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3E2E4CAA-B0C8-4AB7-91EA-3185260E75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NLsim" sheetId="6" r:id="rId1"/>
    <sheet name="ETHhedgeSim" sheetId="3" r:id="rId2"/>
    <sheet name="PNLsinglecase" sheetId="9" r:id="rId3"/>
    <sheet name="SPXhistorical" sheetId="11" r:id="rId4"/>
    <sheet name="LPmargRisk" sheetId="5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43290.9256134259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olver_adj" localSheetId="4" hidden="1">LPmargRisk!$B$15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LPmargRisk!$H$15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2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09" i="6" l="1"/>
  <c r="A206" i="6" l="1"/>
  <c r="A207" i="6"/>
  <c r="A208" i="6"/>
  <c r="X208" i="6" s="1"/>
  <c r="A209" i="6"/>
  <c r="X209" i="6" s="1"/>
  <c r="A210" i="6"/>
  <c r="A211" i="6"/>
  <c r="A212" i="6"/>
  <c r="X212" i="6" s="1"/>
  <c r="F203" i="6"/>
  <c r="G203" i="6"/>
  <c r="H203" i="6"/>
  <c r="I203" i="6"/>
  <c r="M203" i="6" s="1"/>
  <c r="F204" i="6"/>
  <c r="G204" i="6"/>
  <c r="H204" i="6"/>
  <c r="I204" i="6"/>
  <c r="M204" i="6"/>
  <c r="V204" i="6" s="1"/>
  <c r="F205" i="6"/>
  <c r="G205" i="6"/>
  <c r="H205" i="6"/>
  <c r="I205" i="6"/>
  <c r="F206" i="6"/>
  <c r="G206" i="6"/>
  <c r="H206" i="6"/>
  <c r="K206" i="6" s="1"/>
  <c r="T206" i="6" s="1"/>
  <c r="I206" i="6"/>
  <c r="M206" i="6" s="1"/>
  <c r="X206" i="6"/>
  <c r="F207" i="6"/>
  <c r="G207" i="6"/>
  <c r="K207" i="6" s="1"/>
  <c r="T207" i="6" s="1"/>
  <c r="H207" i="6"/>
  <c r="L207" i="6" s="1"/>
  <c r="I207" i="6"/>
  <c r="X207" i="6"/>
  <c r="F208" i="6"/>
  <c r="G208" i="6"/>
  <c r="H208" i="6"/>
  <c r="K208" i="6" s="1"/>
  <c r="I208" i="6"/>
  <c r="M208" i="6" s="1"/>
  <c r="V208" i="6" s="1"/>
  <c r="F209" i="6"/>
  <c r="G209" i="6"/>
  <c r="H209" i="6"/>
  <c r="L209" i="6" s="1"/>
  <c r="U209" i="6" s="1"/>
  <c r="I209" i="6"/>
  <c r="F210" i="6"/>
  <c r="G210" i="6"/>
  <c r="K210" i="6" s="1"/>
  <c r="T210" i="6" s="1"/>
  <c r="H210" i="6"/>
  <c r="L210" i="6" s="1"/>
  <c r="I210" i="6"/>
  <c r="X210" i="6"/>
  <c r="F211" i="6"/>
  <c r="G211" i="6"/>
  <c r="H211" i="6"/>
  <c r="L211" i="6" s="1"/>
  <c r="Q211" i="6" s="1"/>
  <c r="I211" i="6"/>
  <c r="X211" i="6"/>
  <c r="F212" i="6"/>
  <c r="G212" i="6"/>
  <c r="H212" i="6"/>
  <c r="I212" i="6"/>
  <c r="M212" i="6"/>
  <c r="V212" i="6" s="1"/>
  <c r="Q210" i="6" l="1"/>
  <c r="U210" i="6"/>
  <c r="U207" i="6"/>
  <c r="Q207" i="6"/>
  <c r="M205" i="6"/>
  <c r="V205" i="6" s="1"/>
  <c r="M210" i="6"/>
  <c r="V210" i="6" s="1"/>
  <c r="K204" i="6"/>
  <c r="K203" i="6"/>
  <c r="T203" i="6" s="1"/>
  <c r="M207" i="6"/>
  <c r="K211" i="6"/>
  <c r="T211" i="6" s="1"/>
  <c r="R210" i="6"/>
  <c r="R206" i="6"/>
  <c r="V206" i="6"/>
  <c r="M209" i="6"/>
  <c r="V209" i="6" s="1"/>
  <c r="K205" i="6"/>
  <c r="T205" i="6" s="1"/>
  <c r="K212" i="6"/>
  <c r="U211" i="6"/>
  <c r="M211" i="6"/>
  <c r="R211" i="6" s="1"/>
  <c r="L206" i="6"/>
  <c r="L205" i="6"/>
  <c r="U205" i="6" s="1"/>
  <c r="L203" i="6"/>
  <c r="K209" i="6"/>
  <c r="T209" i="6" s="1"/>
  <c r="T204" i="6"/>
  <c r="P204" i="6"/>
  <c r="R203" i="6"/>
  <c r="V203" i="6"/>
  <c r="P212" i="6"/>
  <c r="T212" i="6"/>
  <c r="R207" i="6"/>
  <c r="V207" i="6"/>
  <c r="P209" i="6"/>
  <c r="V211" i="6"/>
  <c r="T208" i="6"/>
  <c r="P208" i="6"/>
  <c r="L212" i="6"/>
  <c r="P211" i="6"/>
  <c r="L208" i="6"/>
  <c r="P207" i="6"/>
  <c r="R205" i="6"/>
  <c r="L204" i="6"/>
  <c r="Q204" i="6" s="1"/>
  <c r="R212" i="6"/>
  <c r="P210" i="6"/>
  <c r="Q209" i="6"/>
  <c r="R208" i="6"/>
  <c r="P206" i="6"/>
  <c r="Q205" i="6"/>
  <c r="R204" i="6"/>
  <c r="P203" i="6" l="1"/>
  <c r="R209" i="6"/>
  <c r="P205" i="6"/>
  <c r="U203" i="6"/>
  <c r="Q203" i="6"/>
  <c r="Q206" i="6"/>
  <c r="U206" i="6"/>
  <c r="Q208" i="6"/>
  <c r="U208" i="6"/>
  <c r="U204" i="6"/>
  <c r="Q212" i="6"/>
  <c r="U212" i="6"/>
  <c r="D5" i="11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D3165" i="11"/>
  <c r="D3166" i="11"/>
  <c r="D3167" i="11"/>
  <c r="D3168" i="11"/>
  <c r="D3169" i="11"/>
  <c r="D3170" i="11"/>
  <c r="D3171" i="11"/>
  <c r="D3172" i="11"/>
  <c r="D3173" i="11"/>
  <c r="D3174" i="11"/>
  <c r="D3175" i="11"/>
  <c r="D3176" i="11"/>
  <c r="D3177" i="11"/>
  <c r="D3178" i="11"/>
  <c r="D3179" i="11"/>
  <c r="D3180" i="11"/>
  <c r="D3181" i="11"/>
  <c r="D3182" i="11"/>
  <c r="D3183" i="11"/>
  <c r="D3184" i="11"/>
  <c r="D3185" i="11"/>
  <c r="D3186" i="11"/>
  <c r="D3187" i="11"/>
  <c r="D3188" i="11"/>
  <c r="D3189" i="11"/>
  <c r="D3190" i="11"/>
  <c r="D3191" i="11"/>
  <c r="D3192" i="11"/>
  <c r="D3193" i="11"/>
  <c r="D3194" i="11"/>
  <c r="D3195" i="11"/>
  <c r="D3196" i="11"/>
  <c r="D3197" i="11"/>
  <c r="D3198" i="11"/>
  <c r="D3199" i="11"/>
  <c r="D3200" i="11"/>
  <c r="D3201" i="11"/>
  <c r="D3202" i="11"/>
  <c r="D3203" i="11"/>
  <c r="D3204" i="11"/>
  <c r="D3205" i="11"/>
  <c r="D3206" i="11"/>
  <c r="D3207" i="11"/>
  <c r="D3208" i="11"/>
  <c r="D3209" i="11"/>
  <c r="D3210" i="11"/>
  <c r="D3211" i="11"/>
  <c r="D3212" i="11"/>
  <c r="D3213" i="11"/>
  <c r="D3214" i="11"/>
  <c r="D3215" i="11"/>
  <c r="D3216" i="11"/>
  <c r="D3217" i="11"/>
  <c r="D3218" i="11"/>
  <c r="D3219" i="11"/>
  <c r="D3220" i="11"/>
  <c r="D3221" i="11"/>
  <c r="D3222" i="11"/>
  <c r="D3223" i="11"/>
  <c r="D3224" i="11"/>
  <c r="D3225" i="11"/>
  <c r="D3226" i="11"/>
  <c r="D3227" i="11"/>
  <c r="D3228" i="11"/>
  <c r="D3229" i="11"/>
  <c r="D3230" i="11"/>
  <c r="D3231" i="11"/>
  <c r="D3232" i="11"/>
  <c r="D3233" i="11"/>
  <c r="D3234" i="11"/>
  <c r="D3235" i="11"/>
  <c r="D3236" i="11"/>
  <c r="D3237" i="11"/>
  <c r="D3238" i="11"/>
  <c r="D3239" i="11"/>
  <c r="D3240" i="11"/>
  <c r="D3241" i="11"/>
  <c r="D3242" i="11"/>
  <c r="D3243" i="11"/>
  <c r="D3244" i="11"/>
  <c r="D3245" i="11"/>
  <c r="D3246" i="11"/>
  <c r="D3247" i="11"/>
  <c r="D3248" i="11"/>
  <c r="D3249" i="11"/>
  <c r="D3250" i="11"/>
  <c r="D3251" i="11"/>
  <c r="D3252" i="11"/>
  <c r="D3253" i="11"/>
  <c r="D3254" i="11"/>
  <c r="D3255" i="11"/>
  <c r="D3256" i="11"/>
  <c r="D3257" i="11"/>
  <c r="D3258" i="11"/>
  <c r="D3259" i="11"/>
  <c r="D3260" i="11"/>
  <c r="D3261" i="11"/>
  <c r="D3262" i="11"/>
  <c r="D3263" i="11"/>
  <c r="D3264" i="11"/>
  <c r="D3265" i="11"/>
  <c r="D3266" i="11"/>
  <c r="D3267" i="11"/>
  <c r="D3268" i="11"/>
  <c r="D3269" i="11"/>
  <c r="D3270" i="11"/>
  <c r="D3271" i="11"/>
  <c r="D3272" i="11"/>
  <c r="D3273" i="11"/>
  <c r="D3274" i="11"/>
  <c r="D3275" i="11"/>
  <c r="D3276" i="11"/>
  <c r="D3277" i="11"/>
  <c r="D3278" i="11"/>
  <c r="D3279" i="11"/>
  <c r="D3280" i="11"/>
  <c r="D3281" i="11"/>
  <c r="D3282" i="11"/>
  <c r="D3283" i="11"/>
  <c r="D3284" i="11"/>
  <c r="D3285" i="11"/>
  <c r="D3286" i="11"/>
  <c r="D3287" i="11"/>
  <c r="D3288" i="11"/>
  <c r="D3289" i="11"/>
  <c r="D3290" i="11"/>
  <c r="D3291" i="11"/>
  <c r="D3292" i="11"/>
  <c r="D3293" i="11"/>
  <c r="D3294" i="11"/>
  <c r="D3295" i="11"/>
  <c r="D3296" i="11"/>
  <c r="D3297" i="11"/>
  <c r="D3298" i="11"/>
  <c r="D3299" i="11"/>
  <c r="D3300" i="11"/>
  <c r="D3301" i="11"/>
  <c r="D3302" i="11"/>
  <c r="D3303" i="11"/>
  <c r="D3304" i="11"/>
  <c r="D3305" i="11"/>
  <c r="D3306" i="11"/>
  <c r="D3307" i="11"/>
  <c r="D3308" i="11"/>
  <c r="D3309" i="11"/>
  <c r="D3310" i="11"/>
  <c r="D3311" i="11"/>
  <c r="D3312" i="11"/>
  <c r="D3313" i="11"/>
  <c r="D3314" i="11"/>
  <c r="D3315" i="11"/>
  <c r="D3316" i="11"/>
  <c r="D3317" i="11"/>
  <c r="D3318" i="11"/>
  <c r="D3319" i="11"/>
  <c r="D3320" i="11"/>
  <c r="D3321" i="11"/>
  <c r="D3322" i="11"/>
  <c r="D3323" i="11"/>
  <c r="D3324" i="11"/>
  <c r="D3325" i="11"/>
  <c r="D3326" i="11"/>
  <c r="D3327" i="11"/>
  <c r="D3328" i="11"/>
  <c r="D3329" i="11"/>
  <c r="D3330" i="11"/>
  <c r="D3331" i="11"/>
  <c r="D3332" i="11"/>
  <c r="D3333" i="11"/>
  <c r="D3334" i="11"/>
  <c r="D3335" i="11"/>
  <c r="D3336" i="11"/>
  <c r="D3337" i="11"/>
  <c r="D3338" i="11"/>
  <c r="D3339" i="11"/>
  <c r="D3340" i="11"/>
  <c r="D3341" i="11"/>
  <c r="D3342" i="11"/>
  <c r="D3343" i="11"/>
  <c r="D3344" i="11"/>
  <c r="D3345" i="11"/>
  <c r="D3346" i="11"/>
  <c r="D3347" i="11"/>
  <c r="D3348" i="11"/>
  <c r="D3349" i="11"/>
  <c r="D3350" i="11"/>
  <c r="D3351" i="11"/>
  <c r="D3352" i="11"/>
  <c r="D3353" i="11"/>
  <c r="D3354" i="11"/>
  <c r="D3355" i="11"/>
  <c r="D3356" i="11"/>
  <c r="D3357" i="11"/>
  <c r="D3358" i="11"/>
  <c r="D3359" i="11"/>
  <c r="D3360" i="11"/>
  <c r="D3361" i="11"/>
  <c r="D3362" i="11"/>
  <c r="D3363" i="11"/>
  <c r="D3364" i="11"/>
  <c r="D3365" i="11"/>
  <c r="D3366" i="11"/>
  <c r="D3367" i="11"/>
  <c r="D3368" i="11"/>
  <c r="D3369" i="11"/>
  <c r="D3370" i="11"/>
  <c r="D3371" i="11"/>
  <c r="D3372" i="11"/>
  <c r="D3373" i="11"/>
  <c r="D3374" i="11"/>
  <c r="D3375" i="11"/>
  <c r="D3376" i="11"/>
  <c r="D3377" i="11"/>
  <c r="D3378" i="11"/>
  <c r="D3379" i="11"/>
  <c r="D3380" i="11"/>
  <c r="D3381" i="11"/>
  <c r="D3382" i="11"/>
  <c r="D3383" i="11"/>
  <c r="D3384" i="11"/>
  <c r="D3385" i="11"/>
  <c r="D3386" i="11"/>
  <c r="D3387" i="11"/>
  <c r="D3388" i="11"/>
  <c r="D3389" i="11"/>
  <c r="D3390" i="11"/>
  <c r="D3391" i="11"/>
  <c r="D3392" i="11"/>
  <c r="D3393" i="11"/>
  <c r="D3394" i="11"/>
  <c r="D3395" i="11"/>
  <c r="D3396" i="11"/>
  <c r="D3397" i="11"/>
  <c r="D3398" i="11"/>
  <c r="D3399" i="11"/>
  <c r="D3400" i="11"/>
  <c r="D3401" i="11"/>
  <c r="D3402" i="11"/>
  <c r="D3403" i="11"/>
  <c r="D3404" i="11"/>
  <c r="D3405" i="11"/>
  <c r="D3406" i="11"/>
  <c r="D3407" i="11"/>
  <c r="D3408" i="11"/>
  <c r="D3409" i="11"/>
  <c r="D3410" i="11"/>
  <c r="D3411" i="11"/>
  <c r="D3412" i="11"/>
  <c r="D3413" i="11"/>
  <c r="D3414" i="11"/>
  <c r="D3415" i="11"/>
  <c r="D3416" i="11"/>
  <c r="D3417" i="11"/>
  <c r="D3418" i="11"/>
  <c r="D3419" i="11"/>
  <c r="D3420" i="11"/>
  <c r="D3421" i="11"/>
  <c r="D3422" i="11"/>
  <c r="D3423" i="11"/>
  <c r="D3424" i="11"/>
  <c r="D3425" i="11"/>
  <c r="D3426" i="11"/>
  <c r="D3427" i="11"/>
  <c r="D3428" i="11"/>
  <c r="D3429" i="11"/>
  <c r="D3430" i="11"/>
  <c r="D3431" i="11"/>
  <c r="D3432" i="11"/>
  <c r="D3433" i="11"/>
  <c r="D3434" i="11"/>
  <c r="D3435" i="11"/>
  <c r="D3436" i="11"/>
  <c r="D3437" i="11"/>
  <c r="D3438" i="11"/>
  <c r="D3439" i="11"/>
  <c r="D3440" i="11"/>
  <c r="D3441" i="11"/>
  <c r="D3442" i="11"/>
  <c r="D3443" i="11"/>
  <c r="D3444" i="11"/>
  <c r="D3445" i="11"/>
  <c r="D3446" i="11"/>
  <c r="D3447" i="11"/>
  <c r="D3448" i="11"/>
  <c r="D3449" i="11"/>
  <c r="D3450" i="11"/>
  <c r="D3451" i="11"/>
  <c r="D3452" i="11"/>
  <c r="D3453" i="11"/>
  <c r="D3454" i="11"/>
  <c r="D3455" i="11"/>
  <c r="D3456" i="11"/>
  <c r="D3457" i="11"/>
  <c r="D3458" i="11"/>
  <c r="D3459" i="11"/>
  <c r="D3460" i="11"/>
  <c r="D3461" i="11"/>
  <c r="D3462" i="11"/>
  <c r="D3463" i="11"/>
  <c r="D3464" i="11"/>
  <c r="D3465" i="11"/>
  <c r="D3466" i="11"/>
  <c r="D3467" i="11"/>
  <c r="D3468" i="11"/>
  <c r="D3469" i="11"/>
  <c r="D3470" i="11"/>
  <c r="D3471" i="11"/>
  <c r="D3472" i="11"/>
  <c r="D3473" i="11"/>
  <c r="D3474" i="11"/>
  <c r="D3475" i="11"/>
  <c r="D3476" i="11"/>
  <c r="D3477" i="11"/>
  <c r="D3478" i="11"/>
  <c r="D3479" i="11"/>
  <c r="D3480" i="11"/>
  <c r="D3481" i="11"/>
  <c r="D3482" i="11"/>
  <c r="D3483" i="11"/>
  <c r="D3484" i="11"/>
  <c r="D3485" i="11"/>
  <c r="D3486" i="11"/>
  <c r="D3487" i="11"/>
  <c r="D3488" i="11"/>
  <c r="D3489" i="11"/>
  <c r="D3490" i="11"/>
  <c r="D3491" i="11"/>
  <c r="D3492" i="11"/>
  <c r="D3493" i="11"/>
  <c r="D3494" i="11"/>
  <c r="D3495" i="11"/>
  <c r="D3496" i="11"/>
  <c r="D3497" i="11"/>
  <c r="D3498" i="11"/>
  <c r="D3499" i="11"/>
  <c r="D3500" i="11"/>
  <c r="D3501" i="11"/>
  <c r="D3502" i="11"/>
  <c r="D3503" i="11"/>
  <c r="D3504" i="11"/>
  <c r="D3505" i="11"/>
  <c r="D3506" i="11"/>
  <c r="D3507" i="11"/>
  <c r="D3508" i="11"/>
  <c r="D3509" i="11"/>
  <c r="D3510" i="11"/>
  <c r="D3511" i="11"/>
  <c r="D3512" i="11"/>
  <c r="D3513" i="11"/>
  <c r="D3514" i="11"/>
  <c r="D3515" i="11"/>
  <c r="D3516" i="11"/>
  <c r="D3517" i="11"/>
  <c r="D3518" i="11"/>
  <c r="D3519" i="11"/>
  <c r="D3520" i="11"/>
  <c r="D3521" i="11"/>
  <c r="D3522" i="11"/>
  <c r="D3523" i="11"/>
  <c r="D3524" i="11"/>
  <c r="D3525" i="11"/>
  <c r="D3526" i="11"/>
  <c r="D3527" i="11"/>
  <c r="D3528" i="11"/>
  <c r="D3529" i="11"/>
  <c r="D3530" i="11"/>
  <c r="D3531" i="11"/>
  <c r="D3532" i="11"/>
  <c r="D3533" i="11"/>
  <c r="D3534" i="11"/>
  <c r="D3535" i="11"/>
  <c r="D3536" i="11"/>
  <c r="D3537" i="11"/>
  <c r="D3538" i="11"/>
  <c r="D3539" i="11"/>
  <c r="D3540" i="11"/>
  <c r="D3541" i="11"/>
  <c r="D3542" i="11"/>
  <c r="D3543" i="11"/>
  <c r="D3544" i="11"/>
  <c r="D3545" i="11"/>
  <c r="D3546" i="11"/>
  <c r="D3547" i="11"/>
  <c r="D3548" i="11"/>
  <c r="D3549" i="11"/>
  <c r="D3550" i="11"/>
  <c r="D3551" i="11"/>
  <c r="D3552" i="11"/>
  <c r="D3553" i="11"/>
  <c r="D3554" i="11"/>
  <c r="D3555" i="11"/>
  <c r="D3556" i="11"/>
  <c r="D3557" i="11"/>
  <c r="D3558" i="11"/>
  <c r="D3559" i="11"/>
  <c r="D3560" i="11"/>
  <c r="D3561" i="11"/>
  <c r="D3562" i="11"/>
  <c r="D3563" i="11"/>
  <c r="D3564" i="11"/>
  <c r="D3565" i="11"/>
  <c r="D3566" i="11"/>
  <c r="D3567" i="11"/>
  <c r="D3568" i="11"/>
  <c r="D3569" i="11"/>
  <c r="D3570" i="11"/>
  <c r="D3571" i="11"/>
  <c r="D3572" i="11"/>
  <c r="D3573" i="11"/>
  <c r="D3574" i="11"/>
  <c r="D3575" i="11"/>
  <c r="D3576" i="11"/>
  <c r="D3577" i="11"/>
  <c r="D3578" i="11"/>
  <c r="D3579" i="11"/>
  <c r="D3580" i="11"/>
  <c r="D3581" i="11"/>
  <c r="D3582" i="11"/>
  <c r="D3583" i="11"/>
  <c r="D3584" i="11"/>
  <c r="D3585" i="11"/>
  <c r="D3586" i="11"/>
  <c r="D3587" i="11"/>
  <c r="D3588" i="11"/>
  <c r="D3589" i="11"/>
  <c r="D3590" i="11"/>
  <c r="D3591" i="11"/>
  <c r="D3592" i="11"/>
  <c r="D3593" i="11"/>
  <c r="D3594" i="11"/>
  <c r="D3595" i="11"/>
  <c r="D3596" i="11"/>
  <c r="D3597" i="11"/>
  <c r="D3598" i="11"/>
  <c r="D3599" i="11"/>
  <c r="D3600" i="11"/>
  <c r="D3601" i="11"/>
  <c r="D3602" i="11"/>
  <c r="D3603" i="11"/>
  <c r="D3604" i="11"/>
  <c r="D3605" i="11"/>
  <c r="D3606" i="11"/>
  <c r="D3607" i="11"/>
  <c r="D3608" i="11"/>
  <c r="D3609" i="11"/>
  <c r="D3610" i="11"/>
  <c r="D3611" i="11"/>
  <c r="D3612" i="11"/>
  <c r="D3613" i="11"/>
  <c r="D3614" i="11"/>
  <c r="D3615" i="11"/>
  <c r="D3616" i="11"/>
  <c r="D3617" i="11"/>
  <c r="D3618" i="11"/>
  <c r="D3619" i="11"/>
  <c r="D3620" i="11"/>
  <c r="D3621" i="11"/>
  <c r="D3622" i="11"/>
  <c r="D3623" i="11"/>
  <c r="D3624" i="11"/>
  <c r="D3625" i="11"/>
  <c r="D3626" i="11"/>
  <c r="D3627" i="11"/>
  <c r="D3628" i="11"/>
  <c r="D3629" i="11"/>
  <c r="D3630" i="11"/>
  <c r="D3631" i="11"/>
  <c r="D3632" i="11"/>
  <c r="D3633" i="11"/>
  <c r="D3634" i="11"/>
  <c r="D3635" i="11"/>
  <c r="D3636" i="11"/>
  <c r="D3637" i="11"/>
  <c r="D3638" i="11"/>
  <c r="D3639" i="11"/>
  <c r="D3640" i="11"/>
  <c r="D3641" i="11"/>
  <c r="D3642" i="11"/>
  <c r="D3643" i="11"/>
  <c r="D3644" i="11"/>
  <c r="D3645" i="11"/>
  <c r="D3646" i="11"/>
  <c r="D3647" i="11"/>
  <c r="D3648" i="11"/>
  <c r="D3649" i="11"/>
  <c r="D3650" i="11"/>
  <c r="D3651" i="11"/>
  <c r="D3652" i="11"/>
  <c r="A205" i="6" l="1"/>
  <c r="X205" i="6" s="1"/>
  <c r="F201" i="6"/>
  <c r="G201" i="6"/>
  <c r="K201" i="6" s="1"/>
  <c r="H201" i="6"/>
  <c r="L201" i="6" s="1"/>
  <c r="I201" i="6"/>
  <c r="F202" i="6"/>
  <c r="G202" i="6"/>
  <c r="H202" i="6"/>
  <c r="L202" i="6" s="1"/>
  <c r="I202" i="6"/>
  <c r="K202" i="6" l="1"/>
  <c r="T202" i="6" s="1"/>
  <c r="M202" i="6"/>
  <c r="P201" i="6"/>
  <c r="T201" i="6"/>
  <c r="Q202" i="6"/>
  <c r="U202" i="6"/>
  <c r="Q201" i="6"/>
  <c r="U201" i="6"/>
  <c r="M201" i="6"/>
  <c r="V201" i="6" s="1"/>
  <c r="R202" i="6"/>
  <c r="V202" i="6"/>
  <c r="R201" i="6"/>
  <c r="P202" i="6"/>
  <c r="F9" i="9" l="1"/>
  <c r="I9" i="9" s="1"/>
  <c r="O9" i="9" s="1"/>
  <c r="G10" i="9" l="1"/>
  <c r="D4" i="11"/>
  <c r="H4" i="11" l="1"/>
  <c r="H6" i="11"/>
  <c r="H8" i="11"/>
  <c r="I6" i="11"/>
  <c r="I8" i="11"/>
  <c r="I4" i="11"/>
  <c r="H5" i="11"/>
  <c r="H7" i="11"/>
  <c r="I3" i="11"/>
  <c r="I5" i="11"/>
  <c r="I7" i="11"/>
  <c r="H3" i="11"/>
  <c r="J10" i="9"/>
  <c r="P10" i="9" s="1"/>
  <c r="G11" i="9"/>
  <c r="J11" i="9" s="1"/>
  <c r="P11" i="9" s="1"/>
  <c r="G12" i="9"/>
  <c r="J12" i="9" s="1"/>
  <c r="P12" i="9" s="1"/>
  <c r="G13" i="9"/>
  <c r="J13" i="9" s="1"/>
  <c r="G14" i="9"/>
  <c r="F10" i="9"/>
  <c r="I10" i="9" s="1"/>
  <c r="O10" i="9" s="1"/>
  <c r="F11" i="9"/>
  <c r="I11" i="9" s="1"/>
  <c r="F12" i="9"/>
  <c r="I12" i="9" s="1"/>
  <c r="O12" i="9" s="1"/>
  <c r="F13" i="9"/>
  <c r="I13" i="9" s="1"/>
  <c r="O13" i="9" s="1"/>
  <c r="L11" i="9" l="1"/>
  <c r="O11" i="9"/>
  <c r="M13" i="9"/>
  <c r="P13" i="9"/>
  <c r="M10" i="9"/>
  <c r="M12" i="9"/>
  <c r="M11" i="9"/>
  <c r="J14" i="9"/>
  <c r="P14" i="9" s="1"/>
  <c r="L13" i="9"/>
  <c r="L10" i="9"/>
  <c r="E26" i="9" l="1"/>
  <c r="L9" i="9"/>
  <c r="M14" i="9"/>
  <c r="L12" i="9"/>
  <c r="F199" i="6"/>
  <c r="G199" i="6"/>
  <c r="H199" i="6"/>
  <c r="I199" i="6"/>
  <c r="F200" i="6"/>
  <c r="G200" i="6"/>
  <c r="H200" i="6"/>
  <c r="L200" i="6" s="1"/>
  <c r="U200" i="6" s="1"/>
  <c r="I200" i="6"/>
  <c r="E23" i="9" l="1"/>
  <c r="E19" i="9"/>
  <c r="M199" i="6"/>
  <c r="V199" i="6" s="1"/>
  <c r="K199" i="6"/>
  <c r="T199" i="6" s="1"/>
  <c r="K200" i="6"/>
  <c r="T200" i="6" s="1"/>
  <c r="M200" i="6"/>
  <c r="V200" i="6" s="1"/>
  <c r="Q200" i="6"/>
  <c r="L199" i="6"/>
  <c r="U199" i="6" s="1"/>
  <c r="P200" i="6" l="1"/>
  <c r="P199" i="6"/>
  <c r="R200" i="6"/>
  <c r="R199" i="6"/>
  <c r="Q199" i="6"/>
  <c r="B199" i="6" l="1"/>
  <c r="B200" i="6" s="1"/>
  <c r="B201" i="6" l="1"/>
  <c r="A200" i="6"/>
  <c r="X200" i="6" s="1"/>
  <c r="B202" i="6" l="1"/>
  <c r="B203" i="6" s="1"/>
  <c r="A201" i="6"/>
  <c r="X201" i="6" s="1"/>
  <c r="D15" i="5"/>
  <c r="T2" i="5"/>
  <c r="S2" i="5"/>
  <c r="T11" i="5"/>
  <c r="T12" i="5" s="1"/>
  <c r="T14" i="5"/>
  <c r="T15" i="5"/>
  <c r="T17" i="5"/>
  <c r="T18" i="5" s="1"/>
  <c r="T19" i="5" s="1"/>
  <c r="T21" i="5" s="1"/>
  <c r="T24" i="5" s="1"/>
  <c r="T20" i="5"/>
  <c r="T25" i="5"/>
  <c r="T27" i="5"/>
  <c r="F8" i="5"/>
  <c r="B204" i="6" l="1"/>
  <c r="A204" i="6" s="1"/>
  <c r="X204" i="6" s="1"/>
  <c r="A203" i="6"/>
  <c r="X203" i="6" s="1"/>
  <c r="A202" i="6"/>
  <c r="X202" i="6" s="1"/>
  <c r="T26" i="5"/>
  <c r="F6" i="5" l="1"/>
  <c r="D13" i="5" l="1"/>
  <c r="D4" i="5" l="1"/>
  <c r="E7" i="5"/>
  <c r="F7" i="5"/>
  <c r="G7" i="5"/>
  <c r="H7" i="5"/>
  <c r="I7" i="5"/>
  <c r="J7" i="5"/>
  <c r="K7" i="5"/>
  <c r="L7" i="5"/>
  <c r="M7" i="5"/>
  <c r="N7" i="5"/>
  <c r="O7" i="5"/>
  <c r="E8" i="5"/>
  <c r="G8" i="5"/>
  <c r="H8" i="5"/>
  <c r="I8" i="5"/>
  <c r="J8" i="5"/>
  <c r="K8" i="5"/>
  <c r="L8" i="5"/>
  <c r="M8" i="5"/>
  <c r="N8" i="5"/>
  <c r="O8" i="5"/>
  <c r="G6" i="5"/>
  <c r="H6" i="5"/>
  <c r="I6" i="5"/>
  <c r="J6" i="5"/>
  <c r="K6" i="5"/>
  <c r="L6" i="5"/>
  <c r="M6" i="5"/>
  <c r="N6" i="5"/>
  <c r="O6" i="5"/>
  <c r="E6" i="5"/>
  <c r="D14" i="5"/>
  <c r="I12" i="5"/>
  <c r="J12" i="5"/>
  <c r="K12" i="5"/>
  <c r="L12" i="5"/>
  <c r="M12" i="5"/>
  <c r="N12" i="5"/>
  <c r="O12" i="5"/>
  <c r="H15" i="5" l="1"/>
  <c r="M15" i="5"/>
  <c r="I15" i="5"/>
  <c r="I14" i="5"/>
  <c r="L14" i="5"/>
  <c r="H14" i="5"/>
  <c r="M14" i="5"/>
  <c r="O14" i="5"/>
  <c r="K14" i="5"/>
  <c r="N14" i="5"/>
  <c r="J14" i="5"/>
  <c r="O15" i="5"/>
  <c r="K15" i="5"/>
  <c r="N15" i="5"/>
  <c r="J15" i="5"/>
  <c r="L15" i="5"/>
  <c r="N13" i="5"/>
  <c r="J13" i="5"/>
  <c r="M13" i="5"/>
  <c r="I13" i="5"/>
  <c r="L13" i="5"/>
  <c r="H13" i="5"/>
  <c r="O13" i="5"/>
  <c r="K13" i="5"/>
  <c r="G12" i="5" l="1"/>
  <c r="F12" i="5"/>
  <c r="F13" i="5" l="1"/>
  <c r="F15" i="5"/>
  <c r="G14" i="5"/>
  <c r="G13" i="5"/>
  <c r="G15" i="5"/>
  <c r="F14" i="5"/>
  <c r="F196" i="6" l="1"/>
  <c r="G196" i="6"/>
  <c r="H196" i="6"/>
  <c r="L196" i="6" s="1"/>
  <c r="I196" i="6"/>
  <c r="F197" i="6"/>
  <c r="G197" i="6"/>
  <c r="H197" i="6"/>
  <c r="I197" i="6"/>
  <c r="F198" i="6"/>
  <c r="G198" i="6"/>
  <c r="H198" i="6"/>
  <c r="L198" i="6" s="1"/>
  <c r="I198" i="6"/>
  <c r="F191" i="6"/>
  <c r="G191" i="6"/>
  <c r="H191" i="6"/>
  <c r="L191" i="6" s="1"/>
  <c r="U191" i="6" s="1"/>
  <c r="I191" i="6"/>
  <c r="F192" i="6"/>
  <c r="G192" i="6"/>
  <c r="H192" i="6"/>
  <c r="I192" i="6"/>
  <c r="F193" i="6"/>
  <c r="G193" i="6"/>
  <c r="H193" i="6"/>
  <c r="L193" i="6" s="1"/>
  <c r="U193" i="6" s="1"/>
  <c r="I193" i="6"/>
  <c r="F194" i="6"/>
  <c r="G194" i="6"/>
  <c r="H194" i="6"/>
  <c r="I194" i="6"/>
  <c r="F195" i="6"/>
  <c r="G195" i="6"/>
  <c r="H195" i="6"/>
  <c r="I195" i="6"/>
  <c r="A191" i="6"/>
  <c r="X191" i="6" s="1"/>
  <c r="A192" i="6"/>
  <c r="X192" i="6" s="1"/>
  <c r="A193" i="6"/>
  <c r="X193" i="6" s="1"/>
  <c r="A194" i="6"/>
  <c r="X194" i="6" s="1"/>
  <c r="A195" i="6"/>
  <c r="X195" i="6" s="1"/>
  <c r="A196" i="6"/>
  <c r="X196" i="6" s="1"/>
  <c r="A197" i="6"/>
  <c r="X197" i="6" s="1"/>
  <c r="A198" i="6"/>
  <c r="X198" i="6" s="1"/>
  <c r="A199" i="6"/>
  <c r="X199" i="6" s="1"/>
  <c r="K196" i="6" l="1"/>
  <c r="M196" i="6"/>
  <c r="V196" i="6" s="1"/>
  <c r="U196" i="6"/>
  <c r="U198" i="6"/>
  <c r="K192" i="6"/>
  <c r="T192" i="6" s="1"/>
  <c r="M194" i="6"/>
  <c r="Q191" i="6"/>
  <c r="Q193" i="6"/>
  <c r="K195" i="6"/>
  <c r="T195" i="6" s="1"/>
  <c r="K194" i="6"/>
  <c r="P194" i="6" s="1"/>
  <c r="K198" i="6"/>
  <c r="T198" i="6" s="1"/>
  <c r="M197" i="6"/>
  <c r="V197" i="6" s="1"/>
  <c r="L194" i="6"/>
  <c r="U194" i="6" s="1"/>
  <c r="M198" i="6"/>
  <c r="M192" i="6"/>
  <c r="V192" i="6" s="1"/>
  <c r="K191" i="6"/>
  <c r="T191" i="6" s="1"/>
  <c r="L192" i="6"/>
  <c r="U192" i="6" s="1"/>
  <c r="Q196" i="6"/>
  <c r="L195" i="6"/>
  <c r="U195" i="6" s="1"/>
  <c r="K193" i="6"/>
  <c r="Q198" i="6"/>
  <c r="L197" i="6"/>
  <c r="U197" i="6" s="1"/>
  <c r="K197" i="6"/>
  <c r="T197" i="6" s="1"/>
  <c r="P195" i="6"/>
  <c r="P192" i="6"/>
  <c r="M195" i="6"/>
  <c r="V195" i="6" s="1"/>
  <c r="M193" i="6"/>
  <c r="V193" i="6" s="1"/>
  <c r="M191" i="6"/>
  <c r="V191" i="6" s="1"/>
  <c r="R197" i="6" l="1"/>
  <c r="P198" i="6"/>
  <c r="R196" i="6"/>
  <c r="P191" i="6"/>
  <c r="P196" i="6"/>
  <c r="T196" i="6"/>
  <c r="T193" i="6"/>
  <c r="V198" i="6"/>
  <c r="T194" i="6"/>
  <c r="R198" i="6"/>
  <c r="R194" i="6"/>
  <c r="V194" i="6"/>
  <c r="Q194" i="6"/>
  <c r="P193" i="6"/>
  <c r="Q197" i="6"/>
  <c r="R192" i="6"/>
  <c r="Q192" i="6"/>
  <c r="Q195" i="6"/>
  <c r="P197" i="6"/>
  <c r="R193" i="6"/>
  <c r="R195" i="6"/>
  <c r="R191" i="6"/>
  <c r="G185" i="6" l="1"/>
  <c r="H185" i="6"/>
  <c r="I185" i="6"/>
  <c r="G186" i="6"/>
  <c r="H186" i="6"/>
  <c r="L186" i="6" s="1"/>
  <c r="I186" i="6"/>
  <c r="G187" i="6"/>
  <c r="H187" i="6"/>
  <c r="L187" i="6" s="1"/>
  <c r="U187" i="6" s="1"/>
  <c r="I187" i="6"/>
  <c r="G188" i="6"/>
  <c r="H188" i="6"/>
  <c r="L188" i="6" s="1"/>
  <c r="I188" i="6"/>
  <c r="G189" i="6"/>
  <c r="H189" i="6"/>
  <c r="L189" i="6" s="1"/>
  <c r="U189" i="6" s="1"/>
  <c r="I189" i="6"/>
  <c r="G190" i="6"/>
  <c r="H190" i="6"/>
  <c r="L190" i="6" s="1"/>
  <c r="U190" i="6" s="1"/>
  <c r="I190" i="6"/>
  <c r="F185" i="6"/>
  <c r="F186" i="6"/>
  <c r="F187" i="6"/>
  <c r="F188" i="6"/>
  <c r="F189" i="6"/>
  <c r="F190" i="6"/>
  <c r="B186" i="6"/>
  <c r="A186" i="6" s="1"/>
  <c r="X186" i="6" s="1"/>
  <c r="U186" i="6" l="1"/>
  <c r="U188" i="6"/>
  <c r="K185" i="6"/>
  <c r="T185" i="6" s="1"/>
  <c r="Q187" i="6"/>
  <c r="Q189" i="6"/>
  <c r="Q190" i="6"/>
  <c r="L185" i="6"/>
  <c r="U185" i="6" s="1"/>
  <c r="Q188" i="6"/>
  <c r="Q186" i="6"/>
  <c r="K189" i="6"/>
  <c r="P189" i="6" s="1"/>
  <c r="K187" i="6"/>
  <c r="B187" i="6"/>
  <c r="K190" i="6"/>
  <c r="K188" i="6"/>
  <c r="P188" i="6" s="1"/>
  <c r="K186" i="6"/>
  <c r="M190" i="6"/>
  <c r="V190" i="6" s="1"/>
  <c r="M189" i="6"/>
  <c r="V189" i="6" s="1"/>
  <c r="M188" i="6"/>
  <c r="V188" i="6" s="1"/>
  <c r="M187" i="6"/>
  <c r="V187" i="6" s="1"/>
  <c r="M186" i="6"/>
  <c r="V186" i="6" s="1"/>
  <c r="M185" i="6"/>
  <c r="V185" i="6" s="1"/>
  <c r="P185" i="6" l="1"/>
  <c r="T190" i="6"/>
  <c r="P186" i="6"/>
  <c r="T186" i="6"/>
  <c r="T187" i="6"/>
  <c r="T188" i="6"/>
  <c r="T189" i="6"/>
  <c r="P190" i="6"/>
  <c r="Q185" i="6"/>
  <c r="P187" i="6"/>
  <c r="B188" i="6"/>
  <c r="A187" i="6"/>
  <c r="X187" i="6" s="1"/>
  <c r="R185" i="6"/>
  <c r="R189" i="6"/>
  <c r="R186" i="6"/>
  <c r="R190" i="6"/>
  <c r="R187" i="6"/>
  <c r="R188" i="6"/>
  <c r="A188" i="6" l="1"/>
  <c r="X188" i="6" s="1"/>
  <c r="B189" i="6"/>
  <c r="B190" i="6" l="1"/>
  <c r="A190" i="6" s="1"/>
  <c r="X190" i="6" s="1"/>
  <c r="A189" i="6"/>
  <c r="X189" i="6" s="1"/>
  <c r="A183" i="6" l="1"/>
  <c r="X183" i="6" s="1"/>
  <c r="A184" i="6"/>
  <c r="X184" i="6" s="1"/>
  <c r="F175" i="6"/>
  <c r="F176" i="6"/>
  <c r="F177" i="6"/>
  <c r="F178" i="6"/>
  <c r="F179" i="6"/>
  <c r="F180" i="6"/>
  <c r="F181" i="6"/>
  <c r="F182" i="6"/>
  <c r="F183" i="6"/>
  <c r="F184" i="6"/>
  <c r="G180" i="6"/>
  <c r="H180" i="6"/>
  <c r="L180" i="6" s="1"/>
  <c r="U180" i="6" s="1"/>
  <c r="I180" i="6"/>
  <c r="G181" i="6"/>
  <c r="H181" i="6"/>
  <c r="I181" i="6"/>
  <c r="G182" i="6"/>
  <c r="H182" i="6"/>
  <c r="I182" i="6"/>
  <c r="G183" i="6"/>
  <c r="H183" i="6"/>
  <c r="L183" i="6" s="1"/>
  <c r="I183" i="6"/>
  <c r="G184" i="6"/>
  <c r="H184" i="6"/>
  <c r="L184" i="6" s="1"/>
  <c r="U184" i="6" s="1"/>
  <c r="I184" i="6"/>
  <c r="M181" i="6" l="1"/>
  <c r="V181" i="6" s="1"/>
  <c r="M184" i="6"/>
  <c r="V184" i="6" s="1"/>
  <c r="U183" i="6"/>
  <c r="M180" i="6"/>
  <c r="V180" i="6" s="1"/>
  <c r="K181" i="6"/>
  <c r="T181" i="6" s="1"/>
  <c r="K184" i="6"/>
  <c r="L181" i="6"/>
  <c r="Q181" i="6" s="1"/>
  <c r="K180" i="6"/>
  <c r="R184" i="6"/>
  <c r="M183" i="6"/>
  <c r="V183" i="6" s="1"/>
  <c r="Q184" i="6"/>
  <c r="M182" i="6"/>
  <c r="V182" i="6" s="1"/>
  <c r="L182" i="6"/>
  <c r="U182" i="6" s="1"/>
  <c r="R181" i="6"/>
  <c r="Q180" i="6"/>
  <c r="Q183" i="6"/>
  <c r="K182" i="6"/>
  <c r="T182" i="6" s="1"/>
  <c r="K183" i="6"/>
  <c r="T183" i="6" s="1"/>
  <c r="R180" i="6" l="1"/>
  <c r="T184" i="6"/>
  <c r="T180" i="6"/>
  <c r="P181" i="6"/>
  <c r="U181" i="6"/>
  <c r="P184" i="6"/>
  <c r="P180" i="6"/>
  <c r="R183" i="6"/>
  <c r="P183" i="6"/>
  <c r="R182" i="6"/>
  <c r="P182" i="6"/>
  <c r="Q182" i="6"/>
  <c r="A8" i="6"/>
  <c r="F8" i="6"/>
  <c r="A9" i="6"/>
  <c r="X9" i="6" s="1"/>
  <c r="F9" i="6"/>
  <c r="G9" i="6"/>
  <c r="H9" i="6"/>
  <c r="I9" i="6"/>
  <c r="A10" i="6"/>
  <c r="X10" i="6" s="1"/>
  <c r="F10" i="6"/>
  <c r="G10" i="6"/>
  <c r="H10" i="6"/>
  <c r="I10" i="6"/>
  <c r="A11" i="6"/>
  <c r="X11" i="6" s="1"/>
  <c r="F11" i="6"/>
  <c r="G11" i="6"/>
  <c r="H11" i="6"/>
  <c r="L11" i="6" s="1"/>
  <c r="U11" i="6" s="1"/>
  <c r="I11" i="6"/>
  <c r="A12" i="6"/>
  <c r="X12" i="6" s="1"/>
  <c r="F12" i="6"/>
  <c r="G12" i="6"/>
  <c r="H12" i="6"/>
  <c r="I12" i="6"/>
  <c r="A13" i="6"/>
  <c r="X13" i="6" s="1"/>
  <c r="F13" i="6"/>
  <c r="G13" i="6"/>
  <c r="H13" i="6"/>
  <c r="L13" i="6" s="1"/>
  <c r="U13" i="6" s="1"/>
  <c r="I13" i="6"/>
  <c r="A14" i="6"/>
  <c r="X14" i="6" s="1"/>
  <c r="F14" i="6"/>
  <c r="G14" i="6"/>
  <c r="H14" i="6"/>
  <c r="I14" i="6"/>
  <c r="A15" i="6"/>
  <c r="X15" i="6" s="1"/>
  <c r="F15" i="6"/>
  <c r="G15" i="6"/>
  <c r="H15" i="6"/>
  <c r="L15" i="6" s="1"/>
  <c r="I15" i="6"/>
  <c r="A16" i="6"/>
  <c r="X16" i="6" s="1"/>
  <c r="F16" i="6"/>
  <c r="G16" i="6"/>
  <c r="H16" i="6"/>
  <c r="I16" i="6"/>
  <c r="A17" i="6"/>
  <c r="X17" i="6" s="1"/>
  <c r="F17" i="6"/>
  <c r="G17" i="6"/>
  <c r="H17" i="6"/>
  <c r="L17" i="6" s="1"/>
  <c r="U17" i="6" s="1"/>
  <c r="I17" i="6"/>
  <c r="A18" i="6"/>
  <c r="X18" i="6" s="1"/>
  <c r="F18" i="6"/>
  <c r="G18" i="6"/>
  <c r="H18" i="6"/>
  <c r="I18" i="6"/>
  <c r="A19" i="6"/>
  <c r="X19" i="6" s="1"/>
  <c r="F19" i="6"/>
  <c r="G19" i="6"/>
  <c r="H19" i="6"/>
  <c r="L19" i="6" s="1"/>
  <c r="U19" i="6" s="1"/>
  <c r="I19" i="6"/>
  <c r="A20" i="6"/>
  <c r="X20" i="6" s="1"/>
  <c r="F20" i="6"/>
  <c r="G20" i="6"/>
  <c r="H20" i="6"/>
  <c r="I20" i="6"/>
  <c r="A21" i="6"/>
  <c r="X21" i="6" s="1"/>
  <c r="F21" i="6"/>
  <c r="G21" i="6"/>
  <c r="H21" i="6"/>
  <c r="L21" i="6" s="1"/>
  <c r="U21" i="6" s="1"/>
  <c r="I21" i="6"/>
  <c r="A22" i="6"/>
  <c r="X22" i="6" s="1"/>
  <c r="F22" i="6"/>
  <c r="G22" i="6"/>
  <c r="H22" i="6"/>
  <c r="I22" i="6"/>
  <c r="A23" i="6"/>
  <c r="X23" i="6" s="1"/>
  <c r="F23" i="6"/>
  <c r="G23" i="6"/>
  <c r="H23" i="6"/>
  <c r="L23" i="6" s="1"/>
  <c r="U23" i="6" s="1"/>
  <c r="I23" i="6"/>
  <c r="A24" i="6"/>
  <c r="X24" i="6" s="1"/>
  <c r="F24" i="6"/>
  <c r="G24" i="6"/>
  <c r="H24" i="6"/>
  <c r="I24" i="6"/>
  <c r="A25" i="6"/>
  <c r="X25" i="6" s="1"/>
  <c r="F25" i="6"/>
  <c r="G25" i="6"/>
  <c r="H25" i="6"/>
  <c r="L25" i="6" s="1"/>
  <c r="U25" i="6" s="1"/>
  <c r="I25" i="6"/>
  <c r="A26" i="6"/>
  <c r="X26" i="6" s="1"/>
  <c r="F26" i="6"/>
  <c r="G26" i="6"/>
  <c r="H26" i="6"/>
  <c r="I26" i="6"/>
  <c r="A27" i="6"/>
  <c r="X27" i="6" s="1"/>
  <c r="F27" i="6"/>
  <c r="G27" i="6"/>
  <c r="H27" i="6"/>
  <c r="L27" i="6" s="1"/>
  <c r="U27" i="6" s="1"/>
  <c r="I27" i="6"/>
  <c r="A28" i="6"/>
  <c r="X28" i="6" s="1"/>
  <c r="F28" i="6"/>
  <c r="G28" i="6"/>
  <c r="H28" i="6"/>
  <c r="I28" i="6"/>
  <c r="A29" i="6"/>
  <c r="X29" i="6" s="1"/>
  <c r="F29" i="6"/>
  <c r="G29" i="6"/>
  <c r="H29" i="6"/>
  <c r="L29" i="6" s="1"/>
  <c r="U29" i="6" s="1"/>
  <c r="I29" i="6"/>
  <c r="A30" i="6"/>
  <c r="X30" i="6" s="1"/>
  <c r="F30" i="6"/>
  <c r="G30" i="6"/>
  <c r="H30" i="6"/>
  <c r="I30" i="6"/>
  <c r="A31" i="6"/>
  <c r="X31" i="6" s="1"/>
  <c r="F31" i="6"/>
  <c r="G31" i="6"/>
  <c r="H31" i="6"/>
  <c r="L31" i="6" s="1"/>
  <c r="U31" i="6" s="1"/>
  <c r="I31" i="6"/>
  <c r="A32" i="6"/>
  <c r="X32" i="6" s="1"/>
  <c r="F32" i="6"/>
  <c r="G32" i="6"/>
  <c r="H32" i="6"/>
  <c r="I32" i="6"/>
  <c r="A33" i="6"/>
  <c r="X33" i="6" s="1"/>
  <c r="F33" i="6"/>
  <c r="G33" i="6"/>
  <c r="H33" i="6"/>
  <c r="I33" i="6"/>
  <c r="A34" i="6"/>
  <c r="X34" i="6" s="1"/>
  <c r="F34" i="6"/>
  <c r="G34" i="6"/>
  <c r="H34" i="6"/>
  <c r="I34" i="6"/>
  <c r="A35" i="6"/>
  <c r="X35" i="6" s="1"/>
  <c r="F35" i="6"/>
  <c r="G35" i="6"/>
  <c r="H35" i="6"/>
  <c r="L35" i="6" s="1"/>
  <c r="U35" i="6" s="1"/>
  <c r="I35" i="6"/>
  <c r="A36" i="6"/>
  <c r="X36" i="6" s="1"/>
  <c r="F36" i="6"/>
  <c r="G36" i="6"/>
  <c r="H36" i="6"/>
  <c r="I36" i="6"/>
  <c r="A37" i="6"/>
  <c r="X37" i="6" s="1"/>
  <c r="F37" i="6"/>
  <c r="G37" i="6"/>
  <c r="H37" i="6"/>
  <c r="L37" i="6" s="1"/>
  <c r="U37" i="6" s="1"/>
  <c r="I37" i="6"/>
  <c r="A38" i="6"/>
  <c r="X38" i="6" s="1"/>
  <c r="F38" i="6"/>
  <c r="G38" i="6"/>
  <c r="H38" i="6"/>
  <c r="L38" i="6" s="1"/>
  <c r="U38" i="6" s="1"/>
  <c r="I38" i="6"/>
  <c r="A39" i="6"/>
  <c r="X39" i="6" s="1"/>
  <c r="F39" i="6"/>
  <c r="G39" i="6"/>
  <c r="H39" i="6"/>
  <c r="L39" i="6" s="1"/>
  <c r="U39" i="6" s="1"/>
  <c r="I39" i="6"/>
  <c r="A40" i="6"/>
  <c r="X40" i="6" s="1"/>
  <c r="F40" i="6"/>
  <c r="G40" i="6"/>
  <c r="H40" i="6"/>
  <c r="L40" i="6" s="1"/>
  <c r="U40" i="6" s="1"/>
  <c r="I40" i="6"/>
  <c r="A41" i="6"/>
  <c r="X41" i="6" s="1"/>
  <c r="F41" i="6"/>
  <c r="G41" i="6"/>
  <c r="H41" i="6"/>
  <c r="I41" i="6"/>
  <c r="A42" i="6"/>
  <c r="X42" i="6" s="1"/>
  <c r="F42" i="6"/>
  <c r="G42" i="6"/>
  <c r="H42" i="6"/>
  <c r="L42" i="6" s="1"/>
  <c r="U42" i="6" s="1"/>
  <c r="I42" i="6"/>
  <c r="A43" i="6"/>
  <c r="X43" i="6" s="1"/>
  <c r="F43" i="6"/>
  <c r="G43" i="6"/>
  <c r="H43" i="6"/>
  <c r="I43" i="6"/>
  <c r="A44" i="6"/>
  <c r="X44" i="6" s="1"/>
  <c r="F44" i="6"/>
  <c r="G44" i="6"/>
  <c r="H44" i="6"/>
  <c r="L44" i="6" s="1"/>
  <c r="U44" i="6" s="1"/>
  <c r="I44" i="6"/>
  <c r="A45" i="6"/>
  <c r="X45" i="6" s="1"/>
  <c r="F45" i="6"/>
  <c r="G45" i="6"/>
  <c r="H45" i="6"/>
  <c r="I45" i="6"/>
  <c r="A46" i="6"/>
  <c r="X46" i="6" s="1"/>
  <c r="F46" i="6"/>
  <c r="G46" i="6"/>
  <c r="H46" i="6"/>
  <c r="L46" i="6" s="1"/>
  <c r="U46" i="6" s="1"/>
  <c r="I46" i="6"/>
  <c r="A47" i="6"/>
  <c r="X47" i="6" s="1"/>
  <c r="F47" i="6"/>
  <c r="G47" i="6"/>
  <c r="H47" i="6"/>
  <c r="I47" i="6"/>
  <c r="A48" i="6"/>
  <c r="X48" i="6" s="1"/>
  <c r="F48" i="6"/>
  <c r="G48" i="6"/>
  <c r="H48" i="6"/>
  <c r="L48" i="6" s="1"/>
  <c r="U48" i="6" s="1"/>
  <c r="I48" i="6"/>
  <c r="A49" i="6"/>
  <c r="X49" i="6" s="1"/>
  <c r="F49" i="6"/>
  <c r="G49" i="6"/>
  <c r="H49" i="6"/>
  <c r="I49" i="6"/>
  <c r="A50" i="6"/>
  <c r="X50" i="6" s="1"/>
  <c r="F50" i="6"/>
  <c r="G50" i="6"/>
  <c r="H50" i="6"/>
  <c r="L50" i="6" s="1"/>
  <c r="U50" i="6" s="1"/>
  <c r="I50" i="6"/>
  <c r="A51" i="6"/>
  <c r="X51" i="6" s="1"/>
  <c r="F51" i="6"/>
  <c r="G51" i="6"/>
  <c r="H51" i="6"/>
  <c r="L51" i="6" s="1"/>
  <c r="U51" i="6" s="1"/>
  <c r="I51" i="6"/>
  <c r="A52" i="6"/>
  <c r="X52" i="6" s="1"/>
  <c r="F52" i="6"/>
  <c r="G52" i="6"/>
  <c r="H52" i="6"/>
  <c r="L52" i="6" s="1"/>
  <c r="U52" i="6" s="1"/>
  <c r="I52" i="6"/>
  <c r="A53" i="6"/>
  <c r="X53" i="6" s="1"/>
  <c r="F53" i="6"/>
  <c r="G53" i="6"/>
  <c r="H53" i="6"/>
  <c r="I53" i="6"/>
  <c r="A54" i="6"/>
  <c r="X54" i="6" s="1"/>
  <c r="F54" i="6"/>
  <c r="G54" i="6"/>
  <c r="H54" i="6"/>
  <c r="I54" i="6"/>
  <c r="A55" i="6"/>
  <c r="X55" i="6" s="1"/>
  <c r="F55" i="6"/>
  <c r="G55" i="6"/>
  <c r="H55" i="6"/>
  <c r="I55" i="6"/>
  <c r="A56" i="6"/>
  <c r="X56" i="6" s="1"/>
  <c r="F56" i="6"/>
  <c r="G56" i="6"/>
  <c r="H56" i="6"/>
  <c r="L56" i="6" s="1"/>
  <c r="U56" i="6" s="1"/>
  <c r="I56" i="6"/>
  <c r="A57" i="6"/>
  <c r="X57" i="6" s="1"/>
  <c r="F57" i="6"/>
  <c r="G57" i="6"/>
  <c r="H57" i="6"/>
  <c r="I57" i="6"/>
  <c r="A58" i="6"/>
  <c r="X58" i="6" s="1"/>
  <c r="F58" i="6"/>
  <c r="G58" i="6"/>
  <c r="H58" i="6"/>
  <c r="L58" i="6" s="1"/>
  <c r="U58" i="6" s="1"/>
  <c r="I58" i="6"/>
  <c r="A59" i="6"/>
  <c r="X59" i="6" s="1"/>
  <c r="F59" i="6"/>
  <c r="G59" i="6"/>
  <c r="H59" i="6"/>
  <c r="I59" i="6"/>
  <c r="A60" i="6"/>
  <c r="X60" i="6" s="1"/>
  <c r="F60" i="6"/>
  <c r="G60" i="6"/>
  <c r="H60" i="6"/>
  <c r="I60" i="6"/>
  <c r="A61" i="6"/>
  <c r="X61" i="6" s="1"/>
  <c r="F61" i="6"/>
  <c r="G61" i="6"/>
  <c r="H61" i="6"/>
  <c r="I61" i="6"/>
  <c r="A62" i="6"/>
  <c r="X62" i="6" s="1"/>
  <c r="F62" i="6"/>
  <c r="G62" i="6"/>
  <c r="H62" i="6"/>
  <c r="L62" i="6" s="1"/>
  <c r="U62" i="6" s="1"/>
  <c r="I62" i="6"/>
  <c r="A63" i="6"/>
  <c r="X63" i="6" s="1"/>
  <c r="F63" i="6"/>
  <c r="G63" i="6"/>
  <c r="H63" i="6"/>
  <c r="I63" i="6"/>
  <c r="A64" i="6"/>
  <c r="X64" i="6" s="1"/>
  <c r="F64" i="6"/>
  <c r="G64" i="6"/>
  <c r="H64" i="6"/>
  <c r="L64" i="6" s="1"/>
  <c r="U64" i="6" s="1"/>
  <c r="I64" i="6"/>
  <c r="A65" i="6"/>
  <c r="X65" i="6" s="1"/>
  <c r="F65" i="6"/>
  <c r="G65" i="6"/>
  <c r="H65" i="6"/>
  <c r="I65" i="6"/>
  <c r="A66" i="6"/>
  <c r="X66" i="6" s="1"/>
  <c r="F66" i="6"/>
  <c r="G66" i="6"/>
  <c r="H66" i="6"/>
  <c r="L66" i="6" s="1"/>
  <c r="U66" i="6" s="1"/>
  <c r="I66" i="6"/>
  <c r="A67" i="6"/>
  <c r="X67" i="6" s="1"/>
  <c r="F67" i="6"/>
  <c r="G67" i="6"/>
  <c r="H67" i="6"/>
  <c r="I67" i="6"/>
  <c r="A68" i="6"/>
  <c r="X68" i="6" s="1"/>
  <c r="F68" i="6"/>
  <c r="G68" i="6"/>
  <c r="H68" i="6"/>
  <c r="L68" i="6" s="1"/>
  <c r="U68" i="6" s="1"/>
  <c r="I68" i="6"/>
  <c r="A69" i="6"/>
  <c r="X69" i="6" s="1"/>
  <c r="F69" i="6"/>
  <c r="G69" i="6"/>
  <c r="H69" i="6"/>
  <c r="I69" i="6"/>
  <c r="A70" i="6"/>
  <c r="X70" i="6" s="1"/>
  <c r="F70" i="6"/>
  <c r="G70" i="6"/>
  <c r="H70" i="6"/>
  <c r="L70" i="6" s="1"/>
  <c r="U70" i="6" s="1"/>
  <c r="I70" i="6"/>
  <c r="A71" i="6"/>
  <c r="X71" i="6" s="1"/>
  <c r="F71" i="6"/>
  <c r="G71" i="6"/>
  <c r="H71" i="6"/>
  <c r="I71" i="6"/>
  <c r="A72" i="6"/>
  <c r="X72" i="6" s="1"/>
  <c r="F72" i="6"/>
  <c r="G72" i="6"/>
  <c r="H72" i="6"/>
  <c r="L72" i="6" s="1"/>
  <c r="U72" i="6" s="1"/>
  <c r="I72" i="6"/>
  <c r="A73" i="6"/>
  <c r="X73" i="6" s="1"/>
  <c r="F73" i="6"/>
  <c r="G73" i="6"/>
  <c r="H73" i="6"/>
  <c r="L73" i="6" s="1"/>
  <c r="U73" i="6" s="1"/>
  <c r="I73" i="6"/>
  <c r="A74" i="6"/>
  <c r="X74" i="6" s="1"/>
  <c r="F74" i="6"/>
  <c r="G74" i="6"/>
  <c r="H74" i="6"/>
  <c r="I74" i="6"/>
  <c r="A75" i="6"/>
  <c r="X75" i="6" s="1"/>
  <c r="F75" i="6"/>
  <c r="G75" i="6"/>
  <c r="H75" i="6"/>
  <c r="L75" i="6" s="1"/>
  <c r="U75" i="6" s="1"/>
  <c r="I75" i="6"/>
  <c r="A76" i="6"/>
  <c r="X76" i="6" s="1"/>
  <c r="F76" i="6"/>
  <c r="G76" i="6"/>
  <c r="H76" i="6"/>
  <c r="L76" i="6" s="1"/>
  <c r="U76" i="6" s="1"/>
  <c r="I76" i="6"/>
  <c r="A77" i="6"/>
  <c r="X77" i="6" s="1"/>
  <c r="F77" i="6"/>
  <c r="G77" i="6"/>
  <c r="H77" i="6"/>
  <c r="L77" i="6" s="1"/>
  <c r="U77" i="6" s="1"/>
  <c r="I77" i="6"/>
  <c r="A78" i="6"/>
  <c r="X78" i="6" s="1"/>
  <c r="F78" i="6"/>
  <c r="G78" i="6"/>
  <c r="H78" i="6"/>
  <c r="I78" i="6"/>
  <c r="A79" i="6"/>
  <c r="X79" i="6" s="1"/>
  <c r="F79" i="6"/>
  <c r="G79" i="6"/>
  <c r="H79" i="6"/>
  <c r="I79" i="6"/>
  <c r="A80" i="6"/>
  <c r="X80" i="6" s="1"/>
  <c r="F80" i="6"/>
  <c r="G80" i="6"/>
  <c r="H80" i="6"/>
  <c r="L80" i="6" s="1"/>
  <c r="U80" i="6" s="1"/>
  <c r="I80" i="6"/>
  <c r="A81" i="6"/>
  <c r="X81" i="6" s="1"/>
  <c r="F81" i="6"/>
  <c r="G81" i="6"/>
  <c r="H81" i="6"/>
  <c r="I81" i="6"/>
  <c r="A82" i="6"/>
  <c r="X82" i="6" s="1"/>
  <c r="F82" i="6"/>
  <c r="G82" i="6"/>
  <c r="H82" i="6"/>
  <c r="L82" i="6" s="1"/>
  <c r="U82" i="6" s="1"/>
  <c r="I82" i="6"/>
  <c r="A83" i="6"/>
  <c r="X83" i="6" s="1"/>
  <c r="F83" i="6"/>
  <c r="G83" i="6"/>
  <c r="H83" i="6"/>
  <c r="I83" i="6"/>
  <c r="A84" i="6"/>
  <c r="X84" i="6" s="1"/>
  <c r="F84" i="6"/>
  <c r="G84" i="6"/>
  <c r="H84" i="6"/>
  <c r="L84" i="6" s="1"/>
  <c r="U84" i="6" s="1"/>
  <c r="I84" i="6"/>
  <c r="A85" i="6"/>
  <c r="X85" i="6" s="1"/>
  <c r="F85" i="6"/>
  <c r="G85" i="6"/>
  <c r="H85" i="6"/>
  <c r="I85" i="6"/>
  <c r="A86" i="6"/>
  <c r="X86" i="6" s="1"/>
  <c r="F86" i="6"/>
  <c r="G86" i="6"/>
  <c r="H86" i="6"/>
  <c r="I86" i="6"/>
  <c r="A87" i="6"/>
  <c r="X87" i="6" s="1"/>
  <c r="F87" i="6"/>
  <c r="G87" i="6"/>
  <c r="H87" i="6"/>
  <c r="I87" i="6"/>
  <c r="A88" i="6"/>
  <c r="X88" i="6" s="1"/>
  <c r="F88" i="6"/>
  <c r="G88" i="6"/>
  <c r="H88" i="6"/>
  <c r="L88" i="6" s="1"/>
  <c r="U88" i="6" s="1"/>
  <c r="I88" i="6"/>
  <c r="A89" i="6"/>
  <c r="X89" i="6" s="1"/>
  <c r="F89" i="6"/>
  <c r="G89" i="6"/>
  <c r="H89" i="6"/>
  <c r="I89" i="6"/>
  <c r="A90" i="6"/>
  <c r="X90" i="6" s="1"/>
  <c r="F90" i="6"/>
  <c r="G90" i="6"/>
  <c r="H90" i="6"/>
  <c r="L90" i="6" s="1"/>
  <c r="U90" i="6" s="1"/>
  <c r="I90" i="6"/>
  <c r="A91" i="6"/>
  <c r="X91" i="6" s="1"/>
  <c r="F91" i="6"/>
  <c r="G91" i="6"/>
  <c r="H91" i="6"/>
  <c r="I91" i="6"/>
  <c r="A92" i="6"/>
  <c r="X92" i="6" s="1"/>
  <c r="F92" i="6"/>
  <c r="G92" i="6"/>
  <c r="H92" i="6"/>
  <c r="L92" i="6" s="1"/>
  <c r="U92" i="6" s="1"/>
  <c r="I92" i="6"/>
  <c r="A93" i="6"/>
  <c r="X93" i="6" s="1"/>
  <c r="F93" i="6"/>
  <c r="G93" i="6"/>
  <c r="H93" i="6"/>
  <c r="I93" i="6"/>
  <c r="A94" i="6"/>
  <c r="X94" i="6" s="1"/>
  <c r="F94" i="6"/>
  <c r="G94" i="6"/>
  <c r="H94" i="6"/>
  <c r="L94" i="6" s="1"/>
  <c r="U94" i="6" s="1"/>
  <c r="I94" i="6"/>
  <c r="A95" i="6"/>
  <c r="X95" i="6" s="1"/>
  <c r="F95" i="6"/>
  <c r="G95" i="6"/>
  <c r="H95" i="6"/>
  <c r="L95" i="6" s="1"/>
  <c r="U95" i="6" s="1"/>
  <c r="I95" i="6"/>
  <c r="A96" i="6"/>
  <c r="X96" i="6" s="1"/>
  <c r="F96" i="6"/>
  <c r="G96" i="6"/>
  <c r="H96" i="6"/>
  <c r="L96" i="6" s="1"/>
  <c r="U96" i="6" s="1"/>
  <c r="I96" i="6"/>
  <c r="A97" i="6"/>
  <c r="X97" i="6" s="1"/>
  <c r="F97" i="6"/>
  <c r="G97" i="6"/>
  <c r="H97" i="6"/>
  <c r="I97" i="6"/>
  <c r="A98" i="6"/>
  <c r="X98" i="6" s="1"/>
  <c r="F98" i="6"/>
  <c r="G98" i="6"/>
  <c r="H98" i="6"/>
  <c r="I98" i="6"/>
  <c r="A99" i="6"/>
  <c r="X99" i="6" s="1"/>
  <c r="F99" i="6"/>
  <c r="G99" i="6"/>
  <c r="H99" i="6"/>
  <c r="I99" i="6"/>
  <c r="A100" i="6"/>
  <c r="X100" i="6" s="1"/>
  <c r="F100" i="6"/>
  <c r="G100" i="6"/>
  <c r="H100" i="6"/>
  <c r="L100" i="6" s="1"/>
  <c r="U100" i="6" s="1"/>
  <c r="I100" i="6"/>
  <c r="A101" i="6"/>
  <c r="X101" i="6" s="1"/>
  <c r="F101" i="6"/>
  <c r="G101" i="6"/>
  <c r="H101" i="6"/>
  <c r="L101" i="6" s="1"/>
  <c r="U101" i="6" s="1"/>
  <c r="I101" i="6"/>
  <c r="A102" i="6"/>
  <c r="X102" i="6" s="1"/>
  <c r="F102" i="6"/>
  <c r="G102" i="6"/>
  <c r="H102" i="6"/>
  <c r="L102" i="6" s="1"/>
  <c r="U102" i="6" s="1"/>
  <c r="I102" i="6"/>
  <c r="A103" i="6"/>
  <c r="X103" i="6" s="1"/>
  <c r="F103" i="6"/>
  <c r="G103" i="6"/>
  <c r="H103" i="6"/>
  <c r="I103" i="6"/>
  <c r="A104" i="6"/>
  <c r="X104" i="6" s="1"/>
  <c r="F104" i="6"/>
  <c r="G104" i="6"/>
  <c r="H104" i="6"/>
  <c r="L104" i="6" s="1"/>
  <c r="U104" i="6" s="1"/>
  <c r="I104" i="6"/>
  <c r="A105" i="6"/>
  <c r="X105" i="6" s="1"/>
  <c r="F105" i="6"/>
  <c r="G105" i="6"/>
  <c r="H105" i="6"/>
  <c r="L105" i="6" s="1"/>
  <c r="U105" i="6" s="1"/>
  <c r="I105" i="6"/>
  <c r="A106" i="6"/>
  <c r="X106" i="6" s="1"/>
  <c r="F106" i="6"/>
  <c r="G106" i="6"/>
  <c r="H106" i="6"/>
  <c r="L106" i="6" s="1"/>
  <c r="U106" i="6" s="1"/>
  <c r="I106" i="6"/>
  <c r="A107" i="6"/>
  <c r="X107" i="6" s="1"/>
  <c r="F107" i="6"/>
  <c r="G107" i="6"/>
  <c r="H107" i="6"/>
  <c r="I107" i="6"/>
  <c r="A108" i="6"/>
  <c r="X108" i="6" s="1"/>
  <c r="F108" i="6"/>
  <c r="G108" i="6"/>
  <c r="H108" i="6"/>
  <c r="I108" i="6"/>
  <c r="A109" i="6"/>
  <c r="X109" i="6" s="1"/>
  <c r="F109" i="6"/>
  <c r="G109" i="6"/>
  <c r="H109" i="6"/>
  <c r="L109" i="6" s="1"/>
  <c r="U109" i="6" s="1"/>
  <c r="I109" i="6"/>
  <c r="A110" i="6"/>
  <c r="X110" i="6" s="1"/>
  <c r="F110" i="6"/>
  <c r="G110" i="6"/>
  <c r="H110" i="6"/>
  <c r="L110" i="6" s="1"/>
  <c r="U110" i="6" s="1"/>
  <c r="I110" i="6"/>
  <c r="A111" i="6"/>
  <c r="X111" i="6" s="1"/>
  <c r="F111" i="6"/>
  <c r="G111" i="6"/>
  <c r="H111" i="6"/>
  <c r="I111" i="6"/>
  <c r="A112" i="6"/>
  <c r="X112" i="6" s="1"/>
  <c r="F112" i="6"/>
  <c r="G112" i="6"/>
  <c r="H112" i="6"/>
  <c r="I112" i="6"/>
  <c r="A113" i="6"/>
  <c r="X113" i="6" s="1"/>
  <c r="F113" i="6"/>
  <c r="G113" i="6"/>
  <c r="H113" i="6"/>
  <c r="L113" i="6" s="1"/>
  <c r="U113" i="6" s="1"/>
  <c r="I113" i="6"/>
  <c r="A114" i="6"/>
  <c r="X114" i="6" s="1"/>
  <c r="F114" i="6"/>
  <c r="G114" i="6"/>
  <c r="H114" i="6"/>
  <c r="L114" i="6" s="1"/>
  <c r="U114" i="6" s="1"/>
  <c r="I114" i="6"/>
  <c r="A115" i="6"/>
  <c r="X115" i="6" s="1"/>
  <c r="F115" i="6"/>
  <c r="G115" i="6"/>
  <c r="H115" i="6"/>
  <c r="I115" i="6"/>
  <c r="A116" i="6"/>
  <c r="X116" i="6" s="1"/>
  <c r="F116" i="6"/>
  <c r="G116" i="6"/>
  <c r="H116" i="6"/>
  <c r="I116" i="6"/>
  <c r="A117" i="6"/>
  <c r="X117" i="6" s="1"/>
  <c r="F117" i="6"/>
  <c r="G117" i="6"/>
  <c r="H117" i="6"/>
  <c r="I117" i="6"/>
  <c r="A118" i="6"/>
  <c r="X118" i="6" s="1"/>
  <c r="F118" i="6"/>
  <c r="G118" i="6"/>
  <c r="H118" i="6"/>
  <c r="L118" i="6" s="1"/>
  <c r="U118" i="6" s="1"/>
  <c r="I118" i="6"/>
  <c r="A119" i="6"/>
  <c r="X119" i="6" s="1"/>
  <c r="F119" i="6"/>
  <c r="G119" i="6"/>
  <c r="H119" i="6"/>
  <c r="I119" i="6"/>
  <c r="A120" i="6"/>
  <c r="X120" i="6" s="1"/>
  <c r="F120" i="6"/>
  <c r="G120" i="6"/>
  <c r="H120" i="6"/>
  <c r="I120" i="6"/>
  <c r="A121" i="6"/>
  <c r="X121" i="6" s="1"/>
  <c r="F121" i="6"/>
  <c r="G121" i="6"/>
  <c r="H121" i="6"/>
  <c r="L121" i="6" s="1"/>
  <c r="U121" i="6" s="1"/>
  <c r="I121" i="6"/>
  <c r="A122" i="6"/>
  <c r="X122" i="6" s="1"/>
  <c r="F122" i="6"/>
  <c r="G122" i="6"/>
  <c r="H122" i="6"/>
  <c r="L122" i="6" s="1"/>
  <c r="U122" i="6" s="1"/>
  <c r="I122" i="6"/>
  <c r="A123" i="6"/>
  <c r="X123" i="6" s="1"/>
  <c r="F123" i="6"/>
  <c r="G123" i="6"/>
  <c r="H123" i="6"/>
  <c r="L123" i="6" s="1"/>
  <c r="U123" i="6" s="1"/>
  <c r="I123" i="6"/>
  <c r="A124" i="6"/>
  <c r="X124" i="6" s="1"/>
  <c r="F124" i="6"/>
  <c r="G124" i="6"/>
  <c r="H124" i="6"/>
  <c r="I124" i="6"/>
  <c r="A125" i="6"/>
  <c r="X125" i="6" s="1"/>
  <c r="F125" i="6"/>
  <c r="G125" i="6"/>
  <c r="H125" i="6"/>
  <c r="I125" i="6"/>
  <c r="A126" i="6"/>
  <c r="X126" i="6" s="1"/>
  <c r="F126" i="6"/>
  <c r="G126" i="6"/>
  <c r="H126" i="6"/>
  <c r="L126" i="6" s="1"/>
  <c r="U126" i="6" s="1"/>
  <c r="I126" i="6"/>
  <c r="A127" i="6"/>
  <c r="X127" i="6" s="1"/>
  <c r="F127" i="6"/>
  <c r="G127" i="6"/>
  <c r="H127" i="6"/>
  <c r="L127" i="6" s="1"/>
  <c r="U127" i="6" s="1"/>
  <c r="I127" i="6"/>
  <c r="A128" i="6"/>
  <c r="X128" i="6" s="1"/>
  <c r="F128" i="6"/>
  <c r="G128" i="6"/>
  <c r="H128" i="6"/>
  <c r="L128" i="6" s="1"/>
  <c r="U128" i="6" s="1"/>
  <c r="I128" i="6"/>
  <c r="A129" i="6"/>
  <c r="X129" i="6" s="1"/>
  <c r="F129" i="6"/>
  <c r="G129" i="6"/>
  <c r="H129" i="6"/>
  <c r="L129" i="6" s="1"/>
  <c r="U129" i="6" s="1"/>
  <c r="I129" i="6"/>
  <c r="A130" i="6"/>
  <c r="X130" i="6" s="1"/>
  <c r="F130" i="6"/>
  <c r="G130" i="6"/>
  <c r="H130" i="6"/>
  <c r="L130" i="6" s="1"/>
  <c r="U130" i="6" s="1"/>
  <c r="I130" i="6"/>
  <c r="A131" i="6"/>
  <c r="X131" i="6" s="1"/>
  <c r="F131" i="6"/>
  <c r="G131" i="6"/>
  <c r="H131" i="6"/>
  <c r="L131" i="6" s="1"/>
  <c r="U131" i="6" s="1"/>
  <c r="I131" i="6"/>
  <c r="A132" i="6"/>
  <c r="X132" i="6" s="1"/>
  <c r="F132" i="6"/>
  <c r="G132" i="6"/>
  <c r="H132" i="6"/>
  <c r="L132" i="6" s="1"/>
  <c r="U132" i="6" s="1"/>
  <c r="I132" i="6"/>
  <c r="A133" i="6"/>
  <c r="X133" i="6" s="1"/>
  <c r="F133" i="6"/>
  <c r="G133" i="6"/>
  <c r="H133" i="6"/>
  <c r="I133" i="6"/>
  <c r="A134" i="6"/>
  <c r="X134" i="6" s="1"/>
  <c r="F134" i="6"/>
  <c r="G134" i="6"/>
  <c r="H134" i="6"/>
  <c r="L134" i="6" s="1"/>
  <c r="U134" i="6" s="1"/>
  <c r="I134" i="6"/>
  <c r="A135" i="6"/>
  <c r="X135" i="6" s="1"/>
  <c r="F135" i="6"/>
  <c r="G135" i="6"/>
  <c r="H135" i="6"/>
  <c r="I135" i="6"/>
  <c r="A136" i="6"/>
  <c r="X136" i="6" s="1"/>
  <c r="F136" i="6"/>
  <c r="G136" i="6"/>
  <c r="H136" i="6"/>
  <c r="I136" i="6"/>
  <c r="A137" i="6"/>
  <c r="X137" i="6" s="1"/>
  <c r="F137" i="6"/>
  <c r="G137" i="6"/>
  <c r="H137" i="6"/>
  <c r="I137" i="6"/>
  <c r="A138" i="6"/>
  <c r="X138" i="6" s="1"/>
  <c r="F138" i="6"/>
  <c r="G138" i="6"/>
  <c r="H138" i="6"/>
  <c r="I138" i="6"/>
  <c r="A139" i="6"/>
  <c r="X139" i="6" s="1"/>
  <c r="F139" i="6"/>
  <c r="G139" i="6"/>
  <c r="H139" i="6"/>
  <c r="I139" i="6"/>
  <c r="A140" i="6"/>
  <c r="X140" i="6" s="1"/>
  <c r="F140" i="6"/>
  <c r="G140" i="6"/>
  <c r="H140" i="6"/>
  <c r="L140" i="6" s="1"/>
  <c r="U140" i="6" s="1"/>
  <c r="I140" i="6"/>
  <c r="A141" i="6"/>
  <c r="X141" i="6" s="1"/>
  <c r="F141" i="6"/>
  <c r="G141" i="6"/>
  <c r="H141" i="6"/>
  <c r="I141" i="6"/>
  <c r="A142" i="6"/>
  <c r="X142" i="6" s="1"/>
  <c r="F142" i="6"/>
  <c r="G142" i="6"/>
  <c r="H142" i="6"/>
  <c r="I142" i="6"/>
  <c r="A143" i="6"/>
  <c r="X143" i="6" s="1"/>
  <c r="F143" i="6"/>
  <c r="G143" i="6"/>
  <c r="H143" i="6"/>
  <c r="I143" i="6"/>
  <c r="A144" i="6"/>
  <c r="X144" i="6" s="1"/>
  <c r="F144" i="6"/>
  <c r="G144" i="6"/>
  <c r="H144" i="6"/>
  <c r="L144" i="6" s="1"/>
  <c r="U144" i="6" s="1"/>
  <c r="I144" i="6"/>
  <c r="A145" i="6"/>
  <c r="X145" i="6" s="1"/>
  <c r="F145" i="6"/>
  <c r="G145" i="6"/>
  <c r="H145" i="6"/>
  <c r="I145" i="6"/>
  <c r="A146" i="6"/>
  <c r="X146" i="6" s="1"/>
  <c r="F146" i="6"/>
  <c r="G146" i="6"/>
  <c r="H146" i="6"/>
  <c r="I146" i="6"/>
  <c r="A147" i="6"/>
  <c r="X147" i="6" s="1"/>
  <c r="F147" i="6"/>
  <c r="G147" i="6"/>
  <c r="H147" i="6"/>
  <c r="I147" i="6"/>
  <c r="A148" i="6"/>
  <c r="X148" i="6" s="1"/>
  <c r="F148" i="6"/>
  <c r="G148" i="6"/>
  <c r="H148" i="6"/>
  <c r="L148" i="6" s="1"/>
  <c r="U148" i="6" s="1"/>
  <c r="I148" i="6"/>
  <c r="A149" i="6"/>
  <c r="X149" i="6" s="1"/>
  <c r="F149" i="6"/>
  <c r="G149" i="6"/>
  <c r="H149" i="6"/>
  <c r="I149" i="6"/>
  <c r="A150" i="6"/>
  <c r="X150" i="6" s="1"/>
  <c r="F150" i="6"/>
  <c r="G150" i="6"/>
  <c r="H150" i="6"/>
  <c r="I150" i="6"/>
  <c r="A151" i="6"/>
  <c r="X151" i="6" s="1"/>
  <c r="F151" i="6"/>
  <c r="G151" i="6"/>
  <c r="H151" i="6"/>
  <c r="I151" i="6"/>
  <c r="A152" i="6"/>
  <c r="X152" i="6" s="1"/>
  <c r="F152" i="6"/>
  <c r="G152" i="6"/>
  <c r="H152" i="6"/>
  <c r="L152" i="6" s="1"/>
  <c r="U152" i="6" s="1"/>
  <c r="I152" i="6"/>
  <c r="A153" i="6"/>
  <c r="X153" i="6" s="1"/>
  <c r="F153" i="6"/>
  <c r="G153" i="6"/>
  <c r="H153" i="6"/>
  <c r="I153" i="6"/>
  <c r="A154" i="6"/>
  <c r="X154" i="6" s="1"/>
  <c r="F154" i="6"/>
  <c r="G154" i="6"/>
  <c r="H154" i="6"/>
  <c r="I154" i="6"/>
  <c r="A155" i="6"/>
  <c r="X155" i="6" s="1"/>
  <c r="F155" i="6"/>
  <c r="G155" i="6"/>
  <c r="H155" i="6"/>
  <c r="I155" i="6"/>
  <c r="A156" i="6"/>
  <c r="X156" i="6" s="1"/>
  <c r="F156" i="6"/>
  <c r="G156" i="6"/>
  <c r="H156" i="6"/>
  <c r="L156" i="6" s="1"/>
  <c r="U156" i="6" s="1"/>
  <c r="I156" i="6"/>
  <c r="A157" i="6"/>
  <c r="X157" i="6" s="1"/>
  <c r="F157" i="6"/>
  <c r="G157" i="6"/>
  <c r="H157" i="6"/>
  <c r="I157" i="6"/>
  <c r="A158" i="6"/>
  <c r="X158" i="6" s="1"/>
  <c r="F158" i="6"/>
  <c r="G158" i="6"/>
  <c r="H158" i="6"/>
  <c r="I158" i="6"/>
  <c r="A159" i="6"/>
  <c r="X159" i="6" s="1"/>
  <c r="F159" i="6"/>
  <c r="G159" i="6"/>
  <c r="H159" i="6"/>
  <c r="I159" i="6"/>
  <c r="A160" i="6"/>
  <c r="X160" i="6" s="1"/>
  <c r="F160" i="6"/>
  <c r="G160" i="6"/>
  <c r="H160" i="6"/>
  <c r="L160" i="6" s="1"/>
  <c r="U160" i="6" s="1"/>
  <c r="I160" i="6"/>
  <c r="A161" i="6"/>
  <c r="X161" i="6" s="1"/>
  <c r="F161" i="6"/>
  <c r="G161" i="6"/>
  <c r="H161" i="6"/>
  <c r="I161" i="6"/>
  <c r="A162" i="6"/>
  <c r="X162" i="6" s="1"/>
  <c r="F162" i="6"/>
  <c r="G162" i="6"/>
  <c r="H162" i="6"/>
  <c r="I162" i="6"/>
  <c r="A163" i="6"/>
  <c r="X163" i="6" s="1"/>
  <c r="F163" i="6"/>
  <c r="G163" i="6"/>
  <c r="H163" i="6"/>
  <c r="I163" i="6"/>
  <c r="A164" i="6"/>
  <c r="X164" i="6" s="1"/>
  <c r="F164" i="6"/>
  <c r="G164" i="6"/>
  <c r="H164" i="6"/>
  <c r="L164" i="6" s="1"/>
  <c r="U164" i="6" s="1"/>
  <c r="I164" i="6"/>
  <c r="A165" i="6"/>
  <c r="X165" i="6" s="1"/>
  <c r="F165" i="6"/>
  <c r="G165" i="6"/>
  <c r="H165" i="6"/>
  <c r="I165" i="6"/>
  <c r="A166" i="6"/>
  <c r="X166" i="6" s="1"/>
  <c r="F166" i="6"/>
  <c r="G166" i="6"/>
  <c r="H166" i="6"/>
  <c r="I166" i="6"/>
  <c r="A167" i="6"/>
  <c r="X167" i="6" s="1"/>
  <c r="F167" i="6"/>
  <c r="G167" i="6"/>
  <c r="H167" i="6"/>
  <c r="I167" i="6"/>
  <c r="A168" i="6"/>
  <c r="X168" i="6" s="1"/>
  <c r="F168" i="6"/>
  <c r="G168" i="6"/>
  <c r="H168" i="6"/>
  <c r="L168" i="6" s="1"/>
  <c r="U168" i="6" s="1"/>
  <c r="I168" i="6"/>
  <c r="A169" i="6"/>
  <c r="X169" i="6" s="1"/>
  <c r="F169" i="6"/>
  <c r="G169" i="6"/>
  <c r="H169" i="6"/>
  <c r="L169" i="6" s="1"/>
  <c r="U169" i="6" s="1"/>
  <c r="I169" i="6"/>
  <c r="A170" i="6"/>
  <c r="X170" i="6" s="1"/>
  <c r="F170" i="6"/>
  <c r="G170" i="6"/>
  <c r="H170" i="6"/>
  <c r="I170" i="6"/>
  <c r="A171" i="6"/>
  <c r="X171" i="6" s="1"/>
  <c r="F171" i="6"/>
  <c r="G171" i="6"/>
  <c r="H171" i="6"/>
  <c r="L171" i="6" s="1"/>
  <c r="U171" i="6" s="1"/>
  <c r="I171" i="6"/>
  <c r="A172" i="6"/>
  <c r="X172" i="6" s="1"/>
  <c r="F172" i="6"/>
  <c r="G172" i="6"/>
  <c r="H172" i="6"/>
  <c r="I172" i="6"/>
  <c r="A173" i="6"/>
  <c r="X173" i="6" s="1"/>
  <c r="F173" i="6"/>
  <c r="G173" i="6"/>
  <c r="H173" i="6"/>
  <c r="L173" i="6" s="1"/>
  <c r="U173" i="6" s="1"/>
  <c r="I173" i="6"/>
  <c r="A174" i="6"/>
  <c r="X174" i="6" s="1"/>
  <c r="F174" i="6"/>
  <c r="G174" i="6"/>
  <c r="H174" i="6"/>
  <c r="I174" i="6"/>
  <c r="A175" i="6"/>
  <c r="X175" i="6" s="1"/>
  <c r="G175" i="6"/>
  <c r="H175" i="6"/>
  <c r="L175" i="6" s="1"/>
  <c r="U175" i="6" s="1"/>
  <c r="I175" i="6"/>
  <c r="A176" i="6"/>
  <c r="X176" i="6" s="1"/>
  <c r="G176" i="6"/>
  <c r="H176" i="6"/>
  <c r="I176" i="6"/>
  <c r="A177" i="6"/>
  <c r="X177" i="6" s="1"/>
  <c r="G177" i="6"/>
  <c r="H177" i="6"/>
  <c r="L177" i="6" s="1"/>
  <c r="U177" i="6" s="1"/>
  <c r="I177" i="6"/>
  <c r="A178" i="6"/>
  <c r="X178" i="6" s="1"/>
  <c r="G178" i="6"/>
  <c r="H178" i="6"/>
  <c r="L178" i="6" s="1"/>
  <c r="U178" i="6" s="1"/>
  <c r="I178" i="6"/>
  <c r="A179" i="6"/>
  <c r="X179" i="6" s="1"/>
  <c r="G179" i="6"/>
  <c r="H179" i="6"/>
  <c r="L179" i="6" s="1"/>
  <c r="U179" i="6" s="1"/>
  <c r="I179" i="6"/>
  <c r="A180" i="6"/>
  <c r="X180" i="6" s="1"/>
  <c r="A181" i="6"/>
  <c r="X181" i="6" s="1"/>
  <c r="A182" i="6"/>
  <c r="X182" i="6" s="1"/>
  <c r="A185" i="6"/>
  <c r="X185" i="6" s="1"/>
  <c r="I219" i="6" l="1"/>
  <c r="H219" i="6"/>
  <c r="G219" i="6"/>
  <c r="I221" i="6"/>
  <c r="I220" i="6"/>
  <c r="H221" i="6"/>
  <c r="H220" i="6"/>
  <c r="G221" i="6"/>
  <c r="G220" i="6"/>
  <c r="Q15" i="6"/>
  <c r="U15" i="6"/>
  <c r="M20" i="6"/>
  <c r="V20" i="6" s="1"/>
  <c r="M167" i="6"/>
  <c r="V167" i="6" s="1"/>
  <c r="L9" i="6"/>
  <c r="M110" i="6"/>
  <c r="V110" i="6" s="1"/>
  <c r="M102" i="6"/>
  <c r="M108" i="6"/>
  <c r="V108" i="6" s="1"/>
  <c r="M84" i="6"/>
  <c r="V84" i="6" s="1"/>
  <c r="K45" i="6"/>
  <c r="T45" i="6" s="1"/>
  <c r="K102" i="6"/>
  <c r="T102" i="6" s="1"/>
  <c r="M179" i="6"/>
  <c r="M73" i="6"/>
  <c r="V73" i="6" s="1"/>
  <c r="M65" i="6"/>
  <c r="V65" i="6" s="1"/>
  <c r="K128" i="6"/>
  <c r="K73" i="6"/>
  <c r="M49" i="6"/>
  <c r="V49" i="6" s="1"/>
  <c r="M45" i="6"/>
  <c r="V45" i="6" s="1"/>
  <c r="K38" i="6"/>
  <c r="T38" i="6" s="1"/>
  <c r="M11" i="6"/>
  <c r="V11" i="6" s="1"/>
  <c r="K110" i="6"/>
  <c r="T110" i="6" s="1"/>
  <c r="K97" i="6"/>
  <c r="T97" i="6" s="1"/>
  <c r="M161" i="6"/>
  <c r="V161" i="6" s="1"/>
  <c r="M154" i="6"/>
  <c r="V154" i="6" s="1"/>
  <c r="M94" i="6"/>
  <c r="V94" i="6" s="1"/>
  <c r="M169" i="6"/>
  <c r="V169" i="6" s="1"/>
  <c r="M164" i="6"/>
  <c r="V164" i="6" s="1"/>
  <c r="M155" i="6"/>
  <c r="M130" i="6"/>
  <c r="V130" i="6" s="1"/>
  <c r="M118" i="6"/>
  <c r="V118" i="6" s="1"/>
  <c r="K117" i="6"/>
  <c r="T117" i="6" s="1"/>
  <c r="M88" i="6"/>
  <c r="V88" i="6" s="1"/>
  <c r="M80" i="6"/>
  <c r="M77" i="6"/>
  <c r="V77" i="6" s="1"/>
  <c r="M29" i="6"/>
  <c r="V29" i="6" s="1"/>
  <c r="K158" i="6"/>
  <c r="T158" i="6" s="1"/>
  <c r="M150" i="6"/>
  <c r="V150" i="6" s="1"/>
  <c r="M122" i="6"/>
  <c r="M69" i="6"/>
  <c r="V69" i="6" s="1"/>
  <c r="M48" i="6"/>
  <c r="V48" i="6" s="1"/>
  <c r="M41" i="6"/>
  <c r="V41" i="6" s="1"/>
  <c r="M33" i="6"/>
  <c r="V33" i="6" s="1"/>
  <c r="M25" i="6"/>
  <c r="V25" i="6" s="1"/>
  <c r="K127" i="6"/>
  <c r="T127" i="6" s="1"/>
  <c r="K111" i="6"/>
  <c r="K99" i="6"/>
  <c r="T99" i="6" s="1"/>
  <c r="K67" i="6"/>
  <c r="T67" i="6" s="1"/>
  <c r="K57" i="6"/>
  <c r="T57" i="6" s="1"/>
  <c r="K40" i="6"/>
  <c r="T40" i="6" s="1"/>
  <c r="K13" i="6"/>
  <c r="T13" i="6" s="1"/>
  <c r="K9" i="6"/>
  <c r="Q179" i="6"/>
  <c r="Q178" i="6"/>
  <c r="K167" i="6"/>
  <c r="T167" i="6" s="1"/>
  <c r="M163" i="6"/>
  <c r="V163" i="6" s="1"/>
  <c r="M158" i="6"/>
  <c r="V158" i="6" s="1"/>
  <c r="K150" i="6"/>
  <c r="T150" i="6" s="1"/>
  <c r="M146" i="6"/>
  <c r="V146" i="6" s="1"/>
  <c r="M138" i="6"/>
  <c r="V138" i="6" s="1"/>
  <c r="M117" i="6"/>
  <c r="V117" i="6" s="1"/>
  <c r="M100" i="6"/>
  <c r="V100" i="6" s="1"/>
  <c r="M97" i="6"/>
  <c r="V97" i="6" s="1"/>
  <c r="K94" i="6"/>
  <c r="T94" i="6" s="1"/>
  <c r="K80" i="6"/>
  <c r="T80" i="6" s="1"/>
  <c r="K69" i="6"/>
  <c r="T69" i="6" s="1"/>
  <c r="K25" i="6"/>
  <c r="Q175" i="6"/>
  <c r="Q177" i="6"/>
  <c r="M151" i="6"/>
  <c r="M148" i="6"/>
  <c r="M145" i="6"/>
  <c r="V145" i="6" s="1"/>
  <c r="M140" i="6"/>
  <c r="V140" i="6" s="1"/>
  <c r="M137" i="6"/>
  <c r="V137" i="6" s="1"/>
  <c r="M127" i="6"/>
  <c r="V127" i="6" s="1"/>
  <c r="M120" i="6"/>
  <c r="V120" i="6" s="1"/>
  <c r="M113" i="6"/>
  <c r="V113" i="6" s="1"/>
  <c r="M111" i="6"/>
  <c r="V111" i="6" s="1"/>
  <c r="M109" i="6"/>
  <c r="V109" i="6" s="1"/>
  <c r="M95" i="6"/>
  <c r="V95" i="6" s="1"/>
  <c r="M92" i="6"/>
  <c r="V92" i="6" s="1"/>
  <c r="K88" i="6"/>
  <c r="M86" i="6"/>
  <c r="V86" i="6" s="1"/>
  <c r="K84" i="6"/>
  <c r="T84" i="6" s="1"/>
  <c r="K71" i="6"/>
  <c r="M70" i="6"/>
  <c r="V70" i="6" s="1"/>
  <c r="M57" i="6"/>
  <c r="V57" i="6" s="1"/>
  <c r="K43" i="6"/>
  <c r="M42" i="6"/>
  <c r="V42" i="6" s="1"/>
  <c r="M40" i="6"/>
  <c r="V40" i="6" s="1"/>
  <c r="M32" i="6"/>
  <c r="V32" i="6" s="1"/>
  <c r="M27" i="6"/>
  <c r="V27" i="6" s="1"/>
  <c r="M13" i="6"/>
  <c r="V13" i="6" s="1"/>
  <c r="M9" i="6"/>
  <c r="Q13" i="6"/>
  <c r="M58" i="6"/>
  <c r="V58" i="6" s="1"/>
  <c r="L60" i="6"/>
  <c r="U60" i="6" s="1"/>
  <c r="K175" i="6"/>
  <c r="T175" i="6" s="1"/>
  <c r="K166" i="6"/>
  <c r="T166" i="6" s="1"/>
  <c r="K157" i="6"/>
  <c r="T157" i="6" s="1"/>
  <c r="K152" i="6"/>
  <c r="T152" i="6" s="1"/>
  <c r="K149" i="6"/>
  <c r="T149" i="6" s="1"/>
  <c r="K116" i="6"/>
  <c r="T116" i="6" s="1"/>
  <c r="K114" i="6"/>
  <c r="T114" i="6" s="1"/>
  <c r="K105" i="6"/>
  <c r="T105" i="6" s="1"/>
  <c r="K87" i="6"/>
  <c r="T87" i="6" s="1"/>
  <c r="K83" i="6"/>
  <c r="T83" i="6" s="1"/>
  <c r="K66" i="6"/>
  <c r="T66" i="6" s="1"/>
  <c r="K62" i="6"/>
  <c r="T62" i="6" s="1"/>
  <c r="K36" i="6"/>
  <c r="K34" i="6"/>
  <c r="T34" i="6" s="1"/>
  <c r="K30" i="6"/>
  <c r="T30" i="6" s="1"/>
  <c r="K22" i="6"/>
  <c r="T22" i="6" s="1"/>
  <c r="K164" i="6"/>
  <c r="K155" i="6"/>
  <c r="T155" i="6" s="1"/>
  <c r="K146" i="6"/>
  <c r="T146" i="6" s="1"/>
  <c r="K140" i="6"/>
  <c r="K138" i="6"/>
  <c r="T138" i="6" s="1"/>
  <c r="K130" i="6"/>
  <c r="K129" i="6"/>
  <c r="T129" i="6" s="1"/>
  <c r="K121" i="6"/>
  <c r="T121" i="6" s="1"/>
  <c r="K118" i="6"/>
  <c r="K92" i="6"/>
  <c r="K86" i="6"/>
  <c r="T86" i="6" s="1"/>
  <c r="K77" i="6"/>
  <c r="T77" i="6" s="1"/>
  <c r="K65" i="6"/>
  <c r="T65" i="6" s="1"/>
  <c r="K63" i="6"/>
  <c r="K59" i="6"/>
  <c r="T59" i="6" s="1"/>
  <c r="K33" i="6"/>
  <c r="K29" i="6"/>
  <c r="K11" i="6"/>
  <c r="T11" i="6" s="1"/>
  <c r="Q101" i="6"/>
  <c r="K171" i="6"/>
  <c r="T171" i="6" s="1"/>
  <c r="K169" i="6"/>
  <c r="T169" i="6" s="1"/>
  <c r="M166" i="6"/>
  <c r="V166" i="6" s="1"/>
  <c r="K163" i="6"/>
  <c r="T163" i="6" s="1"/>
  <c r="M157" i="6"/>
  <c r="V157" i="6" s="1"/>
  <c r="K154" i="6"/>
  <c r="T154" i="6" s="1"/>
  <c r="M152" i="6"/>
  <c r="K151" i="6"/>
  <c r="T151" i="6" s="1"/>
  <c r="M149" i="6"/>
  <c r="V149" i="6" s="1"/>
  <c r="K148" i="6"/>
  <c r="T148" i="6" s="1"/>
  <c r="K145" i="6"/>
  <c r="T145" i="6" s="1"/>
  <c r="K122" i="6"/>
  <c r="T122" i="6" s="1"/>
  <c r="M116" i="6"/>
  <c r="V116" i="6" s="1"/>
  <c r="M114" i="6"/>
  <c r="K113" i="6"/>
  <c r="T113" i="6" s="1"/>
  <c r="M105" i="6"/>
  <c r="V105" i="6" s="1"/>
  <c r="K100" i="6"/>
  <c r="T100" i="6" s="1"/>
  <c r="K95" i="6"/>
  <c r="T95" i="6" s="1"/>
  <c r="M87" i="6"/>
  <c r="V87" i="6" s="1"/>
  <c r="M83" i="6"/>
  <c r="V83" i="6" s="1"/>
  <c r="M81" i="6"/>
  <c r="V81" i="6" s="1"/>
  <c r="K78" i="6"/>
  <c r="T78" i="6" s="1"/>
  <c r="M74" i="6"/>
  <c r="V74" i="6" s="1"/>
  <c r="K70" i="6"/>
  <c r="T70" i="6" s="1"/>
  <c r="M66" i="6"/>
  <c r="V66" i="6" s="1"/>
  <c r="M62" i="6"/>
  <c r="K58" i="6"/>
  <c r="T58" i="6" s="1"/>
  <c r="K55" i="6"/>
  <c r="K49" i="6"/>
  <c r="T49" i="6" s="1"/>
  <c r="K42" i="6"/>
  <c r="T42" i="6" s="1"/>
  <c r="M36" i="6"/>
  <c r="V36" i="6" s="1"/>
  <c r="K32" i="6"/>
  <c r="M30" i="6"/>
  <c r="V30" i="6" s="1"/>
  <c r="K27" i="6"/>
  <c r="T27" i="6" s="1"/>
  <c r="M24" i="6"/>
  <c r="V24" i="6" s="1"/>
  <c r="K14" i="6"/>
  <c r="T14" i="6" s="1"/>
  <c r="Q11" i="6"/>
  <c r="M61" i="6"/>
  <c r="V61" i="6" s="1"/>
  <c r="K61" i="6"/>
  <c r="L165" i="6"/>
  <c r="U165" i="6" s="1"/>
  <c r="Q160" i="6"/>
  <c r="Q156" i="6"/>
  <c r="L133" i="6"/>
  <c r="U133" i="6" s="1"/>
  <c r="Q131" i="6"/>
  <c r="Q123" i="6"/>
  <c r="M121" i="6"/>
  <c r="V121" i="6" s="1"/>
  <c r="K120" i="6"/>
  <c r="T120" i="6" s="1"/>
  <c r="L119" i="6"/>
  <c r="U119" i="6" s="1"/>
  <c r="K108" i="6"/>
  <c r="T108" i="6" s="1"/>
  <c r="L98" i="6"/>
  <c r="U98" i="6" s="1"/>
  <c r="Q75" i="6"/>
  <c r="Q17" i="6"/>
  <c r="K161" i="6"/>
  <c r="T161" i="6" s="1"/>
  <c r="R150" i="6"/>
  <c r="L142" i="6"/>
  <c r="U142" i="6" s="1"/>
  <c r="L141" i="6"/>
  <c r="U141" i="6" s="1"/>
  <c r="L139" i="6"/>
  <c r="U139" i="6" s="1"/>
  <c r="K137" i="6"/>
  <c r="T137" i="6" s="1"/>
  <c r="Q126" i="6"/>
  <c r="L115" i="6"/>
  <c r="U115" i="6" s="1"/>
  <c r="K178" i="6"/>
  <c r="T178" i="6" s="1"/>
  <c r="K177" i="6"/>
  <c r="T177" i="6" s="1"/>
  <c r="K176" i="6"/>
  <c r="T176" i="6" s="1"/>
  <c r="M174" i="6"/>
  <c r="V174" i="6" s="1"/>
  <c r="M173" i="6"/>
  <c r="V173" i="6" s="1"/>
  <c r="M172" i="6"/>
  <c r="V172" i="6" s="1"/>
  <c r="Q171" i="6"/>
  <c r="K170" i="6"/>
  <c r="T170" i="6" s="1"/>
  <c r="Q169" i="6"/>
  <c r="M168" i="6"/>
  <c r="V168" i="6" s="1"/>
  <c r="L166" i="6"/>
  <c r="U166" i="6" s="1"/>
  <c r="K165" i="6"/>
  <c r="T165" i="6" s="1"/>
  <c r="Q164" i="6"/>
  <c r="L163" i="6"/>
  <c r="U163" i="6" s="1"/>
  <c r="K162" i="6"/>
  <c r="T162" i="6" s="1"/>
  <c r="K160" i="6"/>
  <c r="T160" i="6" s="1"/>
  <c r="K159" i="6"/>
  <c r="T159" i="6" s="1"/>
  <c r="K156" i="6"/>
  <c r="T156" i="6" s="1"/>
  <c r="L155" i="6"/>
  <c r="U155" i="6" s="1"/>
  <c r="M153" i="6"/>
  <c r="V153" i="6" s="1"/>
  <c r="L150" i="6"/>
  <c r="U150" i="6" s="1"/>
  <c r="L149" i="6"/>
  <c r="U149" i="6" s="1"/>
  <c r="M147" i="6"/>
  <c r="V147" i="6" s="1"/>
  <c r="L146" i="6"/>
  <c r="U146" i="6" s="1"/>
  <c r="L145" i="6"/>
  <c r="U145" i="6" s="1"/>
  <c r="M144" i="6"/>
  <c r="V144" i="6" s="1"/>
  <c r="M143" i="6"/>
  <c r="V143" i="6" s="1"/>
  <c r="K142" i="6"/>
  <c r="T142" i="6" s="1"/>
  <c r="K141" i="6"/>
  <c r="T141" i="6" s="1"/>
  <c r="Q140" i="6"/>
  <c r="K139" i="6"/>
  <c r="T139" i="6" s="1"/>
  <c r="M136" i="6"/>
  <c r="V136" i="6" s="1"/>
  <c r="M135" i="6"/>
  <c r="V135" i="6" s="1"/>
  <c r="K134" i="6"/>
  <c r="T134" i="6" s="1"/>
  <c r="K133" i="6"/>
  <c r="T133" i="6" s="1"/>
  <c r="K132" i="6"/>
  <c r="T132" i="6" s="1"/>
  <c r="K131" i="6"/>
  <c r="T131" i="6" s="1"/>
  <c r="Q130" i="6"/>
  <c r="Q129" i="6"/>
  <c r="Q128" i="6"/>
  <c r="K126" i="6"/>
  <c r="T126" i="6" s="1"/>
  <c r="M125" i="6"/>
  <c r="V125" i="6" s="1"/>
  <c r="M124" i="6"/>
  <c r="V124" i="6" s="1"/>
  <c r="K123" i="6"/>
  <c r="T123" i="6" s="1"/>
  <c r="Q122" i="6"/>
  <c r="Q121" i="6"/>
  <c r="K119" i="6"/>
  <c r="T119" i="6" s="1"/>
  <c r="Q118" i="6"/>
  <c r="L117" i="6"/>
  <c r="U117" i="6" s="1"/>
  <c r="K115" i="6"/>
  <c r="T115" i="6" s="1"/>
  <c r="Q114" i="6"/>
  <c r="Q113" i="6"/>
  <c r="K112" i="6"/>
  <c r="T112" i="6" s="1"/>
  <c r="L111" i="6"/>
  <c r="U111" i="6" s="1"/>
  <c r="Q76" i="6"/>
  <c r="L53" i="6"/>
  <c r="U53" i="6" s="1"/>
  <c r="Q46" i="6"/>
  <c r="Q44" i="6"/>
  <c r="Q35" i="6"/>
  <c r="L26" i="6"/>
  <c r="U26" i="6" s="1"/>
  <c r="Q23" i="6"/>
  <c r="R9" i="6"/>
  <c r="Q109" i="6"/>
  <c r="L176" i="6"/>
  <c r="U176" i="6" s="1"/>
  <c r="M171" i="6"/>
  <c r="V171" i="6" s="1"/>
  <c r="R164" i="6"/>
  <c r="L162" i="6"/>
  <c r="U162" i="6" s="1"/>
  <c r="L112" i="6"/>
  <c r="U112" i="6" s="1"/>
  <c r="M175" i="6"/>
  <c r="V175" i="6" s="1"/>
  <c r="L174" i="6"/>
  <c r="U174" i="6" s="1"/>
  <c r="Q173" i="6"/>
  <c r="L172" i="6"/>
  <c r="U172" i="6" s="1"/>
  <c r="Q168" i="6"/>
  <c r="R167" i="6"/>
  <c r="L153" i="6"/>
  <c r="U153" i="6" s="1"/>
  <c r="P149" i="6"/>
  <c r="L147" i="6"/>
  <c r="U147" i="6" s="1"/>
  <c r="Q144" i="6"/>
  <c r="L143" i="6"/>
  <c r="U143" i="6" s="1"/>
  <c r="L136" i="6"/>
  <c r="U136" i="6" s="1"/>
  <c r="L135" i="6"/>
  <c r="U135" i="6" s="1"/>
  <c r="L125" i="6"/>
  <c r="U125" i="6" s="1"/>
  <c r="L124" i="6"/>
  <c r="U124" i="6" s="1"/>
  <c r="M99" i="6"/>
  <c r="V99" i="6" s="1"/>
  <c r="R97" i="6"/>
  <c r="M67" i="6"/>
  <c r="V67" i="6" s="1"/>
  <c r="M59" i="6"/>
  <c r="V59" i="6" s="1"/>
  <c r="L16" i="6"/>
  <c r="U16" i="6" s="1"/>
  <c r="M14" i="6"/>
  <c r="V14" i="6" s="1"/>
  <c r="L12" i="6"/>
  <c r="U12" i="6" s="1"/>
  <c r="L170" i="6"/>
  <c r="U170" i="6" s="1"/>
  <c r="L159" i="6"/>
  <c r="U159" i="6" s="1"/>
  <c r="Q134" i="6"/>
  <c r="Q132" i="6"/>
  <c r="R130" i="6"/>
  <c r="M129" i="6"/>
  <c r="V129" i="6" s="1"/>
  <c r="M128" i="6"/>
  <c r="V128" i="6" s="1"/>
  <c r="K179" i="6"/>
  <c r="T179" i="6" s="1"/>
  <c r="M178" i="6"/>
  <c r="V178" i="6" s="1"/>
  <c r="M177" i="6"/>
  <c r="V177" i="6" s="1"/>
  <c r="M176" i="6"/>
  <c r="V176" i="6" s="1"/>
  <c r="K174" i="6"/>
  <c r="T174" i="6" s="1"/>
  <c r="K173" i="6"/>
  <c r="T173" i="6" s="1"/>
  <c r="K172" i="6"/>
  <c r="T172" i="6" s="1"/>
  <c r="M170" i="6"/>
  <c r="V170" i="6" s="1"/>
  <c r="K168" i="6"/>
  <c r="T168" i="6" s="1"/>
  <c r="L167" i="6"/>
  <c r="U167" i="6" s="1"/>
  <c r="M165" i="6"/>
  <c r="V165" i="6" s="1"/>
  <c r="M162" i="6"/>
  <c r="V162" i="6" s="1"/>
  <c r="L161" i="6"/>
  <c r="U161" i="6" s="1"/>
  <c r="M160" i="6"/>
  <c r="V160" i="6" s="1"/>
  <c r="M159" i="6"/>
  <c r="V159" i="6" s="1"/>
  <c r="L158" i="6"/>
  <c r="U158" i="6" s="1"/>
  <c r="L157" i="6"/>
  <c r="U157" i="6" s="1"/>
  <c r="M156" i="6"/>
  <c r="V156" i="6" s="1"/>
  <c r="L154" i="6"/>
  <c r="U154" i="6" s="1"/>
  <c r="K153" i="6"/>
  <c r="T153" i="6" s="1"/>
  <c r="Q152" i="6"/>
  <c r="L151" i="6"/>
  <c r="U151" i="6" s="1"/>
  <c r="Q148" i="6"/>
  <c r="K147" i="6"/>
  <c r="T147" i="6" s="1"/>
  <c r="K144" i="6"/>
  <c r="T144" i="6" s="1"/>
  <c r="K143" i="6"/>
  <c r="T143" i="6" s="1"/>
  <c r="M142" i="6"/>
  <c r="V142" i="6" s="1"/>
  <c r="M141" i="6"/>
  <c r="V141" i="6" s="1"/>
  <c r="M139" i="6"/>
  <c r="V139" i="6" s="1"/>
  <c r="L138" i="6"/>
  <c r="U138" i="6" s="1"/>
  <c r="L137" i="6"/>
  <c r="U137" i="6" s="1"/>
  <c r="K136" i="6"/>
  <c r="T136" i="6" s="1"/>
  <c r="K135" i="6"/>
  <c r="T135" i="6" s="1"/>
  <c r="M134" i="6"/>
  <c r="V134" i="6" s="1"/>
  <c r="M133" i="6"/>
  <c r="V133" i="6" s="1"/>
  <c r="M132" i="6"/>
  <c r="V132" i="6" s="1"/>
  <c r="M131" i="6"/>
  <c r="V131" i="6" s="1"/>
  <c r="Q127" i="6"/>
  <c r="M126" i="6"/>
  <c r="V126" i="6" s="1"/>
  <c r="K125" i="6"/>
  <c r="T125" i="6" s="1"/>
  <c r="K124" i="6"/>
  <c r="T124" i="6" s="1"/>
  <c r="M123" i="6"/>
  <c r="V123" i="6" s="1"/>
  <c r="L120" i="6"/>
  <c r="U120" i="6" s="1"/>
  <c r="M119" i="6"/>
  <c r="V119" i="6" s="1"/>
  <c r="L116" i="6"/>
  <c r="U116" i="6" s="1"/>
  <c r="M115" i="6"/>
  <c r="V115" i="6" s="1"/>
  <c r="M112" i="6"/>
  <c r="V112" i="6" s="1"/>
  <c r="L108" i="6"/>
  <c r="U108" i="6" s="1"/>
  <c r="L91" i="6"/>
  <c r="U91" i="6" s="1"/>
  <c r="K74" i="6"/>
  <c r="T74" i="6" s="1"/>
  <c r="Q72" i="6"/>
  <c r="Q64" i="6"/>
  <c r="Q56" i="6"/>
  <c r="L47" i="6"/>
  <c r="U47" i="6" s="1"/>
  <c r="R41" i="6"/>
  <c r="Q39" i="6"/>
  <c r="L28" i="6"/>
  <c r="U28" i="6" s="1"/>
  <c r="M107" i="6"/>
  <c r="V107" i="6" s="1"/>
  <c r="M106" i="6"/>
  <c r="V106" i="6" s="1"/>
  <c r="M104" i="6"/>
  <c r="V104" i="6" s="1"/>
  <c r="M103" i="6"/>
  <c r="V103" i="6" s="1"/>
  <c r="K101" i="6"/>
  <c r="T101" i="6" s="1"/>
  <c r="Q100" i="6"/>
  <c r="L99" i="6"/>
  <c r="U99" i="6" s="1"/>
  <c r="K98" i="6"/>
  <c r="T98" i="6" s="1"/>
  <c r="L97" i="6"/>
  <c r="U97" i="6" s="1"/>
  <c r="M96" i="6"/>
  <c r="V96" i="6" s="1"/>
  <c r="Q94" i="6"/>
  <c r="M93" i="6"/>
  <c r="V93" i="6" s="1"/>
  <c r="K91" i="6"/>
  <c r="T91" i="6" s="1"/>
  <c r="M90" i="6"/>
  <c r="V90" i="6" s="1"/>
  <c r="M89" i="6"/>
  <c r="V89" i="6" s="1"/>
  <c r="L86" i="6"/>
  <c r="U86" i="6" s="1"/>
  <c r="M85" i="6"/>
  <c r="V85" i="6" s="1"/>
  <c r="M82" i="6"/>
  <c r="V82" i="6" s="1"/>
  <c r="L81" i="6"/>
  <c r="U81" i="6" s="1"/>
  <c r="M79" i="6"/>
  <c r="V79" i="6" s="1"/>
  <c r="Q77" i="6"/>
  <c r="K76" i="6"/>
  <c r="T76" i="6" s="1"/>
  <c r="K75" i="6"/>
  <c r="T75" i="6" s="1"/>
  <c r="K72" i="6"/>
  <c r="T72" i="6" s="1"/>
  <c r="L69" i="6"/>
  <c r="U69" i="6" s="1"/>
  <c r="M68" i="6"/>
  <c r="V68" i="6" s="1"/>
  <c r="L67" i="6"/>
  <c r="U67" i="6" s="1"/>
  <c r="Q66" i="6"/>
  <c r="K64" i="6"/>
  <c r="T64" i="6" s="1"/>
  <c r="L61" i="6"/>
  <c r="U61" i="6" s="1"/>
  <c r="M60" i="6"/>
  <c r="V60" i="6" s="1"/>
  <c r="L59" i="6"/>
  <c r="U59" i="6" s="1"/>
  <c r="Q58" i="6"/>
  <c r="K56" i="6"/>
  <c r="T56" i="6" s="1"/>
  <c r="M54" i="6"/>
  <c r="V54" i="6" s="1"/>
  <c r="K53" i="6"/>
  <c r="T53" i="6" s="1"/>
  <c r="M52" i="6"/>
  <c r="V52" i="6" s="1"/>
  <c r="M51" i="6"/>
  <c r="V51" i="6" s="1"/>
  <c r="M50" i="6"/>
  <c r="V50" i="6" s="1"/>
  <c r="L49" i="6"/>
  <c r="U49" i="6" s="1"/>
  <c r="Q48" i="6"/>
  <c r="K47" i="6"/>
  <c r="T47" i="6" s="1"/>
  <c r="K46" i="6"/>
  <c r="T46" i="6" s="1"/>
  <c r="K44" i="6"/>
  <c r="T44" i="6" s="1"/>
  <c r="L41" i="6"/>
  <c r="U41" i="6" s="1"/>
  <c r="K39" i="6"/>
  <c r="T39" i="6" s="1"/>
  <c r="M37" i="6"/>
  <c r="V37" i="6" s="1"/>
  <c r="K35" i="6"/>
  <c r="T35" i="6" s="1"/>
  <c r="L33" i="6"/>
  <c r="U33" i="6" s="1"/>
  <c r="L32" i="6"/>
  <c r="U32" i="6" s="1"/>
  <c r="M31" i="6"/>
  <c r="V31" i="6" s="1"/>
  <c r="Q29" i="6"/>
  <c r="K28" i="6"/>
  <c r="T28" i="6" s="1"/>
  <c r="Q27" i="6"/>
  <c r="K26" i="6"/>
  <c r="T26" i="6" s="1"/>
  <c r="K23" i="6"/>
  <c r="T23" i="6" s="1"/>
  <c r="M21" i="6"/>
  <c r="V21" i="6" s="1"/>
  <c r="L20" i="6"/>
  <c r="U20" i="6" s="1"/>
  <c r="M19" i="6"/>
  <c r="V19" i="6" s="1"/>
  <c r="M18" i="6"/>
  <c r="V18" i="6" s="1"/>
  <c r="K17" i="6"/>
  <c r="T17" i="6" s="1"/>
  <c r="K16" i="6"/>
  <c r="T16" i="6" s="1"/>
  <c r="M15" i="6"/>
  <c r="V15" i="6" s="1"/>
  <c r="L14" i="6"/>
  <c r="U14" i="6" s="1"/>
  <c r="K12" i="6"/>
  <c r="T12" i="6" s="1"/>
  <c r="M10" i="6"/>
  <c r="V10" i="6" s="1"/>
  <c r="Q95" i="6"/>
  <c r="L107" i="6"/>
  <c r="U107" i="6" s="1"/>
  <c r="Q106" i="6"/>
  <c r="Q104" i="6"/>
  <c r="L103" i="6"/>
  <c r="U103" i="6" s="1"/>
  <c r="Q96" i="6"/>
  <c r="L93" i="6"/>
  <c r="U93" i="6" s="1"/>
  <c r="Q90" i="6"/>
  <c r="L89" i="6"/>
  <c r="U89" i="6" s="1"/>
  <c r="R88" i="6"/>
  <c r="L85" i="6"/>
  <c r="U85" i="6" s="1"/>
  <c r="Q82" i="6"/>
  <c r="K81" i="6"/>
  <c r="T81" i="6" s="1"/>
  <c r="L79" i="6"/>
  <c r="U79" i="6" s="1"/>
  <c r="M78" i="6"/>
  <c r="V78" i="6" s="1"/>
  <c r="M71" i="6"/>
  <c r="V71" i="6" s="1"/>
  <c r="Q68" i="6"/>
  <c r="M63" i="6"/>
  <c r="V63" i="6" s="1"/>
  <c r="M55" i="6"/>
  <c r="V55" i="6" s="1"/>
  <c r="L54" i="6"/>
  <c r="U54" i="6" s="1"/>
  <c r="Q52" i="6"/>
  <c r="Q51" i="6"/>
  <c r="Q50" i="6"/>
  <c r="K48" i="6"/>
  <c r="T48" i="6" s="1"/>
  <c r="M43" i="6"/>
  <c r="V43" i="6" s="1"/>
  <c r="K41" i="6"/>
  <c r="T41" i="6" s="1"/>
  <c r="M38" i="6"/>
  <c r="V38" i="6" s="1"/>
  <c r="Q37" i="6"/>
  <c r="M34" i="6"/>
  <c r="V34" i="6" s="1"/>
  <c r="Q31" i="6"/>
  <c r="L24" i="6"/>
  <c r="U24" i="6" s="1"/>
  <c r="M22" i="6"/>
  <c r="V22" i="6" s="1"/>
  <c r="Q21" i="6"/>
  <c r="K20" i="6"/>
  <c r="T20" i="6" s="1"/>
  <c r="Q19" i="6"/>
  <c r="L18" i="6"/>
  <c r="U18" i="6" s="1"/>
  <c r="L10" i="6"/>
  <c r="U10" i="6" s="1"/>
  <c r="Q105" i="6"/>
  <c r="Q110" i="6"/>
  <c r="K109" i="6"/>
  <c r="T109" i="6" s="1"/>
  <c r="K107" i="6"/>
  <c r="T107" i="6" s="1"/>
  <c r="K106" i="6"/>
  <c r="T106" i="6" s="1"/>
  <c r="K104" i="6"/>
  <c r="T104" i="6" s="1"/>
  <c r="K103" i="6"/>
  <c r="T103" i="6" s="1"/>
  <c r="Q102" i="6"/>
  <c r="M101" i="6"/>
  <c r="V101" i="6" s="1"/>
  <c r="M98" i="6"/>
  <c r="V98" i="6" s="1"/>
  <c r="K96" i="6"/>
  <c r="T96" i="6" s="1"/>
  <c r="K93" i="6"/>
  <c r="T93" i="6" s="1"/>
  <c r="Q92" i="6"/>
  <c r="M91" i="6"/>
  <c r="V91" i="6" s="1"/>
  <c r="K90" i="6"/>
  <c r="T90" i="6" s="1"/>
  <c r="K89" i="6"/>
  <c r="T89" i="6" s="1"/>
  <c r="Q88" i="6"/>
  <c r="L87" i="6"/>
  <c r="U87" i="6" s="1"/>
  <c r="K85" i="6"/>
  <c r="T85" i="6" s="1"/>
  <c r="Q84" i="6"/>
  <c r="L83" i="6"/>
  <c r="U83" i="6" s="1"/>
  <c r="K82" i="6"/>
  <c r="T82" i="6" s="1"/>
  <c r="Q80" i="6"/>
  <c r="K79" i="6"/>
  <c r="T79" i="6" s="1"/>
  <c r="L78" i="6"/>
  <c r="U78" i="6" s="1"/>
  <c r="M76" i="6"/>
  <c r="V76" i="6" s="1"/>
  <c r="M75" i="6"/>
  <c r="V75" i="6" s="1"/>
  <c r="L74" i="6"/>
  <c r="U74" i="6" s="1"/>
  <c r="Q73" i="6"/>
  <c r="M72" i="6"/>
  <c r="V72" i="6" s="1"/>
  <c r="L71" i="6"/>
  <c r="U71" i="6" s="1"/>
  <c r="Q70" i="6"/>
  <c r="K68" i="6"/>
  <c r="T68" i="6" s="1"/>
  <c r="L65" i="6"/>
  <c r="U65" i="6" s="1"/>
  <c r="M64" i="6"/>
  <c r="V64" i="6" s="1"/>
  <c r="L63" i="6"/>
  <c r="U63" i="6" s="1"/>
  <c r="Q62" i="6"/>
  <c r="K60" i="6"/>
  <c r="T60" i="6" s="1"/>
  <c r="L57" i="6"/>
  <c r="U57" i="6" s="1"/>
  <c r="M56" i="6"/>
  <c r="V56" i="6" s="1"/>
  <c r="L55" i="6"/>
  <c r="U55" i="6" s="1"/>
  <c r="K54" i="6"/>
  <c r="T54" i="6" s="1"/>
  <c r="M53" i="6"/>
  <c r="V53" i="6" s="1"/>
  <c r="K52" i="6"/>
  <c r="T52" i="6" s="1"/>
  <c r="K51" i="6"/>
  <c r="T51" i="6" s="1"/>
  <c r="K50" i="6"/>
  <c r="T50" i="6" s="1"/>
  <c r="M47" i="6"/>
  <c r="V47" i="6" s="1"/>
  <c r="M46" i="6"/>
  <c r="V46" i="6" s="1"/>
  <c r="L45" i="6"/>
  <c r="U45" i="6" s="1"/>
  <c r="M44" i="6"/>
  <c r="V44" i="6" s="1"/>
  <c r="L43" i="6"/>
  <c r="U43" i="6" s="1"/>
  <c r="Q42" i="6"/>
  <c r="Q40" i="6"/>
  <c r="M39" i="6"/>
  <c r="V39" i="6" s="1"/>
  <c r="Q38" i="6"/>
  <c r="K37" i="6"/>
  <c r="T37" i="6" s="1"/>
  <c r="L36" i="6"/>
  <c r="U36" i="6" s="1"/>
  <c r="M35" i="6"/>
  <c r="V35" i="6" s="1"/>
  <c r="L34" i="6"/>
  <c r="U34" i="6" s="1"/>
  <c r="K31" i="6"/>
  <c r="T31" i="6" s="1"/>
  <c r="L30" i="6"/>
  <c r="U30" i="6" s="1"/>
  <c r="M28" i="6"/>
  <c r="V28" i="6" s="1"/>
  <c r="M26" i="6"/>
  <c r="V26" i="6" s="1"/>
  <c r="Q25" i="6"/>
  <c r="K24" i="6"/>
  <c r="T24" i="6" s="1"/>
  <c r="M23" i="6"/>
  <c r="V23" i="6" s="1"/>
  <c r="L22" i="6"/>
  <c r="U22" i="6" s="1"/>
  <c r="K21" i="6"/>
  <c r="T21" i="6" s="1"/>
  <c r="K19" i="6"/>
  <c r="T19" i="6" s="1"/>
  <c r="K18" i="6"/>
  <c r="T18" i="6" s="1"/>
  <c r="M17" i="6"/>
  <c r="V17" i="6" s="1"/>
  <c r="M16" i="6"/>
  <c r="V16" i="6" s="1"/>
  <c r="K15" i="6"/>
  <c r="T15" i="6" s="1"/>
  <c r="M12" i="6"/>
  <c r="V12" i="6" s="1"/>
  <c r="K10" i="6"/>
  <c r="T10" i="6" s="1"/>
  <c r="R27" i="6" l="1"/>
  <c r="P102" i="6"/>
  <c r="R161" i="6"/>
  <c r="R163" i="6"/>
  <c r="P9" i="6"/>
  <c r="K224" i="6"/>
  <c r="K219" i="6"/>
  <c r="K226" i="6"/>
  <c r="K222" i="6"/>
  <c r="K225" i="6"/>
  <c r="K220" i="6"/>
  <c r="K221" i="6"/>
  <c r="M226" i="6"/>
  <c r="M221" i="6"/>
  <c r="M219" i="6"/>
  <c r="M225" i="6"/>
  <c r="M222" i="6"/>
  <c r="M224" i="6"/>
  <c r="M220" i="6"/>
  <c r="Q9" i="6"/>
  <c r="L225" i="6"/>
  <c r="L220" i="6"/>
  <c r="L222" i="6"/>
  <c r="L219" i="6"/>
  <c r="L226" i="6"/>
  <c r="L221" i="6"/>
  <c r="L224" i="6"/>
  <c r="P114" i="6"/>
  <c r="R45" i="6"/>
  <c r="R65" i="6"/>
  <c r="R49" i="6"/>
  <c r="P129" i="6"/>
  <c r="R84" i="6"/>
  <c r="R94" i="6"/>
  <c r="R117" i="6"/>
  <c r="P36" i="6"/>
  <c r="T36" i="6"/>
  <c r="V9" i="6"/>
  <c r="R80" i="6"/>
  <c r="V80" i="6"/>
  <c r="R169" i="6"/>
  <c r="P164" i="6"/>
  <c r="T164" i="6"/>
  <c r="P69" i="6"/>
  <c r="P71" i="6"/>
  <c r="T71" i="6"/>
  <c r="P88" i="6"/>
  <c r="T88" i="6"/>
  <c r="R151" i="6"/>
  <c r="V151" i="6"/>
  <c r="T9" i="6"/>
  <c r="R155" i="6"/>
  <c r="V155" i="6"/>
  <c r="U9" i="6"/>
  <c r="P61" i="6"/>
  <c r="T61" i="6"/>
  <c r="P32" i="6"/>
  <c r="T32" i="6"/>
  <c r="R62" i="6"/>
  <c r="V62" i="6"/>
  <c r="T29" i="6"/>
  <c r="P118" i="6"/>
  <c r="T118" i="6"/>
  <c r="P130" i="6"/>
  <c r="T130" i="6"/>
  <c r="P43" i="6"/>
  <c r="T43" i="6"/>
  <c r="P111" i="6"/>
  <c r="T111" i="6"/>
  <c r="R152" i="6"/>
  <c r="V152" i="6"/>
  <c r="V122" i="6"/>
  <c r="P73" i="6"/>
  <c r="T73" i="6"/>
  <c r="V102" i="6"/>
  <c r="R36" i="6"/>
  <c r="R57" i="6"/>
  <c r="R20" i="6"/>
  <c r="T55" i="6"/>
  <c r="R114" i="6"/>
  <c r="V114" i="6"/>
  <c r="T33" i="6"/>
  <c r="T63" i="6"/>
  <c r="P92" i="6"/>
  <c r="T92" i="6"/>
  <c r="P140" i="6"/>
  <c r="T140" i="6"/>
  <c r="R148" i="6"/>
  <c r="V148" i="6"/>
  <c r="P25" i="6"/>
  <c r="T25" i="6"/>
  <c r="T128" i="6"/>
  <c r="V179" i="6"/>
  <c r="R83" i="6"/>
  <c r="R140" i="6"/>
  <c r="P67" i="6"/>
  <c r="P30" i="6"/>
  <c r="R102" i="6"/>
  <c r="R108" i="6"/>
  <c r="R70" i="6"/>
  <c r="P138" i="6"/>
  <c r="P87" i="6"/>
  <c r="R69" i="6"/>
  <c r="R77" i="6"/>
  <c r="R73" i="6"/>
  <c r="R110" i="6"/>
  <c r="R154" i="6"/>
  <c r="R25" i="6"/>
  <c r="P86" i="6"/>
  <c r="R13" i="6"/>
  <c r="P117" i="6"/>
  <c r="R48" i="6"/>
  <c r="P57" i="6"/>
  <c r="P169" i="6"/>
  <c r="P45" i="6"/>
  <c r="R179" i="6"/>
  <c r="P97" i="6"/>
  <c r="R29" i="6"/>
  <c r="R66" i="6"/>
  <c r="R120" i="6"/>
  <c r="P150" i="6"/>
  <c r="P166" i="6"/>
  <c r="P158" i="6"/>
  <c r="R33" i="6"/>
  <c r="P110" i="6"/>
  <c r="P22" i="6"/>
  <c r="R87" i="6"/>
  <c r="P38" i="6"/>
  <c r="R137" i="6"/>
  <c r="P40" i="6"/>
  <c r="P154" i="6"/>
  <c r="R42" i="6"/>
  <c r="P94" i="6"/>
  <c r="R11" i="6"/>
  <c r="P128" i="6"/>
  <c r="R113" i="6"/>
  <c r="P148" i="6"/>
  <c r="R40" i="6"/>
  <c r="R86" i="6"/>
  <c r="R116" i="6"/>
  <c r="P11" i="6"/>
  <c r="R95" i="6"/>
  <c r="R122" i="6"/>
  <c r="P155" i="6"/>
  <c r="R118" i="6"/>
  <c r="P13" i="6"/>
  <c r="R146" i="6"/>
  <c r="R158" i="6"/>
  <c r="R111" i="6"/>
  <c r="Q174" i="6"/>
  <c r="P177" i="6"/>
  <c r="P99" i="6"/>
  <c r="P95" i="6"/>
  <c r="R178" i="6"/>
  <c r="P127" i="6"/>
  <c r="R145" i="6"/>
  <c r="P171" i="6"/>
  <c r="R175" i="6"/>
  <c r="R149" i="6"/>
  <c r="P178" i="6"/>
  <c r="R177" i="6"/>
  <c r="R92" i="6"/>
  <c r="R58" i="6"/>
  <c r="P174" i="6"/>
  <c r="P179" i="6"/>
  <c r="R127" i="6"/>
  <c r="R174" i="6"/>
  <c r="P78" i="6"/>
  <c r="P116" i="6"/>
  <c r="Q176" i="6"/>
  <c r="R176" i="6"/>
  <c r="P70" i="6"/>
  <c r="R105" i="6"/>
  <c r="R138" i="6"/>
  <c r="R157" i="6"/>
  <c r="R32" i="6"/>
  <c r="P80" i="6"/>
  <c r="R100" i="6"/>
  <c r="P176" i="6"/>
  <c r="P167" i="6"/>
  <c r="P84" i="6"/>
  <c r="R109" i="6"/>
  <c r="P175" i="6"/>
  <c r="Q60" i="6"/>
  <c r="R61" i="6"/>
  <c r="P65" i="6"/>
  <c r="P121" i="6"/>
  <c r="P105" i="6"/>
  <c r="P151" i="6"/>
  <c r="P29" i="6"/>
  <c r="P59" i="6"/>
  <c r="R30" i="6"/>
  <c r="P66" i="6"/>
  <c r="R24" i="6"/>
  <c r="P157" i="6"/>
  <c r="P83" i="6"/>
  <c r="P145" i="6"/>
  <c r="P34" i="6"/>
  <c r="P42" i="6"/>
  <c r="P27" i="6"/>
  <c r="P49" i="6"/>
  <c r="P14" i="6"/>
  <c r="R74" i="6"/>
  <c r="P100" i="6"/>
  <c r="P58" i="6"/>
  <c r="P62" i="6"/>
  <c r="P113" i="6"/>
  <c r="P122" i="6"/>
  <c r="P146" i="6"/>
  <c r="P163" i="6"/>
  <c r="P152" i="6"/>
  <c r="R81" i="6"/>
  <c r="R166" i="6"/>
  <c r="P55" i="6"/>
  <c r="P33" i="6"/>
  <c r="P63" i="6"/>
  <c r="P77" i="6"/>
  <c r="R16" i="6"/>
  <c r="R23" i="6"/>
  <c r="R28" i="6"/>
  <c r="P31" i="6"/>
  <c r="R35" i="6"/>
  <c r="Q45" i="6"/>
  <c r="P50" i="6"/>
  <c r="Q55" i="6"/>
  <c r="R64" i="6"/>
  <c r="R76" i="6"/>
  <c r="P85" i="6"/>
  <c r="R91" i="6"/>
  <c r="P93" i="6"/>
  <c r="R101" i="6"/>
  <c r="P104" i="6"/>
  <c r="P106" i="6"/>
  <c r="R38" i="6"/>
  <c r="R55" i="6"/>
  <c r="R71" i="6"/>
  <c r="Q103" i="6"/>
  <c r="Q107" i="6"/>
  <c r="R10" i="6"/>
  <c r="Q14" i="6"/>
  <c r="P17" i="6"/>
  <c r="Q20" i="6"/>
  <c r="Q32" i="6"/>
  <c r="P46" i="6"/>
  <c r="Q49" i="6"/>
  <c r="R51" i="6"/>
  <c r="R54" i="6"/>
  <c r="Q59" i="6"/>
  <c r="P64" i="6"/>
  <c r="R68" i="6"/>
  <c r="P75" i="6"/>
  <c r="R79" i="6"/>
  <c r="R93" i="6"/>
  <c r="R103" i="6"/>
  <c r="Q47" i="6"/>
  <c r="Q91" i="6"/>
  <c r="R112" i="6"/>
  <c r="R115" i="6"/>
  <c r="R132" i="6"/>
  <c r="P136" i="6"/>
  <c r="Q138" i="6"/>
  <c r="P144" i="6"/>
  <c r="Q151" i="6"/>
  <c r="P153" i="6"/>
  <c r="R156" i="6"/>
  <c r="Q158" i="6"/>
  <c r="Q161" i="6"/>
  <c r="R128" i="6"/>
  <c r="Q170" i="6"/>
  <c r="Q124" i="6"/>
  <c r="Q135" i="6"/>
  <c r="Q172" i="6"/>
  <c r="Q112" i="6"/>
  <c r="Q26" i="6"/>
  <c r="Q117" i="6"/>
  <c r="P119" i="6"/>
  <c r="P133" i="6"/>
  <c r="P141" i="6"/>
  <c r="Q145" i="6"/>
  <c r="R147" i="6"/>
  <c r="R153" i="6"/>
  <c r="P162" i="6"/>
  <c r="Q166" i="6"/>
  <c r="R172" i="6"/>
  <c r="Q115" i="6"/>
  <c r="P10" i="6"/>
  <c r="R17" i="6"/>
  <c r="P21" i="6"/>
  <c r="P24" i="6"/>
  <c r="R26" i="6"/>
  <c r="Q30" i="6"/>
  <c r="Q36" i="6"/>
  <c r="Q43" i="6"/>
  <c r="P52" i="6"/>
  <c r="P60" i="6"/>
  <c r="Q65" i="6"/>
  <c r="R72" i="6"/>
  <c r="Q74" i="6"/>
  <c r="P79" i="6"/>
  <c r="P82" i="6"/>
  <c r="Q87" i="6"/>
  <c r="P96" i="6"/>
  <c r="Q18" i="6"/>
  <c r="P20" i="6"/>
  <c r="R22" i="6"/>
  <c r="P48" i="6"/>
  <c r="R78" i="6"/>
  <c r="Q93" i="6"/>
  <c r="R18" i="6"/>
  <c r="P28" i="6"/>
  <c r="R37" i="6"/>
  <c r="Q41" i="6"/>
  <c r="P47" i="6"/>
  <c r="Q69" i="6"/>
  <c r="P76" i="6"/>
  <c r="R82" i="6"/>
  <c r="R89" i="6"/>
  <c r="P98" i="6"/>
  <c r="R104" i="6"/>
  <c r="Q108" i="6"/>
  <c r="Q116" i="6"/>
  <c r="R119" i="6"/>
  <c r="P125" i="6"/>
  <c r="R133" i="6"/>
  <c r="R141" i="6"/>
  <c r="P168" i="6"/>
  <c r="P172" i="6"/>
  <c r="Q16" i="6"/>
  <c r="R59" i="6"/>
  <c r="P112" i="6"/>
  <c r="P123" i="6"/>
  <c r="P126" i="6"/>
  <c r="P131" i="6"/>
  <c r="P134" i="6"/>
  <c r="P139" i="6"/>
  <c r="P142" i="6"/>
  <c r="Q150" i="6"/>
  <c r="Q155" i="6"/>
  <c r="P159" i="6"/>
  <c r="Q163" i="6"/>
  <c r="P170" i="6"/>
  <c r="R173" i="6"/>
  <c r="P137" i="6"/>
  <c r="Q141" i="6"/>
  <c r="P120" i="6"/>
  <c r="Q133" i="6"/>
  <c r="R12" i="6"/>
  <c r="P18" i="6"/>
  <c r="Q22" i="6"/>
  <c r="Q34" i="6"/>
  <c r="R39" i="6"/>
  <c r="R46" i="6"/>
  <c r="R53" i="6"/>
  <c r="R56" i="6"/>
  <c r="Q63" i="6"/>
  <c r="Q83" i="6"/>
  <c r="P89" i="6"/>
  <c r="P107" i="6"/>
  <c r="Q10" i="6"/>
  <c r="Q24" i="6"/>
  <c r="Q54" i="6"/>
  <c r="R63" i="6"/>
  <c r="R15" i="6"/>
  <c r="R21" i="6"/>
  <c r="P26" i="6"/>
  <c r="Q33" i="6"/>
  <c r="P39" i="6"/>
  <c r="P44" i="6"/>
  <c r="R50" i="6"/>
  <c r="R52" i="6"/>
  <c r="P56" i="6"/>
  <c r="R60" i="6"/>
  <c r="Q67" i="6"/>
  <c r="P72" i="6"/>
  <c r="R85" i="6"/>
  <c r="R90" i="6"/>
  <c r="R96" i="6"/>
  <c r="R106" i="6"/>
  <c r="Q120" i="6"/>
  <c r="R123" i="6"/>
  <c r="R126" i="6"/>
  <c r="R134" i="6"/>
  <c r="Q137" i="6"/>
  <c r="R139" i="6"/>
  <c r="R142" i="6"/>
  <c r="Q154" i="6"/>
  <c r="Q157" i="6"/>
  <c r="R159" i="6"/>
  <c r="R162" i="6"/>
  <c r="R165" i="6"/>
  <c r="P173" i="6"/>
  <c r="R129" i="6"/>
  <c r="Q159" i="6"/>
  <c r="Q12" i="6"/>
  <c r="R67" i="6"/>
  <c r="Q125" i="6"/>
  <c r="Q136" i="6"/>
  <c r="Q143" i="6"/>
  <c r="Q147" i="6"/>
  <c r="Q153" i="6"/>
  <c r="Q162" i="6"/>
  <c r="Q53" i="6"/>
  <c r="R124" i="6"/>
  <c r="P132" i="6"/>
  <c r="R135" i="6"/>
  <c r="R143" i="6"/>
  <c r="Q146" i="6"/>
  <c r="P160" i="6"/>
  <c r="P165" i="6"/>
  <c r="R168" i="6"/>
  <c r="Q98" i="6"/>
  <c r="Q165" i="6"/>
  <c r="P15" i="6"/>
  <c r="P19" i="6"/>
  <c r="P37" i="6"/>
  <c r="R44" i="6"/>
  <c r="R47" i="6"/>
  <c r="P51" i="6"/>
  <c r="P54" i="6"/>
  <c r="Q57" i="6"/>
  <c r="P68" i="6"/>
  <c r="Q71" i="6"/>
  <c r="R75" i="6"/>
  <c r="Q78" i="6"/>
  <c r="P90" i="6"/>
  <c r="R98" i="6"/>
  <c r="P103" i="6"/>
  <c r="P109" i="6"/>
  <c r="R34" i="6"/>
  <c r="P41" i="6"/>
  <c r="R43" i="6"/>
  <c r="Q79" i="6"/>
  <c r="P81" i="6"/>
  <c r="Q85" i="6"/>
  <c r="Q89" i="6"/>
  <c r="P12" i="6"/>
  <c r="P16" i="6"/>
  <c r="R19" i="6"/>
  <c r="P23" i="6"/>
  <c r="R31" i="6"/>
  <c r="P35" i="6"/>
  <c r="P53" i="6"/>
  <c r="Q61" i="6"/>
  <c r="Q81" i="6"/>
  <c r="Q86" i="6"/>
  <c r="P91" i="6"/>
  <c r="Q97" i="6"/>
  <c r="Q99" i="6"/>
  <c r="P101" i="6"/>
  <c r="R107" i="6"/>
  <c r="Q28" i="6"/>
  <c r="P74" i="6"/>
  <c r="P124" i="6"/>
  <c r="R131" i="6"/>
  <c r="P135" i="6"/>
  <c r="P143" i="6"/>
  <c r="P147" i="6"/>
  <c r="R160" i="6"/>
  <c r="Q167" i="6"/>
  <c r="R170" i="6"/>
  <c r="R14" i="6"/>
  <c r="R99" i="6"/>
  <c r="R171" i="6"/>
  <c r="Q111" i="6"/>
  <c r="P115" i="6"/>
  <c r="R125" i="6"/>
  <c r="R136" i="6"/>
  <c r="R144" i="6"/>
  <c r="Q149" i="6"/>
  <c r="P156" i="6"/>
  <c r="Q139" i="6"/>
  <c r="Q142" i="6"/>
  <c r="P161" i="6"/>
  <c r="P108" i="6"/>
  <c r="Q119" i="6"/>
  <c r="R121" i="6"/>
  <c r="R220" i="6" l="1"/>
  <c r="U220" i="6"/>
  <c r="U219" i="6"/>
  <c r="V220" i="6"/>
  <c r="V219" i="6"/>
  <c r="P219" i="6"/>
  <c r="P220" i="6"/>
  <c r="Q220" i="6"/>
  <c r="Q219" i="6"/>
  <c r="R219" i="6"/>
  <c r="T219" i="6"/>
  <c r="T220" i="6"/>
  <c r="S27" i="5"/>
  <c r="S14" i="5"/>
  <c r="S17" i="5" s="1"/>
  <c r="S18" i="5" s="1"/>
  <c r="S19" i="5" s="1"/>
  <c r="S11" i="5"/>
  <c r="S12" i="5" s="1"/>
  <c r="S25" i="5" l="1"/>
  <c r="S15" i="5"/>
  <c r="S20" i="5"/>
  <c r="S21" i="5" s="1"/>
  <c r="S24" i="5" l="1"/>
  <c r="S26" i="5" s="1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F2" i="3"/>
  <c r="I2" i="3" l="1"/>
  <c r="I3" i="3"/>
  <c r="K2" i="3" s="1"/>
  <c r="J3" i="3"/>
  <c r="L3" i="3" s="1"/>
  <c r="H1046" i="3"/>
  <c r="H1044" i="3"/>
  <c r="H1042" i="3"/>
  <c r="H1040" i="3"/>
  <c r="H1038" i="3"/>
  <c r="H1047" i="3"/>
  <c r="H1039" i="3"/>
  <c r="H1041" i="3"/>
  <c r="H1043" i="3"/>
  <c r="H1045" i="3"/>
  <c r="H1037" i="3"/>
  <c r="M3" i="3" l="1"/>
  <c r="L1010" i="3"/>
  <c r="M1010" i="3" s="1"/>
  <c r="N1010" i="3" s="1"/>
  <c r="O1010" i="3" s="1"/>
  <c r="P1010" i="3" s="1"/>
  <c r="Q1010" i="3" s="1"/>
  <c r="R1010" i="3" s="1"/>
  <c r="S1010" i="3" s="1"/>
  <c r="T1010" i="3" s="1"/>
  <c r="U1010" i="3" s="1"/>
  <c r="E1010" i="3" s="1"/>
  <c r="M2" i="3"/>
  <c r="L46" i="3"/>
  <c r="M46" i="3" s="1"/>
  <c r="N46" i="3" s="1"/>
  <c r="O46" i="3" s="1"/>
  <c r="P46" i="3" s="1"/>
  <c r="Q46" i="3" s="1"/>
  <c r="R46" i="3" s="1"/>
  <c r="S46" i="3" s="1"/>
  <c r="T46" i="3" s="1"/>
  <c r="U46" i="3" s="1"/>
  <c r="E46" i="3" s="1"/>
  <c r="L874" i="3"/>
  <c r="M874" i="3" s="1"/>
  <c r="N874" i="3" s="1"/>
  <c r="O874" i="3" s="1"/>
  <c r="P874" i="3" s="1"/>
  <c r="Q874" i="3" s="1"/>
  <c r="R874" i="3" s="1"/>
  <c r="S874" i="3" s="1"/>
  <c r="T874" i="3" s="1"/>
  <c r="U874" i="3" s="1"/>
  <c r="E874" i="3" s="1"/>
  <c r="L125" i="3"/>
  <c r="M125" i="3" s="1"/>
  <c r="N125" i="3" s="1"/>
  <c r="O125" i="3" s="1"/>
  <c r="P125" i="3" s="1"/>
  <c r="Q125" i="3" s="1"/>
  <c r="R125" i="3" s="1"/>
  <c r="S125" i="3" s="1"/>
  <c r="T125" i="3" s="1"/>
  <c r="U125" i="3" s="1"/>
  <c r="E125" i="3" s="1"/>
  <c r="L181" i="3"/>
  <c r="M181" i="3" s="1"/>
  <c r="N181" i="3" s="1"/>
  <c r="O181" i="3" s="1"/>
  <c r="P181" i="3" s="1"/>
  <c r="Q181" i="3" s="1"/>
  <c r="R181" i="3" s="1"/>
  <c r="S181" i="3" s="1"/>
  <c r="T181" i="3" s="1"/>
  <c r="U181" i="3" s="1"/>
  <c r="E181" i="3" s="1"/>
  <c r="L24" i="3"/>
  <c r="M24" i="3" s="1"/>
  <c r="N24" i="3" s="1"/>
  <c r="O24" i="3" s="1"/>
  <c r="P24" i="3" s="1"/>
  <c r="Q24" i="3" s="1"/>
  <c r="R24" i="3" s="1"/>
  <c r="S24" i="3" s="1"/>
  <c r="T24" i="3" s="1"/>
  <c r="U24" i="3" s="1"/>
  <c r="E24" i="3" s="1"/>
  <c r="L258" i="3"/>
  <c r="M258" i="3" s="1"/>
  <c r="N258" i="3" s="1"/>
  <c r="O258" i="3" s="1"/>
  <c r="P258" i="3" s="1"/>
  <c r="Q258" i="3" s="1"/>
  <c r="R258" i="3" s="1"/>
  <c r="S258" i="3" s="1"/>
  <c r="T258" i="3" s="1"/>
  <c r="U258" i="3" s="1"/>
  <c r="E258" i="3" s="1"/>
  <c r="L7" i="3"/>
  <c r="M7" i="3" s="1"/>
  <c r="N7" i="3" s="1"/>
  <c r="O7" i="3" s="1"/>
  <c r="P7" i="3" s="1"/>
  <c r="Q7" i="3" s="1"/>
  <c r="R7" i="3" s="1"/>
  <c r="S7" i="3" s="1"/>
  <c r="T7" i="3" s="1"/>
  <c r="U7" i="3" s="1"/>
  <c r="E7" i="3" s="1"/>
  <c r="L71" i="3"/>
  <c r="M71" i="3" s="1"/>
  <c r="N71" i="3" s="1"/>
  <c r="O71" i="3" s="1"/>
  <c r="P71" i="3" s="1"/>
  <c r="Q71" i="3" s="1"/>
  <c r="R71" i="3" s="1"/>
  <c r="S71" i="3" s="1"/>
  <c r="T71" i="3" s="1"/>
  <c r="U71" i="3" s="1"/>
  <c r="E71" i="3" s="1"/>
  <c r="L340" i="3"/>
  <c r="M340" i="3" s="1"/>
  <c r="N340" i="3" s="1"/>
  <c r="O340" i="3" s="1"/>
  <c r="P340" i="3" s="1"/>
  <c r="Q340" i="3" s="1"/>
  <c r="R340" i="3" s="1"/>
  <c r="S340" i="3" s="1"/>
  <c r="T340" i="3" s="1"/>
  <c r="U340" i="3" s="1"/>
  <c r="E340" i="3" s="1"/>
  <c r="L8" i="3"/>
  <c r="M8" i="3" s="1"/>
  <c r="N8" i="3" s="1"/>
  <c r="O8" i="3" s="1"/>
  <c r="P8" i="3" s="1"/>
  <c r="Q8" i="3" s="1"/>
  <c r="R8" i="3" s="1"/>
  <c r="S8" i="3" s="1"/>
  <c r="T8" i="3" s="1"/>
  <c r="U8" i="3" s="1"/>
  <c r="E8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E30" i="3" s="1"/>
  <c r="L51" i="3"/>
  <c r="M51" i="3" s="1"/>
  <c r="N51" i="3" s="1"/>
  <c r="O51" i="3" s="1"/>
  <c r="P51" i="3" s="1"/>
  <c r="Q51" i="3" s="1"/>
  <c r="R51" i="3" s="1"/>
  <c r="S51" i="3" s="1"/>
  <c r="T51" i="3" s="1"/>
  <c r="U51" i="3" s="1"/>
  <c r="E51" i="3" s="1"/>
  <c r="L82" i="3"/>
  <c r="M82" i="3" s="1"/>
  <c r="N82" i="3" s="1"/>
  <c r="O82" i="3" s="1"/>
  <c r="P82" i="3" s="1"/>
  <c r="Q82" i="3" s="1"/>
  <c r="R82" i="3" s="1"/>
  <c r="S82" i="3" s="1"/>
  <c r="T82" i="3" s="1"/>
  <c r="U82" i="3" s="1"/>
  <c r="E82" i="3" s="1"/>
  <c r="L138" i="3"/>
  <c r="M138" i="3" s="1"/>
  <c r="N138" i="3" s="1"/>
  <c r="O138" i="3" s="1"/>
  <c r="P138" i="3" s="1"/>
  <c r="Q138" i="3" s="1"/>
  <c r="R138" i="3" s="1"/>
  <c r="S138" i="3" s="1"/>
  <c r="T138" i="3" s="1"/>
  <c r="U138" i="3" s="1"/>
  <c r="E138" i="3" s="1"/>
  <c r="L201" i="3"/>
  <c r="M201" i="3" s="1"/>
  <c r="N201" i="3" s="1"/>
  <c r="O201" i="3" s="1"/>
  <c r="P201" i="3" s="1"/>
  <c r="Q201" i="3" s="1"/>
  <c r="R201" i="3" s="1"/>
  <c r="S201" i="3" s="1"/>
  <c r="T201" i="3" s="1"/>
  <c r="U201" i="3" s="1"/>
  <c r="E201" i="3" s="1"/>
  <c r="L277" i="3"/>
  <c r="M277" i="3" s="1"/>
  <c r="N277" i="3" s="1"/>
  <c r="O277" i="3" s="1"/>
  <c r="P277" i="3" s="1"/>
  <c r="Q277" i="3" s="1"/>
  <c r="R277" i="3" s="1"/>
  <c r="S277" i="3" s="1"/>
  <c r="T277" i="3" s="1"/>
  <c r="U277" i="3" s="1"/>
  <c r="E277" i="3" s="1"/>
  <c r="L563" i="3"/>
  <c r="M563" i="3" s="1"/>
  <c r="N563" i="3" s="1"/>
  <c r="O563" i="3" s="1"/>
  <c r="P563" i="3" s="1"/>
  <c r="Q563" i="3" s="1"/>
  <c r="R563" i="3" s="1"/>
  <c r="S563" i="3" s="1"/>
  <c r="T563" i="3" s="1"/>
  <c r="U563" i="3" s="1"/>
  <c r="E563" i="3" s="1"/>
  <c r="L14" i="3"/>
  <c r="M14" i="3" s="1"/>
  <c r="N14" i="3" s="1"/>
  <c r="O14" i="3" s="1"/>
  <c r="P14" i="3" s="1"/>
  <c r="Q14" i="3" s="1"/>
  <c r="R14" i="3" s="1"/>
  <c r="S14" i="3" s="1"/>
  <c r="T14" i="3" s="1"/>
  <c r="U14" i="3" s="1"/>
  <c r="E14" i="3" s="1"/>
  <c r="L35" i="3"/>
  <c r="M35" i="3" s="1"/>
  <c r="N35" i="3" s="1"/>
  <c r="O35" i="3" s="1"/>
  <c r="P35" i="3" s="1"/>
  <c r="Q35" i="3" s="1"/>
  <c r="R35" i="3" s="1"/>
  <c r="S35" i="3" s="1"/>
  <c r="T35" i="3" s="1"/>
  <c r="U35" i="3" s="1"/>
  <c r="E35" i="3" s="1"/>
  <c r="L56" i="3"/>
  <c r="M56" i="3" s="1"/>
  <c r="N56" i="3" s="1"/>
  <c r="O56" i="3" s="1"/>
  <c r="P56" i="3" s="1"/>
  <c r="Q56" i="3" s="1"/>
  <c r="R56" i="3" s="1"/>
  <c r="S56" i="3" s="1"/>
  <c r="T56" i="3" s="1"/>
  <c r="U56" i="3" s="1"/>
  <c r="E56" i="3" s="1"/>
  <c r="L95" i="3"/>
  <c r="M95" i="3" s="1"/>
  <c r="N95" i="3" s="1"/>
  <c r="O95" i="3" s="1"/>
  <c r="P95" i="3" s="1"/>
  <c r="Q95" i="3" s="1"/>
  <c r="R95" i="3" s="1"/>
  <c r="S95" i="3" s="1"/>
  <c r="T95" i="3" s="1"/>
  <c r="U95" i="3" s="1"/>
  <c r="E95" i="3" s="1"/>
  <c r="L153" i="3"/>
  <c r="M153" i="3" s="1"/>
  <c r="N153" i="3" s="1"/>
  <c r="O153" i="3" s="1"/>
  <c r="P153" i="3" s="1"/>
  <c r="Q153" i="3" s="1"/>
  <c r="R153" i="3" s="1"/>
  <c r="S153" i="3" s="1"/>
  <c r="T153" i="3" s="1"/>
  <c r="U153" i="3" s="1"/>
  <c r="E153" i="3" s="1"/>
  <c r="L221" i="3"/>
  <c r="M221" i="3" s="1"/>
  <c r="N221" i="3" s="1"/>
  <c r="O221" i="3" s="1"/>
  <c r="P221" i="3" s="1"/>
  <c r="Q221" i="3" s="1"/>
  <c r="R221" i="3" s="1"/>
  <c r="S221" i="3" s="1"/>
  <c r="T221" i="3" s="1"/>
  <c r="U221" i="3" s="1"/>
  <c r="E221" i="3" s="1"/>
  <c r="L301" i="3"/>
  <c r="M301" i="3" s="1"/>
  <c r="N301" i="3" s="1"/>
  <c r="O301" i="3" s="1"/>
  <c r="P301" i="3" s="1"/>
  <c r="Q301" i="3" s="1"/>
  <c r="R301" i="3" s="1"/>
  <c r="S301" i="3" s="1"/>
  <c r="T301" i="3" s="1"/>
  <c r="U301" i="3" s="1"/>
  <c r="E301" i="3" s="1"/>
  <c r="L473" i="3"/>
  <c r="M473" i="3" s="1"/>
  <c r="N473" i="3" s="1"/>
  <c r="O473" i="3" s="1"/>
  <c r="P473" i="3" s="1"/>
  <c r="Q473" i="3" s="1"/>
  <c r="R473" i="3" s="1"/>
  <c r="S473" i="3" s="1"/>
  <c r="T473" i="3" s="1"/>
  <c r="U473" i="3" s="1"/>
  <c r="E473" i="3" s="1"/>
  <c r="L319" i="3"/>
  <c r="M319" i="3" s="1"/>
  <c r="N319" i="3" s="1"/>
  <c r="O319" i="3" s="1"/>
  <c r="P319" i="3" s="1"/>
  <c r="Q319" i="3" s="1"/>
  <c r="R319" i="3" s="1"/>
  <c r="S319" i="3" s="1"/>
  <c r="T319" i="3" s="1"/>
  <c r="U319" i="3" s="1"/>
  <c r="E319" i="3" s="1"/>
  <c r="L19" i="3"/>
  <c r="M19" i="3" s="1"/>
  <c r="N19" i="3" s="1"/>
  <c r="O19" i="3" s="1"/>
  <c r="P19" i="3" s="1"/>
  <c r="Q19" i="3" s="1"/>
  <c r="R19" i="3" s="1"/>
  <c r="S19" i="3" s="1"/>
  <c r="T19" i="3" s="1"/>
  <c r="U19" i="3" s="1"/>
  <c r="E19" i="3" s="1"/>
  <c r="L40" i="3"/>
  <c r="M40" i="3" s="1"/>
  <c r="N40" i="3" s="1"/>
  <c r="O40" i="3" s="1"/>
  <c r="P40" i="3" s="1"/>
  <c r="Q40" i="3" s="1"/>
  <c r="R40" i="3" s="1"/>
  <c r="S40" i="3" s="1"/>
  <c r="T40" i="3" s="1"/>
  <c r="U40" i="3" s="1"/>
  <c r="E40" i="3" s="1"/>
  <c r="L62" i="3"/>
  <c r="M62" i="3" s="1"/>
  <c r="N62" i="3" s="1"/>
  <c r="O62" i="3" s="1"/>
  <c r="P62" i="3" s="1"/>
  <c r="Q62" i="3" s="1"/>
  <c r="R62" i="3" s="1"/>
  <c r="S62" i="3" s="1"/>
  <c r="T62" i="3" s="1"/>
  <c r="U62" i="3" s="1"/>
  <c r="E62" i="3" s="1"/>
  <c r="L110" i="3"/>
  <c r="M110" i="3" s="1"/>
  <c r="N110" i="3" s="1"/>
  <c r="O110" i="3" s="1"/>
  <c r="P110" i="3" s="1"/>
  <c r="Q110" i="3" s="1"/>
  <c r="R110" i="3" s="1"/>
  <c r="S110" i="3" s="1"/>
  <c r="T110" i="3" s="1"/>
  <c r="U110" i="3" s="1"/>
  <c r="E110" i="3" s="1"/>
  <c r="L167" i="3"/>
  <c r="M167" i="3" s="1"/>
  <c r="N167" i="3" s="1"/>
  <c r="O167" i="3" s="1"/>
  <c r="P167" i="3" s="1"/>
  <c r="Q167" i="3" s="1"/>
  <c r="R167" i="3" s="1"/>
  <c r="S167" i="3" s="1"/>
  <c r="T167" i="3" s="1"/>
  <c r="U167" i="3" s="1"/>
  <c r="E167" i="3" s="1"/>
  <c r="L238" i="3"/>
  <c r="M238" i="3" s="1"/>
  <c r="N238" i="3" s="1"/>
  <c r="O238" i="3" s="1"/>
  <c r="P238" i="3" s="1"/>
  <c r="Q238" i="3" s="1"/>
  <c r="R238" i="3" s="1"/>
  <c r="S238" i="3" s="1"/>
  <c r="T238" i="3" s="1"/>
  <c r="U238" i="3" s="1"/>
  <c r="E238" i="3" s="1"/>
  <c r="L367" i="3"/>
  <c r="M367" i="3" s="1"/>
  <c r="N367" i="3" s="1"/>
  <c r="O367" i="3" s="1"/>
  <c r="P367" i="3" s="1"/>
  <c r="Q367" i="3" s="1"/>
  <c r="R367" i="3" s="1"/>
  <c r="S367" i="3" s="1"/>
  <c r="T367" i="3" s="1"/>
  <c r="U367" i="3" s="1"/>
  <c r="E367" i="3" s="1"/>
  <c r="L699" i="3"/>
  <c r="M699" i="3" s="1"/>
  <c r="N699" i="3" s="1"/>
  <c r="O699" i="3" s="1"/>
  <c r="P699" i="3" s="1"/>
  <c r="Q699" i="3" s="1"/>
  <c r="R699" i="3" s="1"/>
  <c r="S699" i="3" s="1"/>
  <c r="T699" i="3" s="1"/>
  <c r="U699" i="3" s="1"/>
  <c r="E699" i="3" s="1"/>
  <c r="L645" i="3"/>
  <c r="M645" i="3" s="1"/>
  <c r="N645" i="3" s="1"/>
  <c r="O645" i="3" s="1"/>
  <c r="P645" i="3" s="1"/>
  <c r="Q645" i="3" s="1"/>
  <c r="R645" i="3" s="1"/>
  <c r="S645" i="3" s="1"/>
  <c r="T645" i="3" s="1"/>
  <c r="U645" i="3" s="1"/>
  <c r="E645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E12" i="3" s="1"/>
  <c r="L23" i="3"/>
  <c r="M23" i="3" s="1"/>
  <c r="N23" i="3" s="1"/>
  <c r="O23" i="3" s="1"/>
  <c r="P23" i="3" s="1"/>
  <c r="Q23" i="3" s="1"/>
  <c r="R23" i="3" s="1"/>
  <c r="S23" i="3" s="1"/>
  <c r="T23" i="3" s="1"/>
  <c r="U23" i="3" s="1"/>
  <c r="E23" i="3" s="1"/>
  <c r="L34" i="3"/>
  <c r="M34" i="3" s="1"/>
  <c r="N34" i="3" s="1"/>
  <c r="O34" i="3" s="1"/>
  <c r="P34" i="3" s="1"/>
  <c r="Q34" i="3" s="1"/>
  <c r="R34" i="3" s="1"/>
  <c r="S34" i="3" s="1"/>
  <c r="T34" i="3" s="1"/>
  <c r="U34" i="3" s="1"/>
  <c r="E34" i="3" s="1"/>
  <c r="L44" i="3"/>
  <c r="M44" i="3" s="1"/>
  <c r="N44" i="3" s="1"/>
  <c r="O44" i="3" s="1"/>
  <c r="P44" i="3" s="1"/>
  <c r="Q44" i="3" s="1"/>
  <c r="R44" i="3" s="1"/>
  <c r="S44" i="3" s="1"/>
  <c r="T44" i="3" s="1"/>
  <c r="U44" i="3" s="1"/>
  <c r="E44" i="3" s="1"/>
  <c r="L55" i="3"/>
  <c r="M55" i="3" s="1"/>
  <c r="N55" i="3" s="1"/>
  <c r="O55" i="3" s="1"/>
  <c r="P55" i="3" s="1"/>
  <c r="Q55" i="3" s="1"/>
  <c r="R55" i="3" s="1"/>
  <c r="S55" i="3" s="1"/>
  <c r="T55" i="3" s="1"/>
  <c r="U55" i="3" s="1"/>
  <c r="E55" i="3" s="1"/>
  <c r="L65" i="3"/>
  <c r="M65" i="3" s="1"/>
  <c r="N65" i="3" s="1"/>
  <c r="O65" i="3" s="1"/>
  <c r="P65" i="3" s="1"/>
  <c r="Q65" i="3" s="1"/>
  <c r="R65" i="3" s="1"/>
  <c r="S65" i="3" s="1"/>
  <c r="T65" i="3" s="1"/>
  <c r="U65" i="3" s="1"/>
  <c r="E65" i="3" s="1"/>
  <c r="L75" i="3"/>
  <c r="M75" i="3" s="1"/>
  <c r="N75" i="3" s="1"/>
  <c r="O75" i="3" s="1"/>
  <c r="P75" i="3" s="1"/>
  <c r="Q75" i="3" s="1"/>
  <c r="R75" i="3" s="1"/>
  <c r="S75" i="3" s="1"/>
  <c r="T75" i="3" s="1"/>
  <c r="U75" i="3" s="1"/>
  <c r="E75" i="3" s="1"/>
  <c r="L87" i="3"/>
  <c r="M87" i="3" s="1"/>
  <c r="N87" i="3" s="1"/>
  <c r="O87" i="3" s="1"/>
  <c r="P87" i="3" s="1"/>
  <c r="Q87" i="3" s="1"/>
  <c r="R87" i="3" s="1"/>
  <c r="S87" i="3" s="1"/>
  <c r="T87" i="3" s="1"/>
  <c r="U87" i="3" s="1"/>
  <c r="E87" i="3" s="1"/>
  <c r="L101" i="3"/>
  <c r="M101" i="3" s="1"/>
  <c r="N101" i="3" s="1"/>
  <c r="O101" i="3" s="1"/>
  <c r="P101" i="3" s="1"/>
  <c r="Q101" i="3" s="1"/>
  <c r="R101" i="3" s="1"/>
  <c r="S101" i="3" s="1"/>
  <c r="T101" i="3" s="1"/>
  <c r="U101" i="3" s="1"/>
  <c r="E101" i="3" s="1"/>
  <c r="L115" i="3"/>
  <c r="M115" i="3" s="1"/>
  <c r="N115" i="3" s="1"/>
  <c r="O115" i="3" s="1"/>
  <c r="P115" i="3" s="1"/>
  <c r="Q115" i="3" s="1"/>
  <c r="R115" i="3" s="1"/>
  <c r="S115" i="3" s="1"/>
  <c r="T115" i="3" s="1"/>
  <c r="U115" i="3" s="1"/>
  <c r="E115" i="3" s="1"/>
  <c r="L130" i="3"/>
  <c r="M130" i="3" s="1"/>
  <c r="N130" i="3" s="1"/>
  <c r="O130" i="3" s="1"/>
  <c r="P130" i="3" s="1"/>
  <c r="Q130" i="3" s="1"/>
  <c r="R130" i="3" s="1"/>
  <c r="S130" i="3" s="1"/>
  <c r="T130" i="3" s="1"/>
  <c r="U130" i="3" s="1"/>
  <c r="E130" i="3" s="1"/>
  <c r="L143" i="3"/>
  <c r="M143" i="3" s="1"/>
  <c r="N143" i="3" s="1"/>
  <c r="O143" i="3" s="1"/>
  <c r="P143" i="3" s="1"/>
  <c r="Q143" i="3" s="1"/>
  <c r="R143" i="3" s="1"/>
  <c r="S143" i="3" s="1"/>
  <c r="T143" i="3" s="1"/>
  <c r="U143" i="3" s="1"/>
  <c r="E143" i="3" s="1"/>
  <c r="L158" i="3"/>
  <c r="M158" i="3" s="1"/>
  <c r="N158" i="3" s="1"/>
  <c r="O158" i="3" s="1"/>
  <c r="P158" i="3" s="1"/>
  <c r="Q158" i="3" s="1"/>
  <c r="R158" i="3" s="1"/>
  <c r="S158" i="3" s="1"/>
  <c r="T158" i="3" s="1"/>
  <c r="U158" i="3" s="1"/>
  <c r="E158" i="3" s="1"/>
  <c r="L173" i="3"/>
  <c r="M173" i="3" s="1"/>
  <c r="N173" i="3" s="1"/>
  <c r="O173" i="3" s="1"/>
  <c r="P173" i="3" s="1"/>
  <c r="Q173" i="3" s="1"/>
  <c r="R173" i="3" s="1"/>
  <c r="S173" i="3" s="1"/>
  <c r="T173" i="3" s="1"/>
  <c r="U173" i="3" s="1"/>
  <c r="E173" i="3" s="1"/>
  <c r="L189" i="3"/>
  <c r="M189" i="3" s="1"/>
  <c r="N189" i="3" s="1"/>
  <c r="O189" i="3" s="1"/>
  <c r="P189" i="3" s="1"/>
  <c r="Q189" i="3" s="1"/>
  <c r="R189" i="3" s="1"/>
  <c r="S189" i="3" s="1"/>
  <c r="T189" i="3" s="1"/>
  <c r="U189" i="3" s="1"/>
  <c r="E189" i="3" s="1"/>
  <c r="L207" i="3"/>
  <c r="M207" i="3" s="1"/>
  <c r="N207" i="3" s="1"/>
  <c r="O207" i="3" s="1"/>
  <c r="P207" i="3" s="1"/>
  <c r="Q207" i="3" s="1"/>
  <c r="R207" i="3" s="1"/>
  <c r="S207" i="3" s="1"/>
  <c r="T207" i="3" s="1"/>
  <c r="U207" i="3" s="1"/>
  <c r="E207" i="3" s="1"/>
  <c r="L227" i="3"/>
  <c r="M227" i="3" s="1"/>
  <c r="N227" i="3" s="1"/>
  <c r="O227" i="3" s="1"/>
  <c r="P227" i="3" s="1"/>
  <c r="Q227" i="3" s="1"/>
  <c r="R227" i="3" s="1"/>
  <c r="S227" i="3" s="1"/>
  <c r="T227" i="3" s="1"/>
  <c r="U227" i="3" s="1"/>
  <c r="E227" i="3" s="1"/>
  <c r="L245" i="3"/>
  <c r="M245" i="3" s="1"/>
  <c r="N245" i="3" s="1"/>
  <c r="O245" i="3" s="1"/>
  <c r="P245" i="3" s="1"/>
  <c r="Q245" i="3" s="1"/>
  <c r="R245" i="3" s="1"/>
  <c r="S245" i="3" s="1"/>
  <c r="T245" i="3" s="1"/>
  <c r="U245" i="3" s="1"/>
  <c r="E245" i="3" s="1"/>
  <c r="L265" i="3"/>
  <c r="M265" i="3" s="1"/>
  <c r="N265" i="3" s="1"/>
  <c r="O265" i="3" s="1"/>
  <c r="P265" i="3" s="1"/>
  <c r="Q265" i="3" s="1"/>
  <c r="R265" i="3" s="1"/>
  <c r="S265" i="3" s="1"/>
  <c r="T265" i="3" s="1"/>
  <c r="U265" i="3" s="1"/>
  <c r="E265" i="3" s="1"/>
  <c r="L285" i="3"/>
  <c r="M285" i="3" s="1"/>
  <c r="N285" i="3" s="1"/>
  <c r="O285" i="3" s="1"/>
  <c r="P285" i="3" s="1"/>
  <c r="Q285" i="3" s="1"/>
  <c r="R285" i="3" s="1"/>
  <c r="S285" i="3" s="1"/>
  <c r="T285" i="3" s="1"/>
  <c r="U285" i="3" s="1"/>
  <c r="E285" i="3" s="1"/>
  <c r="L313" i="3"/>
  <c r="M313" i="3" s="1"/>
  <c r="N313" i="3" s="1"/>
  <c r="O313" i="3" s="1"/>
  <c r="P313" i="3" s="1"/>
  <c r="Q313" i="3" s="1"/>
  <c r="R313" i="3" s="1"/>
  <c r="S313" i="3" s="1"/>
  <c r="T313" i="3" s="1"/>
  <c r="U313" i="3" s="1"/>
  <c r="E313" i="3" s="1"/>
  <c r="L395" i="3"/>
  <c r="M395" i="3" s="1"/>
  <c r="N395" i="3" s="1"/>
  <c r="O395" i="3" s="1"/>
  <c r="P395" i="3" s="1"/>
  <c r="Q395" i="3" s="1"/>
  <c r="R395" i="3" s="1"/>
  <c r="S395" i="3" s="1"/>
  <c r="T395" i="3" s="1"/>
  <c r="U395" i="3" s="1"/>
  <c r="E395" i="3" s="1"/>
  <c r="L370" i="3"/>
  <c r="M370" i="3" s="1"/>
  <c r="N370" i="3" s="1"/>
  <c r="O370" i="3" s="1"/>
  <c r="P370" i="3" s="1"/>
  <c r="Q370" i="3" s="1"/>
  <c r="R370" i="3" s="1"/>
  <c r="S370" i="3" s="1"/>
  <c r="T370" i="3" s="1"/>
  <c r="U370" i="3" s="1"/>
  <c r="E370" i="3" s="1"/>
  <c r="L440" i="3"/>
  <c r="M440" i="3" s="1"/>
  <c r="N440" i="3" s="1"/>
  <c r="O440" i="3" s="1"/>
  <c r="P440" i="3" s="1"/>
  <c r="Q440" i="3" s="1"/>
  <c r="R440" i="3" s="1"/>
  <c r="S440" i="3" s="1"/>
  <c r="T440" i="3" s="1"/>
  <c r="U440" i="3" s="1"/>
  <c r="E440" i="3" s="1"/>
  <c r="L517" i="3"/>
  <c r="M517" i="3" s="1"/>
  <c r="N517" i="3" s="1"/>
  <c r="O517" i="3" s="1"/>
  <c r="P517" i="3" s="1"/>
  <c r="Q517" i="3" s="1"/>
  <c r="R517" i="3" s="1"/>
  <c r="S517" i="3" s="1"/>
  <c r="T517" i="3" s="1"/>
  <c r="U517" i="3" s="1"/>
  <c r="E517" i="3" s="1"/>
  <c r="L749" i="3"/>
  <c r="M749" i="3" s="1"/>
  <c r="N749" i="3" s="1"/>
  <c r="O749" i="3" s="1"/>
  <c r="P749" i="3" s="1"/>
  <c r="Q749" i="3" s="1"/>
  <c r="R749" i="3" s="1"/>
  <c r="S749" i="3" s="1"/>
  <c r="T749" i="3" s="1"/>
  <c r="U749" i="3" s="1"/>
  <c r="E749" i="3" s="1"/>
  <c r="L914" i="3"/>
  <c r="M914" i="3" s="1"/>
  <c r="N914" i="3" s="1"/>
  <c r="O914" i="3" s="1"/>
  <c r="P914" i="3" s="1"/>
  <c r="Q914" i="3" s="1"/>
  <c r="R914" i="3" s="1"/>
  <c r="S914" i="3" s="1"/>
  <c r="T914" i="3" s="1"/>
  <c r="U914" i="3" s="1"/>
  <c r="E914" i="3" s="1"/>
  <c r="L66" i="3"/>
  <c r="M66" i="3" s="1"/>
  <c r="N66" i="3" s="1"/>
  <c r="O66" i="3" s="1"/>
  <c r="P66" i="3" s="1"/>
  <c r="Q66" i="3" s="1"/>
  <c r="R66" i="3" s="1"/>
  <c r="S66" i="3" s="1"/>
  <c r="T66" i="3" s="1"/>
  <c r="U66" i="3" s="1"/>
  <c r="E66" i="3" s="1"/>
  <c r="L77" i="3"/>
  <c r="M77" i="3" s="1"/>
  <c r="N77" i="3" s="1"/>
  <c r="O77" i="3" s="1"/>
  <c r="P77" i="3" s="1"/>
  <c r="Q77" i="3" s="1"/>
  <c r="R77" i="3" s="1"/>
  <c r="S77" i="3" s="1"/>
  <c r="T77" i="3" s="1"/>
  <c r="U77" i="3" s="1"/>
  <c r="E77" i="3" s="1"/>
  <c r="L89" i="3"/>
  <c r="M89" i="3" s="1"/>
  <c r="N89" i="3" s="1"/>
  <c r="O89" i="3" s="1"/>
  <c r="P89" i="3" s="1"/>
  <c r="Q89" i="3" s="1"/>
  <c r="R89" i="3" s="1"/>
  <c r="S89" i="3" s="1"/>
  <c r="T89" i="3" s="1"/>
  <c r="U89" i="3" s="1"/>
  <c r="E89" i="3" s="1"/>
  <c r="L103" i="3"/>
  <c r="M103" i="3" s="1"/>
  <c r="N103" i="3" s="1"/>
  <c r="O103" i="3" s="1"/>
  <c r="P103" i="3" s="1"/>
  <c r="Q103" i="3" s="1"/>
  <c r="R103" i="3" s="1"/>
  <c r="S103" i="3" s="1"/>
  <c r="T103" i="3" s="1"/>
  <c r="U103" i="3" s="1"/>
  <c r="E103" i="3" s="1"/>
  <c r="L117" i="3"/>
  <c r="M117" i="3" s="1"/>
  <c r="N117" i="3" s="1"/>
  <c r="O117" i="3" s="1"/>
  <c r="P117" i="3" s="1"/>
  <c r="Q117" i="3" s="1"/>
  <c r="R117" i="3" s="1"/>
  <c r="S117" i="3" s="1"/>
  <c r="T117" i="3" s="1"/>
  <c r="U117" i="3" s="1"/>
  <c r="E117" i="3" s="1"/>
  <c r="L131" i="3"/>
  <c r="M131" i="3" s="1"/>
  <c r="N131" i="3" s="1"/>
  <c r="O131" i="3" s="1"/>
  <c r="P131" i="3" s="1"/>
  <c r="Q131" i="3" s="1"/>
  <c r="R131" i="3" s="1"/>
  <c r="S131" i="3" s="1"/>
  <c r="T131" i="3" s="1"/>
  <c r="U131" i="3" s="1"/>
  <c r="E131" i="3" s="1"/>
  <c r="L146" i="3"/>
  <c r="M146" i="3" s="1"/>
  <c r="N146" i="3" s="1"/>
  <c r="O146" i="3" s="1"/>
  <c r="P146" i="3" s="1"/>
  <c r="Q146" i="3" s="1"/>
  <c r="R146" i="3" s="1"/>
  <c r="S146" i="3" s="1"/>
  <c r="T146" i="3" s="1"/>
  <c r="U146" i="3" s="1"/>
  <c r="E146" i="3" s="1"/>
  <c r="L159" i="3"/>
  <c r="M159" i="3" s="1"/>
  <c r="N159" i="3" s="1"/>
  <c r="O159" i="3" s="1"/>
  <c r="P159" i="3" s="1"/>
  <c r="Q159" i="3" s="1"/>
  <c r="R159" i="3" s="1"/>
  <c r="S159" i="3" s="1"/>
  <c r="T159" i="3" s="1"/>
  <c r="U159" i="3" s="1"/>
  <c r="E159" i="3" s="1"/>
  <c r="L174" i="3"/>
  <c r="M174" i="3" s="1"/>
  <c r="N174" i="3" s="1"/>
  <c r="O174" i="3" s="1"/>
  <c r="P174" i="3" s="1"/>
  <c r="Q174" i="3" s="1"/>
  <c r="R174" i="3" s="1"/>
  <c r="S174" i="3" s="1"/>
  <c r="T174" i="3" s="1"/>
  <c r="U174" i="3" s="1"/>
  <c r="E174" i="3" s="1"/>
  <c r="L191" i="3"/>
  <c r="M191" i="3" s="1"/>
  <c r="N191" i="3" s="1"/>
  <c r="O191" i="3" s="1"/>
  <c r="P191" i="3" s="1"/>
  <c r="Q191" i="3" s="1"/>
  <c r="R191" i="3" s="1"/>
  <c r="S191" i="3" s="1"/>
  <c r="T191" i="3" s="1"/>
  <c r="U191" i="3" s="1"/>
  <c r="E191" i="3" s="1"/>
  <c r="L210" i="3"/>
  <c r="M210" i="3" s="1"/>
  <c r="N210" i="3" s="1"/>
  <c r="O210" i="3" s="1"/>
  <c r="P210" i="3" s="1"/>
  <c r="Q210" i="3" s="1"/>
  <c r="R210" i="3" s="1"/>
  <c r="S210" i="3" s="1"/>
  <c r="T210" i="3" s="1"/>
  <c r="U210" i="3" s="1"/>
  <c r="E210" i="3" s="1"/>
  <c r="L229" i="3"/>
  <c r="M229" i="3" s="1"/>
  <c r="N229" i="3" s="1"/>
  <c r="O229" i="3" s="1"/>
  <c r="P229" i="3" s="1"/>
  <c r="Q229" i="3" s="1"/>
  <c r="R229" i="3" s="1"/>
  <c r="S229" i="3" s="1"/>
  <c r="T229" i="3" s="1"/>
  <c r="U229" i="3" s="1"/>
  <c r="E229" i="3" s="1"/>
  <c r="L249" i="3"/>
  <c r="M249" i="3" s="1"/>
  <c r="N249" i="3" s="1"/>
  <c r="O249" i="3" s="1"/>
  <c r="P249" i="3" s="1"/>
  <c r="Q249" i="3" s="1"/>
  <c r="R249" i="3" s="1"/>
  <c r="S249" i="3" s="1"/>
  <c r="T249" i="3" s="1"/>
  <c r="U249" i="3" s="1"/>
  <c r="E249" i="3" s="1"/>
  <c r="L266" i="3"/>
  <c r="M266" i="3" s="1"/>
  <c r="N266" i="3" s="1"/>
  <c r="O266" i="3" s="1"/>
  <c r="P266" i="3" s="1"/>
  <c r="Q266" i="3" s="1"/>
  <c r="R266" i="3" s="1"/>
  <c r="S266" i="3" s="1"/>
  <c r="T266" i="3" s="1"/>
  <c r="U266" i="3" s="1"/>
  <c r="E266" i="3" s="1"/>
  <c r="L286" i="3"/>
  <c r="M286" i="3" s="1"/>
  <c r="N286" i="3" s="1"/>
  <c r="O286" i="3" s="1"/>
  <c r="P286" i="3" s="1"/>
  <c r="Q286" i="3" s="1"/>
  <c r="R286" i="3" s="1"/>
  <c r="S286" i="3" s="1"/>
  <c r="T286" i="3" s="1"/>
  <c r="U286" i="3" s="1"/>
  <c r="E286" i="3" s="1"/>
  <c r="L314" i="3"/>
  <c r="M314" i="3" s="1"/>
  <c r="N314" i="3" s="1"/>
  <c r="O314" i="3" s="1"/>
  <c r="P314" i="3" s="1"/>
  <c r="Q314" i="3" s="1"/>
  <c r="R314" i="3" s="1"/>
  <c r="S314" i="3" s="1"/>
  <c r="T314" i="3" s="1"/>
  <c r="U314" i="3" s="1"/>
  <c r="E314" i="3" s="1"/>
  <c r="L425" i="3"/>
  <c r="M425" i="3" s="1"/>
  <c r="N425" i="3" s="1"/>
  <c r="O425" i="3" s="1"/>
  <c r="P425" i="3" s="1"/>
  <c r="Q425" i="3" s="1"/>
  <c r="R425" i="3" s="1"/>
  <c r="S425" i="3" s="1"/>
  <c r="T425" i="3" s="1"/>
  <c r="U425" i="3" s="1"/>
  <c r="E425" i="3" s="1"/>
  <c r="L396" i="3"/>
  <c r="M396" i="3" s="1"/>
  <c r="N396" i="3" s="1"/>
  <c r="O396" i="3" s="1"/>
  <c r="P396" i="3" s="1"/>
  <c r="Q396" i="3" s="1"/>
  <c r="R396" i="3" s="1"/>
  <c r="S396" i="3" s="1"/>
  <c r="T396" i="3" s="1"/>
  <c r="U396" i="3" s="1"/>
  <c r="E396" i="3" s="1"/>
  <c r="L657" i="3"/>
  <c r="M657" i="3" s="1"/>
  <c r="N657" i="3" s="1"/>
  <c r="O657" i="3" s="1"/>
  <c r="P657" i="3" s="1"/>
  <c r="Q657" i="3" s="1"/>
  <c r="R657" i="3" s="1"/>
  <c r="S657" i="3" s="1"/>
  <c r="T657" i="3" s="1"/>
  <c r="U657" i="3" s="1"/>
  <c r="E657" i="3" s="1"/>
  <c r="L570" i="3"/>
  <c r="M570" i="3" s="1"/>
  <c r="N570" i="3" s="1"/>
  <c r="O570" i="3" s="1"/>
  <c r="P570" i="3" s="1"/>
  <c r="Q570" i="3" s="1"/>
  <c r="R570" i="3" s="1"/>
  <c r="S570" i="3" s="1"/>
  <c r="T570" i="3" s="1"/>
  <c r="U570" i="3" s="1"/>
  <c r="E570" i="3" s="1"/>
  <c r="L789" i="3"/>
  <c r="M789" i="3" s="1"/>
  <c r="N789" i="3" s="1"/>
  <c r="O789" i="3" s="1"/>
  <c r="P789" i="3" s="1"/>
  <c r="Q789" i="3" s="1"/>
  <c r="R789" i="3" s="1"/>
  <c r="S789" i="3" s="1"/>
  <c r="T789" i="3" s="1"/>
  <c r="U789" i="3" s="1"/>
  <c r="E789" i="3" s="1"/>
  <c r="L1002" i="3"/>
  <c r="M1002" i="3" s="1"/>
  <c r="N1002" i="3" s="1"/>
  <c r="O1002" i="3" s="1"/>
  <c r="P1002" i="3" s="1"/>
  <c r="Q1002" i="3" s="1"/>
  <c r="R1002" i="3" s="1"/>
  <c r="S1002" i="3" s="1"/>
  <c r="T1002" i="3" s="1"/>
  <c r="U1002" i="3" s="1"/>
  <c r="E1002" i="3" s="1"/>
  <c r="L18" i="3"/>
  <c r="M18" i="3" s="1"/>
  <c r="N18" i="3" s="1"/>
  <c r="O18" i="3" s="1"/>
  <c r="P18" i="3" s="1"/>
  <c r="Q18" i="3" s="1"/>
  <c r="R18" i="3" s="1"/>
  <c r="S18" i="3" s="1"/>
  <c r="T18" i="3" s="1"/>
  <c r="U18" i="3" s="1"/>
  <c r="E18" i="3" s="1"/>
  <c r="L28" i="3"/>
  <c r="M28" i="3" s="1"/>
  <c r="N28" i="3" s="1"/>
  <c r="O28" i="3" s="1"/>
  <c r="P28" i="3" s="1"/>
  <c r="Q28" i="3" s="1"/>
  <c r="R28" i="3" s="1"/>
  <c r="S28" i="3" s="1"/>
  <c r="T28" i="3" s="1"/>
  <c r="U28" i="3" s="1"/>
  <c r="E28" i="3" s="1"/>
  <c r="L39" i="3"/>
  <c r="M39" i="3" s="1"/>
  <c r="N39" i="3" s="1"/>
  <c r="O39" i="3" s="1"/>
  <c r="P39" i="3" s="1"/>
  <c r="Q39" i="3" s="1"/>
  <c r="R39" i="3" s="1"/>
  <c r="S39" i="3" s="1"/>
  <c r="T39" i="3" s="1"/>
  <c r="U39" i="3" s="1"/>
  <c r="E39" i="3" s="1"/>
  <c r="L50" i="3"/>
  <c r="M50" i="3" s="1"/>
  <c r="N50" i="3" s="1"/>
  <c r="O50" i="3" s="1"/>
  <c r="P50" i="3" s="1"/>
  <c r="Q50" i="3" s="1"/>
  <c r="R50" i="3" s="1"/>
  <c r="S50" i="3" s="1"/>
  <c r="T50" i="3" s="1"/>
  <c r="U50" i="3" s="1"/>
  <c r="E50" i="3" s="1"/>
  <c r="L60" i="3"/>
  <c r="M60" i="3" s="1"/>
  <c r="N60" i="3" s="1"/>
  <c r="O60" i="3" s="1"/>
  <c r="P60" i="3" s="1"/>
  <c r="Q60" i="3" s="1"/>
  <c r="R60" i="3" s="1"/>
  <c r="S60" i="3" s="1"/>
  <c r="T60" i="3" s="1"/>
  <c r="U60" i="3" s="1"/>
  <c r="E60" i="3" s="1"/>
  <c r="L70" i="3"/>
  <c r="M70" i="3" s="1"/>
  <c r="N70" i="3" s="1"/>
  <c r="O70" i="3" s="1"/>
  <c r="P70" i="3" s="1"/>
  <c r="Q70" i="3" s="1"/>
  <c r="R70" i="3" s="1"/>
  <c r="S70" i="3" s="1"/>
  <c r="T70" i="3" s="1"/>
  <c r="U70" i="3" s="1"/>
  <c r="E70" i="3" s="1"/>
  <c r="L81" i="3"/>
  <c r="M81" i="3" s="1"/>
  <c r="N81" i="3" s="1"/>
  <c r="O81" i="3" s="1"/>
  <c r="P81" i="3" s="1"/>
  <c r="Q81" i="3" s="1"/>
  <c r="R81" i="3" s="1"/>
  <c r="S81" i="3" s="1"/>
  <c r="T81" i="3" s="1"/>
  <c r="U81" i="3" s="1"/>
  <c r="E81" i="3" s="1"/>
  <c r="L94" i="3"/>
  <c r="M94" i="3" s="1"/>
  <c r="N94" i="3" s="1"/>
  <c r="O94" i="3" s="1"/>
  <c r="P94" i="3" s="1"/>
  <c r="Q94" i="3" s="1"/>
  <c r="R94" i="3" s="1"/>
  <c r="S94" i="3" s="1"/>
  <c r="T94" i="3" s="1"/>
  <c r="U94" i="3" s="1"/>
  <c r="E94" i="3" s="1"/>
  <c r="L109" i="3"/>
  <c r="M109" i="3" s="1"/>
  <c r="N109" i="3" s="1"/>
  <c r="O109" i="3" s="1"/>
  <c r="P109" i="3" s="1"/>
  <c r="Q109" i="3" s="1"/>
  <c r="R109" i="3" s="1"/>
  <c r="S109" i="3" s="1"/>
  <c r="T109" i="3" s="1"/>
  <c r="U109" i="3" s="1"/>
  <c r="E109" i="3" s="1"/>
  <c r="L122" i="3"/>
  <c r="M122" i="3" s="1"/>
  <c r="N122" i="3" s="1"/>
  <c r="O122" i="3" s="1"/>
  <c r="P122" i="3" s="1"/>
  <c r="Q122" i="3" s="1"/>
  <c r="R122" i="3" s="1"/>
  <c r="S122" i="3" s="1"/>
  <c r="T122" i="3" s="1"/>
  <c r="U122" i="3" s="1"/>
  <c r="E122" i="3" s="1"/>
  <c r="L137" i="3"/>
  <c r="M137" i="3" s="1"/>
  <c r="N137" i="3" s="1"/>
  <c r="O137" i="3" s="1"/>
  <c r="P137" i="3" s="1"/>
  <c r="Q137" i="3" s="1"/>
  <c r="R137" i="3" s="1"/>
  <c r="S137" i="3" s="1"/>
  <c r="T137" i="3" s="1"/>
  <c r="U137" i="3" s="1"/>
  <c r="E137" i="3" s="1"/>
  <c r="L151" i="3"/>
  <c r="M151" i="3" s="1"/>
  <c r="N151" i="3" s="1"/>
  <c r="O151" i="3" s="1"/>
  <c r="P151" i="3" s="1"/>
  <c r="Q151" i="3" s="1"/>
  <c r="R151" i="3" s="1"/>
  <c r="S151" i="3" s="1"/>
  <c r="T151" i="3" s="1"/>
  <c r="U151" i="3" s="1"/>
  <c r="E151" i="3" s="1"/>
  <c r="L165" i="3"/>
  <c r="M165" i="3" s="1"/>
  <c r="N165" i="3" s="1"/>
  <c r="O165" i="3" s="1"/>
  <c r="P165" i="3" s="1"/>
  <c r="Q165" i="3" s="1"/>
  <c r="R165" i="3" s="1"/>
  <c r="S165" i="3" s="1"/>
  <c r="T165" i="3" s="1"/>
  <c r="U165" i="3" s="1"/>
  <c r="E165" i="3" s="1"/>
  <c r="L179" i="3"/>
  <c r="M179" i="3" s="1"/>
  <c r="N179" i="3" s="1"/>
  <c r="O179" i="3" s="1"/>
  <c r="P179" i="3" s="1"/>
  <c r="Q179" i="3" s="1"/>
  <c r="R179" i="3" s="1"/>
  <c r="S179" i="3" s="1"/>
  <c r="T179" i="3" s="1"/>
  <c r="U179" i="3" s="1"/>
  <c r="E179" i="3" s="1"/>
  <c r="L199" i="3"/>
  <c r="M199" i="3" s="1"/>
  <c r="N199" i="3" s="1"/>
  <c r="O199" i="3" s="1"/>
  <c r="P199" i="3" s="1"/>
  <c r="Q199" i="3" s="1"/>
  <c r="R199" i="3" s="1"/>
  <c r="S199" i="3" s="1"/>
  <c r="T199" i="3" s="1"/>
  <c r="U199" i="3" s="1"/>
  <c r="E199" i="3" s="1"/>
  <c r="L217" i="3"/>
  <c r="M217" i="3" s="1"/>
  <c r="N217" i="3" s="1"/>
  <c r="O217" i="3" s="1"/>
  <c r="P217" i="3" s="1"/>
  <c r="Q217" i="3" s="1"/>
  <c r="R217" i="3" s="1"/>
  <c r="S217" i="3" s="1"/>
  <c r="T217" i="3" s="1"/>
  <c r="U217" i="3" s="1"/>
  <c r="E217" i="3" s="1"/>
  <c r="L237" i="3"/>
  <c r="M237" i="3" s="1"/>
  <c r="N237" i="3" s="1"/>
  <c r="O237" i="3" s="1"/>
  <c r="P237" i="3" s="1"/>
  <c r="Q237" i="3" s="1"/>
  <c r="R237" i="3" s="1"/>
  <c r="S237" i="3" s="1"/>
  <c r="T237" i="3" s="1"/>
  <c r="U237" i="3" s="1"/>
  <c r="E237" i="3" s="1"/>
  <c r="L255" i="3"/>
  <c r="M255" i="3" s="1"/>
  <c r="N255" i="3" s="1"/>
  <c r="O255" i="3" s="1"/>
  <c r="P255" i="3" s="1"/>
  <c r="Q255" i="3" s="1"/>
  <c r="R255" i="3" s="1"/>
  <c r="S255" i="3" s="1"/>
  <c r="T255" i="3" s="1"/>
  <c r="U255" i="3" s="1"/>
  <c r="E255" i="3" s="1"/>
  <c r="L274" i="3"/>
  <c r="M274" i="3" s="1"/>
  <c r="N274" i="3" s="1"/>
  <c r="O274" i="3" s="1"/>
  <c r="P274" i="3" s="1"/>
  <c r="Q274" i="3" s="1"/>
  <c r="R274" i="3" s="1"/>
  <c r="S274" i="3" s="1"/>
  <c r="T274" i="3" s="1"/>
  <c r="U274" i="3" s="1"/>
  <c r="E274" i="3" s="1"/>
  <c r="L298" i="3"/>
  <c r="M298" i="3" s="1"/>
  <c r="N298" i="3" s="1"/>
  <c r="O298" i="3" s="1"/>
  <c r="P298" i="3" s="1"/>
  <c r="Q298" i="3" s="1"/>
  <c r="R298" i="3" s="1"/>
  <c r="S298" i="3" s="1"/>
  <c r="T298" i="3" s="1"/>
  <c r="U298" i="3" s="1"/>
  <c r="E298" i="3" s="1"/>
  <c r="L339" i="3"/>
  <c r="M339" i="3" s="1"/>
  <c r="N339" i="3" s="1"/>
  <c r="O339" i="3" s="1"/>
  <c r="P339" i="3" s="1"/>
  <c r="Q339" i="3" s="1"/>
  <c r="R339" i="3" s="1"/>
  <c r="S339" i="3" s="1"/>
  <c r="T339" i="3" s="1"/>
  <c r="U339" i="3" s="1"/>
  <c r="E339" i="3" s="1"/>
  <c r="L321" i="3"/>
  <c r="M321" i="3" s="1"/>
  <c r="N321" i="3" s="1"/>
  <c r="O321" i="3" s="1"/>
  <c r="P321" i="3" s="1"/>
  <c r="Q321" i="3" s="1"/>
  <c r="R321" i="3" s="1"/>
  <c r="S321" i="3" s="1"/>
  <c r="T321" i="3" s="1"/>
  <c r="U321" i="3" s="1"/>
  <c r="E321" i="3" s="1"/>
  <c r="L426" i="3"/>
  <c r="M426" i="3" s="1"/>
  <c r="N426" i="3" s="1"/>
  <c r="O426" i="3" s="1"/>
  <c r="P426" i="3" s="1"/>
  <c r="Q426" i="3" s="1"/>
  <c r="R426" i="3" s="1"/>
  <c r="S426" i="3" s="1"/>
  <c r="T426" i="3" s="1"/>
  <c r="U426" i="3" s="1"/>
  <c r="E426" i="3" s="1"/>
  <c r="L671" i="3"/>
  <c r="M671" i="3" s="1"/>
  <c r="N671" i="3" s="1"/>
  <c r="O671" i="3" s="1"/>
  <c r="P671" i="3" s="1"/>
  <c r="Q671" i="3" s="1"/>
  <c r="R671" i="3" s="1"/>
  <c r="S671" i="3" s="1"/>
  <c r="T671" i="3" s="1"/>
  <c r="U671" i="3" s="1"/>
  <c r="E671" i="3" s="1"/>
  <c r="L650" i="3"/>
  <c r="M650" i="3" s="1"/>
  <c r="N650" i="3" s="1"/>
  <c r="O650" i="3" s="1"/>
  <c r="P650" i="3" s="1"/>
  <c r="Q650" i="3" s="1"/>
  <c r="R650" i="3" s="1"/>
  <c r="S650" i="3" s="1"/>
  <c r="T650" i="3" s="1"/>
  <c r="U650" i="3" s="1"/>
  <c r="E650" i="3" s="1"/>
  <c r="L831" i="3"/>
  <c r="M831" i="3" s="1"/>
  <c r="N831" i="3" s="1"/>
  <c r="O831" i="3" s="1"/>
  <c r="P831" i="3" s="1"/>
  <c r="Q831" i="3" s="1"/>
  <c r="R831" i="3" s="1"/>
  <c r="S831" i="3" s="1"/>
  <c r="T831" i="3" s="1"/>
  <c r="U831" i="3" s="1"/>
  <c r="E831" i="3" s="1"/>
  <c r="L1006" i="3"/>
  <c r="M1006" i="3" s="1"/>
  <c r="N1006" i="3" s="1"/>
  <c r="O1006" i="3" s="1"/>
  <c r="P1006" i="3" s="1"/>
  <c r="Q1006" i="3" s="1"/>
  <c r="R1006" i="3" s="1"/>
  <c r="S1006" i="3" s="1"/>
  <c r="T1006" i="3" s="1"/>
  <c r="U1006" i="3" s="1"/>
  <c r="E1006" i="3" s="1"/>
  <c r="L343" i="3"/>
  <c r="M343" i="3" s="1"/>
  <c r="N343" i="3" s="1"/>
  <c r="O343" i="3" s="1"/>
  <c r="P343" i="3" s="1"/>
  <c r="Q343" i="3" s="1"/>
  <c r="R343" i="3" s="1"/>
  <c r="S343" i="3" s="1"/>
  <c r="T343" i="3" s="1"/>
  <c r="U343" i="3" s="1"/>
  <c r="E343" i="3" s="1"/>
  <c r="L371" i="3"/>
  <c r="M371" i="3" s="1"/>
  <c r="N371" i="3" s="1"/>
  <c r="O371" i="3" s="1"/>
  <c r="P371" i="3" s="1"/>
  <c r="Q371" i="3" s="1"/>
  <c r="R371" i="3" s="1"/>
  <c r="S371" i="3" s="1"/>
  <c r="T371" i="3" s="1"/>
  <c r="U371" i="3" s="1"/>
  <c r="E371" i="3" s="1"/>
  <c r="L399" i="3"/>
  <c r="M399" i="3" s="1"/>
  <c r="N399" i="3" s="1"/>
  <c r="O399" i="3" s="1"/>
  <c r="P399" i="3" s="1"/>
  <c r="Q399" i="3" s="1"/>
  <c r="R399" i="3" s="1"/>
  <c r="S399" i="3" s="1"/>
  <c r="T399" i="3" s="1"/>
  <c r="U399" i="3" s="1"/>
  <c r="E399" i="3" s="1"/>
  <c r="L427" i="3"/>
  <c r="M427" i="3" s="1"/>
  <c r="N427" i="3" s="1"/>
  <c r="O427" i="3" s="1"/>
  <c r="P427" i="3" s="1"/>
  <c r="Q427" i="3" s="1"/>
  <c r="R427" i="3" s="1"/>
  <c r="S427" i="3" s="1"/>
  <c r="T427" i="3" s="1"/>
  <c r="U427" i="3" s="1"/>
  <c r="E427" i="3" s="1"/>
  <c r="L597" i="3"/>
  <c r="M597" i="3" s="1"/>
  <c r="N597" i="3" s="1"/>
  <c r="O597" i="3" s="1"/>
  <c r="P597" i="3" s="1"/>
  <c r="Q597" i="3" s="1"/>
  <c r="R597" i="3" s="1"/>
  <c r="S597" i="3" s="1"/>
  <c r="T597" i="3" s="1"/>
  <c r="U597" i="3" s="1"/>
  <c r="E597" i="3" s="1"/>
  <c r="L342" i="3"/>
  <c r="M342" i="3" s="1"/>
  <c r="N342" i="3" s="1"/>
  <c r="O342" i="3" s="1"/>
  <c r="P342" i="3" s="1"/>
  <c r="Q342" i="3" s="1"/>
  <c r="R342" i="3" s="1"/>
  <c r="S342" i="3" s="1"/>
  <c r="T342" i="3" s="1"/>
  <c r="U342" i="3" s="1"/>
  <c r="E342" i="3" s="1"/>
  <c r="L372" i="3"/>
  <c r="M372" i="3" s="1"/>
  <c r="N372" i="3" s="1"/>
  <c r="O372" i="3" s="1"/>
  <c r="P372" i="3" s="1"/>
  <c r="Q372" i="3" s="1"/>
  <c r="R372" i="3" s="1"/>
  <c r="S372" i="3" s="1"/>
  <c r="T372" i="3" s="1"/>
  <c r="U372" i="3" s="1"/>
  <c r="E372" i="3" s="1"/>
  <c r="L402" i="3"/>
  <c r="M402" i="3" s="1"/>
  <c r="N402" i="3" s="1"/>
  <c r="O402" i="3" s="1"/>
  <c r="P402" i="3" s="1"/>
  <c r="Q402" i="3" s="1"/>
  <c r="R402" i="3" s="1"/>
  <c r="S402" i="3" s="1"/>
  <c r="T402" i="3" s="1"/>
  <c r="U402" i="3" s="1"/>
  <c r="E402" i="3" s="1"/>
  <c r="L428" i="3"/>
  <c r="M428" i="3" s="1"/>
  <c r="N428" i="3" s="1"/>
  <c r="O428" i="3" s="1"/>
  <c r="P428" i="3" s="1"/>
  <c r="Q428" i="3" s="1"/>
  <c r="R428" i="3" s="1"/>
  <c r="S428" i="3" s="1"/>
  <c r="T428" i="3" s="1"/>
  <c r="U428" i="3" s="1"/>
  <c r="E428" i="3" s="1"/>
  <c r="L579" i="3"/>
  <c r="M579" i="3" s="1"/>
  <c r="N579" i="3" s="1"/>
  <c r="O579" i="3" s="1"/>
  <c r="P579" i="3" s="1"/>
  <c r="Q579" i="3" s="1"/>
  <c r="R579" i="3" s="1"/>
  <c r="S579" i="3" s="1"/>
  <c r="T579" i="3" s="1"/>
  <c r="U579" i="3" s="1"/>
  <c r="E579" i="3" s="1"/>
  <c r="L561" i="3"/>
  <c r="M561" i="3" s="1"/>
  <c r="N561" i="3" s="1"/>
  <c r="O561" i="3" s="1"/>
  <c r="P561" i="3" s="1"/>
  <c r="Q561" i="3" s="1"/>
  <c r="R561" i="3" s="1"/>
  <c r="S561" i="3" s="1"/>
  <c r="T561" i="3" s="1"/>
  <c r="U561" i="3" s="1"/>
  <c r="E561" i="3" s="1"/>
  <c r="L439" i="3"/>
  <c r="M439" i="3" s="1"/>
  <c r="N439" i="3" s="1"/>
  <c r="O439" i="3" s="1"/>
  <c r="P439" i="3" s="1"/>
  <c r="Q439" i="3" s="1"/>
  <c r="R439" i="3" s="1"/>
  <c r="S439" i="3" s="1"/>
  <c r="T439" i="3" s="1"/>
  <c r="U439" i="3" s="1"/>
  <c r="E439" i="3" s="1"/>
  <c r="L677" i="3"/>
  <c r="M677" i="3" s="1"/>
  <c r="N677" i="3" s="1"/>
  <c r="O677" i="3" s="1"/>
  <c r="P677" i="3" s="1"/>
  <c r="Q677" i="3" s="1"/>
  <c r="R677" i="3" s="1"/>
  <c r="S677" i="3" s="1"/>
  <c r="T677" i="3" s="1"/>
  <c r="U677" i="3" s="1"/>
  <c r="E677" i="3" s="1"/>
  <c r="L481" i="3"/>
  <c r="M481" i="3" s="1"/>
  <c r="N481" i="3" s="1"/>
  <c r="O481" i="3" s="1"/>
  <c r="P481" i="3" s="1"/>
  <c r="Q481" i="3" s="1"/>
  <c r="R481" i="3" s="1"/>
  <c r="S481" i="3" s="1"/>
  <c r="T481" i="3" s="1"/>
  <c r="U481" i="3" s="1"/>
  <c r="E481" i="3" s="1"/>
  <c r="L521" i="3"/>
  <c r="M521" i="3" s="1"/>
  <c r="N521" i="3" s="1"/>
  <c r="O521" i="3" s="1"/>
  <c r="P521" i="3" s="1"/>
  <c r="Q521" i="3" s="1"/>
  <c r="R521" i="3" s="1"/>
  <c r="S521" i="3" s="1"/>
  <c r="T521" i="3" s="1"/>
  <c r="U521" i="3" s="1"/>
  <c r="E521" i="3" s="1"/>
  <c r="L578" i="3"/>
  <c r="M578" i="3" s="1"/>
  <c r="N578" i="3" s="1"/>
  <c r="O578" i="3" s="1"/>
  <c r="P578" i="3" s="1"/>
  <c r="Q578" i="3" s="1"/>
  <c r="R578" i="3" s="1"/>
  <c r="S578" i="3" s="1"/>
  <c r="T578" i="3" s="1"/>
  <c r="U578" i="3" s="1"/>
  <c r="E578" i="3" s="1"/>
  <c r="L666" i="3"/>
  <c r="M666" i="3" s="1"/>
  <c r="N666" i="3" s="1"/>
  <c r="O666" i="3" s="1"/>
  <c r="P666" i="3" s="1"/>
  <c r="Q666" i="3" s="1"/>
  <c r="R666" i="3" s="1"/>
  <c r="S666" i="3" s="1"/>
  <c r="T666" i="3" s="1"/>
  <c r="U666" i="3" s="1"/>
  <c r="E666" i="3" s="1"/>
  <c r="L703" i="3"/>
  <c r="M703" i="3" s="1"/>
  <c r="N703" i="3" s="1"/>
  <c r="O703" i="3" s="1"/>
  <c r="P703" i="3" s="1"/>
  <c r="Q703" i="3" s="1"/>
  <c r="R703" i="3" s="1"/>
  <c r="S703" i="3" s="1"/>
  <c r="T703" i="3" s="1"/>
  <c r="U703" i="3" s="1"/>
  <c r="E703" i="3" s="1"/>
  <c r="L753" i="3"/>
  <c r="M753" i="3" s="1"/>
  <c r="N753" i="3" s="1"/>
  <c r="O753" i="3" s="1"/>
  <c r="P753" i="3" s="1"/>
  <c r="Q753" i="3" s="1"/>
  <c r="R753" i="3" s="1"/>
  <c r="S753" i="3" s="1"/>
  <c r="T753" i="3" s="1"/>
  <c r="U753" i="3" s="1"/>
  <c r="E753" i="3" s="1"/>
  <c r="L863" i="3"/>
  <c r="M863" i="3" s="1"/>
  <c r="N863" i="3" s="1"/>
  <c r="O863" i="3" s="1"/>
  <c r="P863" i="3" s="1"/>
  <c r="Q863" i="3" s="1"/>
  <c r="R863" i="3" s="1"/>
  <c r="S863" i="3" s="1"/>
  <c r="T863" i="3" s="1"/>
  <c r="U863" i="3" s="1"/>
  <c r="E863" i="3" s="1"/>
  <c r="L835" i="3"/>
  <c r="M835" i="3" s="1"/>
  <c r="N835" i="3" s="1"/>
  <c r="O835" i="3" s="1"/>
  <c r="P835" i="3" s="1"/>
  <c r="Q835" i="3" s="1"/>
  <c r="R835" i="3" s="1"/>
  <c r="S835" i="3" s="1"/>
  <c r="T835" i="3" s="1"/>
  <c r="U835" i="3" s="1"/>
  <c r="E835" i="3" s="1"/>
  <c r="L878" i="3"/>
  <c r="M878" i="3" s="1"/>
  <c r="N878" i="3" s="1"/>
  <c r="O878" i="3" s="1"/>
  <c r="P878" i="3" s="1"/>
  <c r="Q878" i="3" s="1"/>
  <c r="R878" i="3" s="1"/>
  <c r="S878" i="3" s="1"/>
  <c r="T878" i="3" s="1"/>
  <c r="U878" i="3" s="1"/>
  <c r="E878" i="3" s="1"/>
  <c r="L922" i="3"/>
  <c r="M922" i="3" s="1"/>
  <c r="N922" i="3" s="1"/>
  <c r="O922" i="3" s="1"/>
  <c r="P922" i="3" s="1"/>
  <c r="Q922" i="3" s="1"/>
  <c r="R922" i="3" s="1"/>
  <c r="S922" i="3" s="1"/>
  <c r="T922" i="3" s="1"/>
  <c r="U922" i="3" s="1"/>
  <c r="E922" i="3" s="1"/>
  <c r="L1001" i="3"/>
  <c r="M1001" i="3" s="1"/>
  <c r="N1001" i="3" s="1"/>
  <c r="O1001" i="3" s="1"/>
  <c r="P1001" i="3" s="1"/>
  <c r="Q1001" i="3" s="1"/>
  <c r="R1001" i="3" s="1"/>
  <c r="S1001" i="3" s="1"/>
  <c r="T1001" i="3" s="1"/>
  <c r="U1001" i="3" s="1"/>
  <c r="E1001" i="3" s="1"/>
  <c r="J2" i="3"/>
  <c r="L1018" i="3"/>
  <c r="M1018" i="3" s="1"/>
  <c r="N1018" i="3" s="1"/>
  <c r="O1018" i="3" s="1"/>
  <c r="P1018" i="3" s="1"/>
  <c r="Q1018" i="3" s="1"/>
  <c r="R1018" i="3" s="1"/>
  <c r="S1018" i="3" s="1"/>
  <c r="T1018" i="3" s="1"/>
  <c r="U1018" i="3" s="1"/>
  <c r="E1018" i="3" s="1"/>
  <c r="L999" i="3"/>
  <c r="M999" i="3" s="1"/>
  <c r="N999" i="3" s="1"/>
  <c r="O999" i="3" s="1"/>
  <c r="P999" i="3" s="1"/>
  <c r="Q999" i="3" s="1"/>
  <c r="R999" i="3" s="1"/>
  <c r="S999" i="3" s="1"/>
  <c r="T999" i="3" s="1"/>
  <c r="U999" i="3" s="1"/>
  <c r="E999" i="3" s="1"/>
  <c r="L981" i="3"/>
  <c r="M981" i="3" s="1"/>
  <c r="N981" i="3" s="1"/>
  <c r="O981" i="3" s="1"/>
  <c r="P981" i="3" s="1"/>
  <c r="Q981" i="3" s="1"/>
  <c r="R981" i="3" s="1"/>
  <c r="S981" i="3" s="1"/>
  <c r="T981" i="3" s="1"/>
  <c r="U981" i="3" s="1"/>
  <c r="E981" i="3" s="1"/>
  <c r="L965" i="3"/>
  <c r="M965" i="3" s="1"/>
  <c r="N965" i="3" s="1"/>
  <c r="O965" i="3" s="1"/>
  <c r="P965" i="3" s="1"/>
  <c r="Q965" i="3" s="1"/>
  <c r="R965" i="3" s="1"/>
  <c r="S965" i="3" s="1"/>
  <c r="T965" i="3" s="1"/>
  <c r="U965" i="3" s="1"/>
  <c r="E965" i="3" s="1"/>
  <c r="L952" i="3"/>
  <c r="M952" i="3" s="1"/>
  <c r="N952" i="3" s="1"/>
  <c r="O952" i="3" s="1"/>
  <c r="P952" i="3" s="1"/>
  <c r="Q952" i="3" s="1"/>
  <c r="R952" i="3" s="1"/>
  <c r="S952" i="3" s="1"/>
  <c r="T952" i="3" s="1"/>
  <c r="U952" i="3" s="1"/>
  <c r="E952" i="3" s="1"/>
  <c r="L936" i="3"/>
  <c r="M936" i="3" s="1"/>
  <c r="N936" i="3" s="1"/>
  <c r="O936" i="3" s="1"/>
  <c r="P936" i="3" s="1"/>
  <c r="Q936" i="3" s="1"/>
  <c r="R936" i="3" s="1"/>
  <c r="S936" i="3" s="1"/>
  <c r="T936" i="3" s="1"/>
  <c r="U936" i="3" s="1"/>
  <c r="E936" i="3" s="1"/>
  <c r="L918" i="3"/>
  <c r="M918" i="3" s="1"/>
  <c r="N918" i="3" s="1"/>
  <c r="O918" i="3" s="1"/>
  <c r="P918" i="3" s="1"/>
  <c r="Q918" i="3" s="1"/>
  <c r="R918" i="3" s="1"/>
  <c r="S918" i="3" s="1"/>
  <c r="T918" i="3" s="1"/>
  <c r="U918" i="3" s="1"/>
  <c r="E918" i="3" s="1"/>
  <c r="L902" i="3"/>
  <c r="M902" i="3" s="1"/>
  <c r="N902" i="3" s="1"/>
  <c r="O902" i="3" s="1"/>
  <c r="P902" i="3" s="1"/>
  <c r="Q902" i="3" s="1"/>
  <c r="R902" i="3" s="1"/>
  <c r="S902" i="3" s="1"/>
  <c r="T902" i="3" s="1"/>
  <c r="U902" i="3" s="1"/>
  <c r="E902" i="3" s="1"/>
  <c r="L886" i="3"/>
  <c r="M886" i="3" s="1"/>
  <c r="N886" i="3" s="1"/>
  <c r="O886" i="3" s="1"/>
  <c r="P886" i="3" s="1"/>
  <c r="Q886" i="3" s="1"/>
  <c r="R886" i="3" s="1"/>
  <c r="S886" i="3" s="1"/>
  <c r="T886" i="3" s="1"/>
  <c r="U886" i="3" s="1"/>
  <c r="E886" i="3" s="1"/>
  <c r="L870" i="3"/>
  <c r="M870" i="3" s="1"/>
  <c r="N870" i="3" s="1"/>
  <c r="O870" i="3" s="1"/>
  <c r="P870" i="3" s="1"/>
  <c r="Q870" i="3" s="1"/>
  <c r="R870" i="3" s="1"/>
  <c r="S870" i="3" s="1"/>
  <c r="T870" i="3" s="1"/>
  <c r="U870" i="3" s="1"/>
  <c r="E870" i="3" s="1"/>
  <c r="L857" i="3"/>
  <c r="M857" i="3" s="1"/>
  <c r="N857" i="3" s="1"/>
  <c r="O857" i="3" s="1"/>
  <c r="P857" i="3" s="1"/>
  <c r="Q857" i="3" s="1"/>
  <c r="R857" i="3" s="1"/>
  <c r="S857" i="3" s="1"/>
  <c r="T857" i="3" s="1"/>
  <c r="U857" i="3" s="1"/>
  <c r="E857" i="3" s="1"/>
  <c r="L839" i="3"/>
  <c r="M839" i="3" s="1"/>
  <c r="N839" i="3" s="1"/>
  <c r="O839" i="3" s="1"/>
  <c r="P839" i="3" s="1"/>
  <c r="Q839" i="3" s="1"/>
  <c r="R839" i="3" s="1"/>
  <c r="S839" i="3" s="1"/>
  <c r="T839" i="3" s="1"/>
  <c r="U839" i="3" s="1"/>
  <c r="E839" i="3" s="1"/>
  <c r="L823" i="3"/>
  <c r="M823" i="3" s="1"/>
  <c r="N823" i="3" s="1"/>
  <c r="O823" i="3" s="1"/>
  <c r="P823" i="3" s="1"/>
  <c r="Q823" i="3" s="1"/>
  <c r="R823" i="3" s="1"/>
  <c r="S823" i="3" s="1"/>
  <c r="T823" i="3" s="1"/>
  <c r="U823" i="3" s="1"/>
  <c r="E823" i="3" s="1"/>
  <c r="L807" i="3"/>
  <c r="M807" i="3" s="1"/>
  <c r="N807" i="3" s="1"/>
  <c r="O807" i="3" s="1"/>
  <c r="P807" i="3" s="1"/>
  <c r="Q807" i="3" s="1"/>
  <c r="R807" i="3" s="1"/>
  <c r="S807" i="3" s="1"/>
  <c r="T807" i="3" s="1"/>
  <c r="U807" i="3" s="1"/>
  <c r="E807" i="3" s="1"/>
  <c r="L793" i="3"/>
  <c r="M793" i="3" s="1"/>
  <c r="N793" i="3" s="1"/>
  <c r="O793" i="3" s="1"/>
  <c r="P793" i="3" s="1"/>
  <c r="Q793" i="3" s="1"/>
  <c r="R793" i="3" s="1"/>
  <c r="S793" i="3" s="1"/>
  <c r="T793" i="3" s="1"/>
  <c r="U793" i="3" s="1"/>
  <c r="E793" i="3" s="1"/>
  <c r="L777" i="3"/>
  <c r="M777" i="3" s="1"/>
  <c r="N777" i="3" s="1"/>
  <c r="O777" i="3" s="1"/>
  <c r="P777" i="3" s="1"/>
  <c r="Q777" i="3" s="1"/>
  <c r="R777" i="3" s="1"/>
  <c r="S777" i="3" s="1"/>
  <c r="T777" i="3" s="1"/>
  <c r="U777" i="3" s="1"/>
  <c r="E777" i="3" s="1"/>
  <c r="L761" i="3"/>
  <c r="M761" i="3" s="1"/>
  <c r="N761" i="3" s="1"/>
  <c r="O761" i="3" s="1"/>
  <c r="P761" i="3" s="1"/>
  <c r="Q761" i="3" s="1"/>
  <c r="R761" i="3" s="1"/>
  <c r="S761" i="3" s="1"/>
  <c r="T761" i="3" s="1"/>
  <c r="U761" i="3" s="1"/>
  <c r="E761" i="3" s="1"/>
  <c r="L746" i="3"/>
  <c r="M746" i="3" s="1"/>
  <c r="N746" i="3" s="1"/>
  <c r="O746" i="3" s="1"/>
  <c r="P746" i="3" s="1"/>
  <c r="Q746" i="3" s="1"/>
  <c r="R746" i="3" s="1"/>
  <c r="S746" i="3" s="1"/>
  <c r="T746" i="3" s="1"/>
  <c r="U746" i="3" s="1"/>
  <c r="E746" i="3" s="1"/>
  <c r="L723" i="3"/>
  <c r="M723" i="3" s="1"/>
  <c r="N723" i="3" s="1"/>
  <c r="O723" i="3" s="1"/>
  <c r="P723" i="3" s="1"/>
  <c r="Q723" i="3" s="1"/>
  <c r="R723" i="3" s="1"/>
  <c r="S723" i="3" s="1"/>
  <c r="T723" i="3" s="1"/>
  <c r="U723" i="3" s="1"/>
  <c r="E723" i="3" s="1"/>
  <c r="L707" i="3"/>
  <c r="M707" i="3" s="1"/>
  <c r="N707" i="3" s="1"/>
  <c r="O707" i="3" s="1"/>
  <c r="P707" i="3" s="1"/>
  <c r="Q707" i="3" s="1"/>
  <c r="R707" i="3" s="1"/>
  <c r="S707" i="3" s="1"/>
  <c r="T707" i="3" s="1"/>
  <c r="U707" i="3" s="1"/>
  <c r="E707" i="3" s="1"/>
  <c r="L691" i="3"/>
  <c r="M691" i="3" s="1"/>
  <c r="N691" i="3" s="1"/>
  <c r="O691" i="3" s="1"/>
  <c r="P691" i="3" s="1"/>
  <c r="Q691" i="3" s="1"/>
  <c r="R691" i="3" s="1"/>
  <c r="S691" i="3" s="1"/>
  <c r="T691" i="3" s="1"/>
  <c r="U691" i="3" s="1"/>
  <c r="E691" i="3" s="1"/>
  <c r="L675" i="3"/>
  <c r="M675" i="3" s="1"/>
  <c r="N675" i="3" s="1"/>
  <c r="O675" i="3" s="1"/>
  <c r="P675" i="3" s="1"/>
  <c r="Q675" i="3" s="1"/>
  <c r="R675" i="3" s="1"/>
  <c r="S675" i="3" s="1"/>
  <c r="T675" i="3" s="1"/>
  <c r="U675" i="3" s="1"/>
  <c r="E675" i="3" s="1"/>
  <c r="L658" i="3"/>
  <c r="M658" i="3" s="1"/>
  <c r="N658" i="3" s="1"/>
  <c r="O658" i="3" s="1"/>
  <c r="P658" i="3" s="1"/>
  <c r="Q658" i="3" s="1"/>
  <c r="R658" i="3" s="1"/>
  <c r="S658" i="3" s="1"/>
  <c r="T658" i="3" s="1"/>
  <c r="U658" i="3" s="1"/>
  <c r="E658" i="3" s="1"/>
  <c r="L626" i="3"/>
  <c r="M626" i="3" s="1"/>
  <c r="N626" i="3" s="1"/>
  <c r="O626" i="3" s="1"/>
  <c r="P626" i="3" s="1"/>
  <c r="Q626" i="3" s="1"/>
  <c r="R626" i="3" s="1"/>
  <c r="S626" i="3" s="1"/>
  <c r="T626" i="3" s="1"/>
  <c r="U626" i="3" s="1"/>
  <c r="E626" i="3" s="1"/>
  <c r="L594" i="3"/>
  <c r="M594" i="3" s="1"/>
  <c r="N594" i="3" s="1"/>
  <c r="O594" i="3" s="1"/>
  <c r="P594" i="3" s="1"/>
  <c r="Q594" i="3" s="1"/>
  <c r="R594" i="3" s="1"/>
  <c r="S594" i="3" s="1"/>
  <c r="T594" i="3" s="1"/>
  <c r="U594" i="3" s="1"/>
  <c r="E594" i="3" s="1"/>
  <c r="L562" i="3"/>
  <c r="M562" i="3" s="1"/>
  <c r="N562" i="3" s="1"/>
  <c r="O562" i="3" s="1"/>
  <c r="P562" i="3" s="1"/>
  <c r="Q562" i="3" s="1"/>
  <c r="R562" i="3" s="1"/>
  <c r="S562" i="3" s="1"/>
  <c r="T562" i="3" s="1"/>
  <c r="U562" i="3" s="1"/>
  <c r="E562" i="3" s="1"/>
  <c r="L541" i="3"/>
  <c r="M541" i="3" s="1"/>
  <c r="N541" i="3" s="1"/>
  <c r="O541" i="3" s="1"/>
  <c r="P541" i="3" s="1"/>
  <c r="Q541" i="3" s="1"/>
  <c r="R541" i="3" s="1"/>
  <c r="S541" i="3" s="1"/>
  <c r="T541" i="3" s="1"/>
  <c r="U541" i="3" s="1"/>
  <c r="E541" i="3" s="1"/>
  <c r="L525" i="3"/>
  <c r="M525" i="3" s="1"/>
  <c r="N525" i="3" s="1"/>
  <c r="O525" i="3" s="1"/>
  <c r="P525" i="3" s="1"/>
  <c r="Q525" i="3" s="1"/>
  <c r="R525" i="3" s="1"/>
  <c r="S525" i="3" s="1"/>
  <c r="T525" i="3" s="1"/>
  <c r="U525" i="3" s="1"/>
  <c r="E525" i="3" s="1"/>
  <c r="L509" i="3"/>
  <c r="M509" i="3" s="1"/>
  <c r="N509" i="3" s="1"/>
  <c r="O509" i="3" s="1"/>
  <c r="P509" i="3" s="1"/>
  <c r="Q509" i="3" s="1"/>
  <c r="R509" i="3" s="1"/>
  <c r="S509" i="3" s="1"/>
  <c r="T509" i="3" s="1"/>
  <c r="U509" i="3" s="1"/>
  <c r="E509" i="3" s="1"/>
  <c r="L493" i="3"/>
  <c r="M493" i="3" s="1"/>
  <c r="N493" i="3" s="1"/>
  <c r="O493" i="3" s="1"/>
  <c r="P493" i="3" s="1"/>
  <c r="Q493" i="3" s="1"/>
  <c r="R493" i="3" s="1"/>
  <c r="S493" i="3" s="1"/>
  <c r="T493" i="3" s="1"/>
  <c r="U493" i="3" s="1"/>
  <c r="E493" i="3" s="1"/>
  <c r="L477" i="3"/>
  <c r="M477" i="3" s="1"/>
  <c r="N477" i="3" s="1"/>
  <c r="O477" i="3" s="1"/>
  <c r="P477" i="3" s="1"/>
  <c r="Q477" i="3" s="1"/>
  <c r="R477" i="3" s="1"/>
  <c r="S477" i="3" s="1"/>
  <c r="T477" i="3" s="1"/>
  <c r="U477" i="3" s="1"/>
  <c r="E477" i="3" s="1"/>
  <c r="L461" i="3"/>
  <c r="M461" i="3" s="1"/>
  <c r="N461" i="3" s="1"/>
  <c r="O461" i="3" s="1"/>
  <c r="P461" i="3" s="1"/>
  <c r="Q461" i="3" s="1"/>
  <c r="R461" i="3" s="1"/>
  <c r="S461" i="3" s="1"/>
  <c r="T461" i="3" s="1"/>
  <c r="U461" i="3" s="1"/>
  <c r="E461" i="3" s="1"/>
  <c r="L449" i="3"/>
  <c r="M449" i="3" s="1"/>
  <c r="N449" i="3" s="1"/>
  <c r="O449" i="3" s="1"/>
  <c r="P449" i="3" s="1"/>
  <c r="Q449" i="3" s="1"/>
  <c r="R449" i="3" s="1"/>
  <c r="S449" i="3" s="1"/>
  <c r="T449" i="3" s="1"/>
  <c r="U449" i="3" s="1"/>
  <c r="E449" i="3" s="1"/>
  <c r="L655" i="3"/>
  <c r="M655" i="3" s="1"/>
  <c r="N655" i="3" s="1"/>
  <c r="O655" i="3" s="1"/>
  <c r="P655" i="3" s="1"/>
  <c r="Q655" i="3" s="1"/>
  <c r="R655" i="3" s="1"/>
  <c r="S655" i="3" s="1"/>
  <c r="T655" i="3" s="1"/>
  <c r="U655" i="3" s="1"/>
  <c r="E655" i="3" s="1"/>
  <c r="L591" i="3"/>
  <c r="M591" i="3" s="1"/>
  <c r="N591" i="3" s="1"/>
  <c r="O591" i="3" s="1"/>
  <c r="P591" i="3" s="1"/>
  <c r="Q591" i="3" s="1"/>
  <c r="R591" i="3" s="1"/>
  <c r="S591" i="3" s="1"/>
  <c r="T591" i="3" s="1"/>
  <c r="U591" i="3" s="1"/>
  <c r="E591" i="3" s="1"/>
  <c r="L443" i="3"/>
  <c r="M443" i="3" s="1"/>
  <c r="N443" i="3" s="1"/>
  <c r="O443" i="3" s="1"/>
  <c r="P443" i="3" s="1"/>
  <c r="Q443" i="3" s="1"/>
  <c r="R443" i="3" s="1"/>
  <c r="S443" i="3" s="1"/>
  <c r="T443" i="3" s="1"/>
  <c r="U443" i="3" s="1"/>
  <c r="E443" i="3" s="1"/>
  <c r="L641" i="3"/>
  <c r="M641" i="3" s="1"/>
  <c r="N641" i="3" s="1"/>
  <c r="O641" i="3" s="1"/>
  <c r="P641" i="3" s="1"/>
  <c r="Q641" i="3" s="1"/>
  <c r="R641" i="3" s="1"/>
  <c r="S641" i="3" s="1"/>
  <c r="T641" i="3" s="1"/>
  <c r="U641" i="3" s="1"/>
  <c r="E641" i="3" s="1"/>
  <c r="L593" i="3"/>
  <c r="M593" i="3" s="1"/>
  <c r="N593" i="3" s="1"/>
  <c r="O593" i="3" s="1"/>
  <c r="P593" i="3" s="1"/>
  <c r="Q593" i="3" s="1"/>
  <c r="R593" i="3" s="1"/>
  <c r="S593" i="3" s="1"/>
  <c r="T593" i="3" s="1"/>
  <c r="U593" i="3" s="1"/>
  <c r="E593" i="3" s="1"/>
  <c r="L444" i="3"/>
  <c r="M444" i="3" s="1"/>
  <c r="N444" i="3" s="1"/>
  <c r="O444" i="3" s="1"/>
  <c r="P444" i="3" s="1"/>
  <c r="Q444" i="3" s="1"/>
  <c r="R444" i="3" s="1"/>
  <c r="S444" i="3" s="1"/>
  <c r="T444" i="3" s="1"/>
  <c r="U444" i="3" s="1"/>
  <c r="E444" i="3" s="1"/>
  <c r="L643" i="3"/>
  <c r="M643" i="3" s="1"/>
  <c r="N643" i="3" s="1"/>
  <c r="O643" i="3" s="1"/>
  <c r="P643" i="3" s="1"/>
  <c r="Q643" i="3" s="1"/>
  <c r="R643" i="3" s="1"/>
  <c r="S643" i="3" s="1"/>
  <c r="T643" i="3" s="1"/>
  <c r="U643" i="3" s="1"/>
  <c r="E643" i="3" s="1"/>
  <c r="L595" i="3"/>
  <c r="M595" i="3" s="1"/>
  <c r="N595" i="3" s="1"/>
  <c r="O595" i="3" s="1"/>
  <c r="P595" i="3" s="1"/>
  <c r="Q595" i="3" s="1"/>
  <c r="R595" i="3" s="1"/>
  <c r="S595" i="3" s="1"/>
  <c r="T595" i="3" s="1"/>
  <c r="U595" i="3" s="1"/>
  <c r="E595" i="3" s="1"/>
  <c r="L555" i="3"/>
  <c r="M555" i="3" s="1"/>
  <c r="N555" i="3" s="1"/>
  <c r="O555" i="3" s="1"/>
  <c r="P555" i="3" s="1"/>
  <c r="Q555" i="3" s="1"/>
  <c r="R555" i="3" s="1"/>
  <c r="S555" i="3" s="1"/>
  <c r="T555" i="3" s="1"/>
  <c r="U555" i="3" s="1"/>
  <c r="E555" i="3" s="1"/>
  <c r="L605" i="3"/>
  <c r="M605" i="3" s="1"/>
  <c r="N605" i="3" s="1"/>
  <c r="O605" i="3" s="1"/>
  <c r="P605" i="3" s="1"/>
  <c r="Q605" i="3" s="1"/>
  <c r="R605" i="3" s="1"/>
  <c r="S605" i="3" s="1"/>
  <c r="T605" i="3" s="1"/>
  <c r="U605" i="3" s="1"/>
  <c r="E605" i="3" s="1"/>
  <c r="L430" i="3"/>
  <c r="M430" i="3" s="1"/>
  <c r="N430" i="3" s="1"/>
  <c r="O430" i="3" s="1"/>
  <c r="P430" i="3" s="1"/>
  <c r="Q430" i="3" s="1"/>
  <c r="R430" i="3" s="1"/>
  <c r="S430" i="3" s="1"/>
  <c r="T430" i="3" s="1"/>
  <c r="U430" i="3" s="1"/>
  <c r="E430" i="3" s="1"/>
  <c r="L420" i="3"/>
  <c r="M420" i="3" s="1"/>
  <c r="N420" i="3" s="1"/>
  <c r="O420" i="3" s="1"/>
  <c r="P420" i="3" s="1"/>
  <c r="Q420" i="3" s="1"/>
  <c r="R420" i="3" s="1"/>
  <c r="S420" i="3" s="1"/>
  <c r="T420" i="3" s="1"/>
  <c r="U420" i="3" s="1"/>
  <c r="E420" i="3" s="1"/>
  <c r="L410" i="3"/>
  <c r="M410" i="3" s="1"/>
  <c r="N410" i="3" s="1"/>
  <c r="O410" i="3" s="1"/>
  <c r="P410" i="3" s="1"/>
  <c r="Q410" i="3" s="1"/>
  <c r="R410" i="3" s="1"/>
  <c r="S410" i="3" s="1"/>
  <c r="T410" i="3" s="1"/>
  <c r="U410" i="3" s="1"/>
  <c r="E410" i="3" s="1"/>
  <c r="L398" i="3"/>
  <c r="M398" i="3" s="1"/>
  <c r="N398" i="3" s="1"/>
  <c r="O398" i="3" s="1"/>
  <c r="P398" i="3" s="1"/>
  <c r="Q398" i="3" s="1"/>
  <c r="R398" i="3" s="1"/>
  <c r="S398" i="3" s="1"/>
  <c r="T398" i="3" s="1"/>
  <c r="U398" i="3" s="1"/>
  <c r="E398" i="3" s="1"/>
  <c r="L388" i="3"/>
  <c r="M388" i="3" s="1"/>
  <c r="N388" i="3" s="1"/>
  <c r="O388" i="3" s="1"/>
  <c r="P388" i="3" s="1"/>
  <c r="Q388" i="3" s="1"/>
  <c r="R388" i="3" s="1"/>
  <c r="S388" i="3" s="1"/>
  <c r="T388" i="3" s="1"/>
  <c r="U388" i="3" s="1"/>
  <c r="E388" i="3" s="1"/>
  <c r="L378" i="3"/>
  <c r="M378" i="3" s="1"/>
  <c r="N378" i="3" s="1"/>
  <c r="O378" i="3" s="1"/>
  <c r="P378" i="3" s="1"/>
  <c r="Q378" i="3" s="1"/>
  <c r="R378" i="3" s="1"/>
  <c r="S378" i="3" s="1"/>
  <c r="T378" i="3" s="1"/>
  <c r="U378" i="3" s="1"/>
  <c r="E378" i="3" s="1"/>
  <c r="L366" i="3"/>
  <c r="M366" i="3" s="1"/>
  <c r="N366" i="3" s="1"/>
  <c r="O366" i="3" s="1"/>
  <c r="P366" i="3" s="1"/>
  <c r="Q366" i="3" s="1"/>
  <c r="R366" i="3" s="1"/>
  <c r="S366" i="3" s="1"/>
  <c r="T366" i="3" s="1"/>
  <c r="U366" i="3" s="1"/>
  <c r="E366" i="3" s="1"/>
  <c r="L356" i="3"/>
  <c r="M356" i="3" s="1"/>
  <c r="N356" i="3" s="1"/>
  <c r="O356" i="3" s="1"/>
  <c r="P356" i="3" s="1"/>
  <c r="Q356" i="3" s="1"/>
  <c r="R356" i="3" s="1"/>
  <c r="S356" i="3" s="1"/>
  <c r="T356" i="3" s="1"/>
  <c r="U356" i="3" s="1"/>
  <c r="E356" i="3" s="1"/>
  <c r="L346" i="3"/>
  <c r="M346" i="3" s="1"/>
  <c r="N346" i="3" s="1"/>
  <c r="O346" i="3" s="1"/>
  <c r="P346" i="3" s="1"/>
  <c r="Q346" i="3" s="1"/>
  <c r="R346" i="3" s="1"/>
  <c r="S346" i="3" s="1"/>
  <c r="T346" i="3" s="1"/>
  <c r="U346" i="3" s="1"/>
  <c r="E346" i="3" s="1"/>
  <c r="L334" i="3"/>
  <c r="M334" i="3" s="1"/>
  <c r="N334" i="3" s="1"/>
  <c r="O334" i="3" s="1"/>
  <c r="P334" i="3" s="1"/>
  <c r="Q334" i="3" s="1"/>
  <c r="R334" i="3" s="1"/>
  <c r="S334" i="3" s="1"/>
  <c r="T334" i="3" s="1"/>
  <c r="U334" i="3" s="1"/>
  <c r="E334" i="3" s="1"/>
  <c r="L323" i="3"/>
  <c r="M323" i="3" s="1"/>
  <c r="N323" i="3" s="1"/>
  <c r="O323" i="3" s="1"/>
  <c r="P323" i="3" s="1"/>
  <c r="Q323" i="3" s="1"/>
  <c r="R323" i="3" s="1"/>
  <c r="S323" i="3" s="1"/>
  <c r="T323" i="3" s="1"/>
  <c r="U323" i="3" s="1"/>
  <c r="E323" i="3" s="1"/>
  <c r="L565" i="3"/>
  <c r="M565" i="3" s="1"/>
  <c r="N565" i="3" s="1"/>
  <c r="O565" i="3" s="1"/>
  <c r="P565" i="3" s="1"/>
  <c r="Q565" i="3" s="1"/>
  <c r="R565" i="3" s="1"/>
  <c r="S565" i="3" s="1"/>
  <c r="T565" i="3" s="1"/>
  <c r="U565" i="3" s="1"/>
  <c r="E565" i="3" s="1"/>
  <c r="L557" i="3"/>
  <c r="M557" i="3" s="1"/>
  <c r="N557" i="3" s="1"/>
  <c r="O557" i="3" s="1"/>
  <c r="P557" i="3" s="1"/>
  <c r="Q557" i="3" s="1"/>
  <c r="R557" i="3" s="1"/>
  <c r="S557" i="3" s="1"/>
  <c r="T557" i="3" s="1"/>
  <c r="U557" i="3" s="1"/>
  <c r="E557" i="3" s="1"/>
  <c r="L433" i="3"/>
  <c r="M433" i="3" s="1"/>
  <c r="N433" i="3" s="1"/>
  <c r="O433" i="3" s="1"/>
  <c r="P433" i="3" s="1"/>
  <c r="Q433" i="3" s="1"/>
  <c r="R433" i="3" s="1"/>
  <c r="S433" i="3" s="1"/>
  <c r="T433" i="3" s="1"/>
  <c r="U433" i="3" s="1"/>
  <c r="E433" i="3" s="1"/>
  <c r="L423" i="3"/>
  <c r="M423" i="3" s="1"/>
  <c r="N423" i="3" s="1"/>
  <c r="O423" i="3" s="1"/>
  <c r="P423" i="3" s="1"/>
  <c r="Q423" i="3" s="1"/>
  <c r="R423" i="3" s="1"/>
  <c r="S423" i="3" s="1"/>
  <c r="T423" i="3" s="1"/>
  <c r="U423" i="3" s="1"/>
  <c r="E423" i="3" s="1"/>
  <c r="L411" i="3"/>
  <c r="M411" i="3" s="1"/>
  <c r="N411" i="3" s="1"/>
  <c r="O411" i="3" s="1"/>
  <c r="P411" i="3" s="1"/>
  <c r="Q411" i="3" s="1"/>
  <c r="R411" i="3" s="1"/>
  <c r="S411" i="3" s="1"/>
  <c r="T411" i="3" s="1"/>
  <c r="U411" i="3" s="1"/>
  <c r="E411" i="3" s="1"/>
  <c r="L401" i="3"/>
  <c r="M401" i="3" s="1"/>
  <c r="N401" i="3" s="1"/>
  <c r="O401" i="3" s="1"/>
  <c r="P401" i="3" s="1"/>
  <c r="Q401" i="3" s="1"/>
  <c r="R401" i="3" s="1"/>
  <c r="S401" i="3" s="1"/>
  <c r="T401" i="3" s="1"/>
  <c r="U401" i="3" s="1"/>
  <c r="E401" i="3" s="1"/>
  <c r="L391" i="3"/>
  <c r="M391" i="3" s="1"/>
  <c r="N391" i="3" s="1"/>
  <c r="O391" i="3" s="1"/>
  <c r="P391" i="3" s="1"/>
  <c r="Q391" i="3" s="1"/>
  <c r="R391" i="3" s="1"/>
  <c r="S391" i="3" s="1"/>
  <c r="T391" i="3" s="1"/>
  <c r="U391" i="3" s="1"/>
  <c r="E391" i="3" s="1"/>
  <c r="L379" i="3"/>
  <c r="M379" i="3" s="1"/>
  <c r="N379" i="3" s="1"/>
  <c r="O379" i="3" s="1"/>
  <c r="P379" i="3" s="1"/>
  <c r="Q379" i="3" s="1"/>
  <c r="R379" i="3" s="1"/>
  <c r="S379" i="3" s="1"/>
  <c r="T379" i="3" s="1"/>
  <c r="U379" i="3" s="1"/>
  <c r="E379" i="3" s="1"/>
  <c r="L369" i="3"/>
  <c r="M369" i="3" s="1"/>
  <c r="N369" i="3" s="1"/>
  <c r="O369" i="3" s="1"/>
  <c r="P369" i="3" s="1"/>
  <c r="Q369" i="3" s="1"/>
  <c r="R369" i="3" s="1"/>
  <c r="S369" i="3" s="1"/>
  <c r="T369" i="3" s="1"/>
  <c r="U369" i="3" s="1"/>
  <c r="E369" i="3" s="1"/>
  <c r="L359" i="3"/>
  <c r="M359" i="3" s="1"/>
  <c r="N359" i="3" s="1"/>
  <c r="O359" i="3" s="1"/>
  <c r="P359" i="3" s="1"/>
  <c r="Q359" i="3" s="1"/>
  <c r="R359" i="3" s="1"/>
  <c r="S359" i="3" s="1"/>
  <c r="T359" i="3" s="1"/>
  <c r="U359" i="3" s="1"/>
  <c r="E359" i="3" s="1"/>
  <c r="L347" i="3"/>
  <c r="M347" i="3" s="1"/>
  <c r="N347" i="3" s="1"/>
  <c r="O347" i="3" s="1"/>
  <c r="P347" i="3" s="1"/>
  <c r="Q347" i="3" s="1"/>
  <c r="R347" i="3" s="1"/>
  <c r="S347" i="3" s="1"/>
  <c r="T347" i="3" s="1"/>
  <c r="U347" i="3" s="1"/>
  <c r="E347" i="3" s="1"/>
  <c r="L337" i="3"/>
  <c r="M337" i="3" s="1"/>
  <c r="N337" i="3" s="1"/>
  <c r="O337" i="3" s="1"/>
  <c r="P337" i="3" s="1"/>
  <c r="Q337" i="3" s="1"/>
  <c r="R337" i="3" s="1"/>
  <c r="S337" i="3" s="1"/>
  <c r="T337" i="3" s="1"/>
  <c r="U337" i="3" s="1"/>
  <c r="E337" i="3" s="1"/>
  <c r="L327" i="3"/>
  <c r="M327" i="3" s="1"/>
  <c r="N327" i="3" s="1"/>
  <c r="O327" i="3" s="1"/>
  <c r="P327" i="3" s="1"/>
  <c r="Q327" i="3" s="1"/>
  <c r="R327" i="3" s="1"/>
  <c r="S327" i="3" s="1"/>
  <c r="T327" i="3" s="1"/>
  <c r="U327" i="3" s="1"/>
  <c r="E327" i="3" s="1"/>
  <c r="L315" i="3"/>
  <c r="M315" i="3" s="1"/>
  <c r="N315" i="3" s="1"/>
  <c r="O315" i="3" s="1"/>
  <c r="P315" i="3" s="1"/>
  <c r="Q315" i="3" s="1"/>
  <c r="R315" i="3" s="1"/>
  <c r="S315" i="3" s="1"/>
  <c r="T315" i="3" s="1"/>
  <c r="U315" i="3" s="1"/>
  <c r="E315" i="3" s="1"/>
  <c r="L310" i="3"/>
  <c r="M310" i="3" s="1"/>
  <c r="N310" i="3" s="1"/>
  <c r="O310" i="3" s="1"/>
  <c r="P310" i="3" s="1"/>
  <c r="Q310" i="3" s="1"/>
  <c r="R310" i="3" s="1"/>
  <c r="S310" i="3" s="1"/>
  <c r="T310" i="3" s="1"/>
  <c r="U310" i="3" s="1"/>
  <c r="E310" i="3" s="1"/>
  <c r="L305" i="3"/>
  <c r="M305" i="3" s="1"/>
  <c r="N305" i="3" s="1"/>
  <c r="O305" i="3" s="1"/>
  <c r="P305" i="3" s="1"/>
  <c r="Q305" i="3" s="1"/>
  <c r="R305" i="3" s="1"/>
  <c r="S305" i="3" s="1"/>
  <c r="T305" i="3" s="1"/>
  <c r="U305" i="3" s="1"/>
  <c r="E305" i="3" s="1"/>
  <c r="L299" i="3"/>
  <c r="M299" i="3" s="1"/>
  <c r="N299" i="3" s="1"/>
  <c r="O299" i="3" s="1"/>
  <c r="P299" i="3" s="1"/>
  <c r="Q299" i="3" s="1"/>
  <c r="R299" i="3" s="1"/>
  <c r="S299" i="3" s="1"/>
  <c r="T299" i="3" s="1"/>
  <c r="U299" i="3" s="1"/>
  <c r="E299" i="3" s="1"/>
  <c r="L294" i="3"/>
  <c r="M294" i="3" s="1"/>
  <c r="N294" i="3" s="1"/>
  <c r="O294" i="3" s="1"/>
  <c r="P294" i="3" s="1"/>
  <c r="Q294" i="3" s="1"/>
  <c r="R294" i="3" s="1"/>
  <c r="S294" i="3" s="1"/>
  <c r="T294" i="3" s="1"/>
  <c r="U294" i="3" s="1"/>
  <c r="E294" i="3" s="1"/>
  <c r="L289" i="3"/>
  <c r="M289" i="3" s="1"/>
  <c r="N289" i="3" s="1"/>
  <c r="O289" i="3" s="1"/>
  <c r="P289" i="3" s="1"/>
  <c r="Q289" i="3" s="1"/>
  <c r="R289" i="3" s="1"/>
  <c r="S289" i="3" s="1"/>
  <c r="T289" i="3" s="1"/>
  <c r="U289" i="3" s="1"/>
  <c r="E289" i="3" s="1"/>
  <c r="L283" i="3"/>
  <c r="M283" i="3" s="1"/>
  <c r="N283" i="3" s="1"/>
  <c r="O283" i="3" s="1"/>
  <c r="P283" i="3" s="1"/>
  <c r="Q283" i="3" s="1"/>
  <c r="R283" i="3" s="1"/>
  <c r="S283" i="3" s="1"/>
  <c r="T283" i="3" s="1"/>
  <c r="U283" i="3" s="1"/>
  <c r="E283" i="3" s="1"/>
  <c r="L278" i="3"/>
  <c r="M278" i="3" s="1"/>
  <c r="N278" i="3" s="1"/>
  <c r="O278" i="3" s="1"/>
  <c r="P278" i="3" s="1"/>
  <c r="Q278" i="3" s="1"/>
  <c r="R278" i="3" s="1"/>
  <c r="S278" i="3" s="1"/>
  <c r="T278" i="3" s="1"/>
  <c r="U278" i="3" s="1"/>
  <c r="E278" i="3" s="1"/>
  <c r="L273" i="3"/>
  <c r="M273" i="3" s="1"/>
  <c r="N273" i="3" s="1"/>
  <c r="O273" i="3" s="1"/>
  <c r="P273" i="3" s="1"/>
  <c r="Q273" i="3" s="1"/>
  <c r="R273" i="3" s="1"/>
  <c r="S273" i="3" s="1"/>
  <c r="T273" i="3" s="1"/>
  <c r="U273" i="3" s="1"/>
  <c r="E273" i="3" s="1"/>
  <c r="L267" i="3"/>
  <c r="M267" i="3" s="1"/>
  <c r="N267" i="3" s="1"/>
  <c r="O267" i="3" s="1"/>
  <c r="P267" i="3" s="1"/>
  <c r="Q267" i="3" s="1"/>
  <c r="R267" i="3" s="1"/>
  <c r="S267" i="3" s="1"/>
  <c r="T267" i="3" s="1"/>
  <c r="U267" i="3" s="1"/>
  <c r="E267" i="3" s="1"/>
  <c r="L262" i="3"/>
  <c r="M262" i="3" s="1"/>
  <c r="N262" i="3" s="1"/>
  <c r="O262" i="3" s="1"/>
  <c r="P262" i="3" s="1"/>
  <c r="Q262" i="3" s="1"/>
  <c r="R262" i="3" s="1"/>
  <c r="S262" i="3" s="1"/>
  <c r="T262" i="3" s="1"/>
  <c r="U262" i="3" s="1"/>
  <c r="E262" i="3" s="1"/>
  <c r="L257" i="3"/>
  <c r="M257" i="3" s="1"/>
  <c r="N257" i="3" s="1"/>
  <c r="O257" i="3" s="1"/>
  <c r="P257" i="3" s="1"/>
  <c r="Q257" i="3" s="1"/>
  <c r="R257" i="3" s="1"/>
  <c r="S257" i="3" s="1"/>
  <c r="T257" i="3" s="1"/>
  <c r="U257" i="3" s="1"/>
  <c r="E257" i="3" s="1"/>
  <c r="L251" i="3"/>
  <c r="M251" i="3" s="1"/>
  <c r="N251" i="3" s="1"/>
  <c r="O251" i="3" s="1"/>
  <c r="P251" i="3" s="1"/>
  <c r="Q251" i="3" s="1"/>
  <c r="R251" i="3" s="1"/>
  <c r="S251" i="3" s="1"/>
  <c r="T251" i="3" s="1"/>
  <c r="U251" i="3" s="1"/>
  <c r="E251" i="3" s="1"/>
  <c r="L246" i="3"/>
  <c r="M246" i="3" s="1"/>
  <c r="N246" i="3" s="1"/>
  <c r="O246" i="3" s="1"/>
  <c r="P246" i="3" s="1"/>
  <c r="Q246" i="3" s="1"/>
  <c r="R246" i="3" s="1"/>
  <c r="S246" i="3" s="1"/>
  <c r="T246" i="3" s="1"/>
  <c r="U246" i="3" s="1"/>
  <c r="E246" i="3" s="1"/>
  <c r="L241" i="3"/>
  <c r="M241" i="3" s="1"/>
  <c r="N241" i="3" s="1"/>
  <c r="O241" i="3" s="1"/>
  <c r="P241" i="3" s="1"/>
  <c r="Q241" i="3" s="1"/>
  <c r="R241" i="3" s="1"/>
  <c r="S241" i="3" s="1"/>
  <c r="T241" i="3" s="1"/>
  <c r="U241" i="3" s="1"/>
  <c r="E241" i="3" s="1"/>
  <c r="L235" i="3"/>
  <c r="M235" i="3" s="1"/>
  <c r="N235" i="3" s="1"/>
  <c r="O235" i="3" s="1"/>
  <c r="P235" i="3" s="1"/>
  <c r="Q235" i="3" s="1"/>
  <c r="R235" i="3" s="1"/>
  <c r="S235" i="3" s="1"/>
  <c r="T235" i="3" s="1"/>
  <c r="U235" i="3" s="1"/>
  <c r="E235" i="3" s="1"/>
  <c r="L230" i="3"/>
  <c r="M230" i="3" s="1"/>
  <c r="N230" i="3" s="1"/>
  <c r="O230" i="3" s="1"/>
  <c r="P230" i="3" s="1"/>
  <c r="Q230" i="3" s="1"/>
  <c r="R230" i="3" s="1"/>
  <c r="S230" i="3" s="1"/>
  <c r="T230" i="3" s="1"/>
  <c r="U230" i="3" s="1"/>
  <c r="E230" i="3" s="1"/>
  <c r="L225" i="3"/>
  <c r="M225" i="3" s="1"/>
  <c r="N225" i="3" s="1"/>
  <c r="O225" i="3" s="1"/>
  <c r="P225" i="3" s="1"/>
  <c r="Q225" i="3" s="1"/>
  <c r="R225" i="3" s="1"/>
  <c r="S225" i="3" s="1"/>
  <c r="T225" i="3" s="1"/>
  <c r="U225" i="3" s="1"/>
  <c r="E225" i="3" s="1"/>
  <c r="L219" i="3"/>
  <c r="M219" i="3" s="1"/>
  <c r="N219" i="3" s="1"/>
  <c r="O219" i="3" s="1"/>
  <c r="P219" i="3" s="1"/>
  <c r="Q219" i="3" s="1"/>
  <c r="R219" i="3" s="1"/>
  <c r="S219" i="3" s="1"/>
  <c r="T219" i="3" s="1"/>
  <c r="U219" i="3" s="1"/>
  <c r="E219" i="3" s="1"/>
  <c r="L214" i="3"/>
  <c r="M214" i="3" s="1"/>
  <c r="N214" i="3" s="1"/>
  <c r="O214" i="3" s="1"/>
  <c r="P214" i="3" s="1"/>
  <c r="Q214" i="3" s="1"/>
  <c r="R214" i="3" s="1"/>
  <c r="S214" i="3" s="1"/>
  <c r="T214" i="3" s="1"/>
  <c r="U214" i="3" s="1"/>
  <c r="E214" i="3" s="1"/>
  <c r="L209" i="3"/>
  <c r="M209" i="3" s="1"/>
  <c r="N209" i="3" s="1"/>
  <c r="O209" i="3" s="1"/>
  <c r="P209" i="3" s="1"/>
  <c r="Q209" i="3" s="1"/>
  <c r="R209" i="3" s="1"/>
  <c r="S209" i="3" s="1"/>
  <c r="T209" i="3" s="1"/>
  <c r="U209" i="3" s="1"/>
  <c r="E209" i="3" s="1"/>
  <c r="L203" i="3"/>
  <c r="M203" i="3" s="1"/>
  <c r="N203" i="3" s="1"/>
  <c r="O203" i="3" s="1"/>
  <c r="P203" i="3" s="1"/>
  <c r="Q203" i="3" s="1"/>
  <c r="R203" i="3" s="1"/>
  <c r="S203" i="3" s="1"/>
  <c r="T203" i="3" s="1"/>
  <c r="U203" i="3" s="1"/>
  <c r="E203" i="3" s="1"/>
  <c r="L198" i="3"/>
  <c r="M198" i="3" s="1"/>
  <c r="N198" i="3" s="1"/>
  <c r="O198" i="3" s="1"/>
  <c r="P198" i="3" s="1"/>
  <c r="Q198" i="3" s="1"/>
  <c r="R198" i="3" s="1"/>
  <c r="S198" i="3" s="1"/>
  <c r="T198" i="3" s="1"/>
  <c r="U198" i="3" s="1"/>
  <c r="E198" i="3" s="1"/>
  <c r="L193" i="3"/>
  <c r="M193" i="3" s="1"/>
  <c r="N193" i="3" s="1"/>
  <c r="O193" i="3" s="1"/>
  <c r="P193" i="3" s="1"/>
  <c r="Q193" i="3" s="1"/>
  <c r="R193" i="3" s="1"/>
  <c r="S193" i="3" s="1"/>
  <c r="T193" i="3" s="1"/>
  <c r="U193" i="3" s="1"/>
  <c r="E193" i="3" s="1"/>
  <c r="L187" i="3"/>
  <c r="M187" i="3" s="1"/>
  <c r="N187" i="3" s="1"/>
  <c r="O187" i="3" s="1"/>
  <c r="P187" i="3" s="1"/>
  <c r="Q187" i="3" s="1"/>
  <c r="R187" i="3" s="1"/>
  <c r="S187" i="3" s="1"/>
  <c r="T187" i="3" s="1"/>
  <c r="U187" i="3" s="1"/>
  <c r="E187" i="3" s="1"/>
  <c r="L182" i="3"/>
  <c r="M182" i="3" s="1"/>
  <c r="N182" i="3" s="1"/>
  <c r="O182" i="3" s="1"/>
  <c r="P182" i="3" s="1"/>
  <c r="Q182" i="3" s="1"/>
  <c r="R182" i="3" s="1"/>
  <c r="S182" i="3" s="1"/>
  <c r="T182" i="3" s="1"/>
  <c r="U182" i="3" s="1"/>
  <c r="E182" i="3" s="1"/>
  <c r="L177" i="3"/>
  <c r="M177" i="3" s="1"/>
  <c r="N177" i="3" s="1"/>
  <c r="O177" i="3" s="1"/>
  <c r="P177" i="3" s="1"/>
  <c r="Q177" i="3" s="1"/>
  <c r="R177" i="3" s="1"/>
  <c r="S177" i="3" s="1"/>
  <c r="T177" i="3" s="1"/>
  <c r="U177" i="3" s="1"/>
  <c r="E177" i="3" s="1"/>
  <c r="L171" i="3"/>
  <c r="M171" i="3" s="1"/>
  <c r="N171" i="3" s="1"/>
  <c r="O171" i="3" s="1"/>
  <c r="P171" i="3" s="1"/>
  <c r="Q171" i="3" s="1"/>
  <c r="R171" i="3" s="1"/>
  <c r="S171" i="3" s="1"/>
  <c r="T171" i="3" s="1"/>
  <c r="U171" i="3" s="1"/>
  <c r="E171" i="3" s="1"/>
  <c r="L166" i="3"/>
  <c r="M166" i="3" s="1"/>
  <c r="N166" i="3" s="1"/>
  <c r="O166" i="3" s="1"/>
  <c r="P166" i="3" s="1"/>
  <c r="Q166" i="3" s="1"/>
  <c r="R166" i="3" s="1"/>
  <c r="S166" i="3" s="1"/>
  <c r="T166" i="3" s="1"/>
  <c r="U166" i="3" s="1"/>
  <c r="E166" i="3" s="1"/>
  <c r="L161" i="3"/>
  <c r="M161" i="3" s="1"/>
  <c r="N161" i="3" s="1"/>
  <c r="O161" i="3" s="1"/>
  <c r="P161" i="3" s="1"/>
  <c r="Q161" i="3" s="1"/>
  <c r="R161" i="3" s="1"/>
  <c r="S161" i="3" s="1"/>
  <c r="T161" i="3" s="1"/>
  <c r="U161" i="3" s="1"/>
  <c r="E161" i="3" s="1"/>
  <c r="L155" i="3"/>
  <c r="M155" i="3" s="1"/>
  <c r="N155" i="3" s="1"/>
  <c r="O155" i="3" s="1"/>
  <c r="P155" i="3" s="1"/>
  <c r="Q155" i="3" s="1"/>
  <c r="R155" i="3" s="1"/>
  <c r="S155" i="3" s="1"/>
  <c r="T155" i="3" s="1"/>
  <c r="U155" i="3" s="1"/>
  <c r="E155" i="3" s="1"/>
  <c r="L150" i="3"/>
  <c r="M150" i="3" s="1"/>
  <c r="N150" i="3" s="1"/>
  <c r="O150" i="3" s="1"/>
  <c r="P150" i="3" s="1"/>
  <c r="Q150" i="3" s="1"/>
  <c r="R150" i="3" s="1"/>
  <c r="S150" i="3" s="1"/>
  <c r="T150" i="3" s="1"/>
  <c r="U150" i="3" s="1"/>
  <c r="E150" i="3" s="1"/>
  <c r="L145" i="3"/>
  <c r="M145" i="3" s="1"/>
  <c r="N145" i="3" s="1"/>
  <c r="O145" i="3" s="1"/>
  <c r="P145" i="3" s="1"/>
  <c r="Q145" i="3" s="1"/>
  <c r="R145" i="3" s="1"/>
  <c r="S145" i="3" s="1"/>
  <c r="T145" i="3" s="1"/>
  <c r="U145" i="3" s="1"/>
  <c r="E145" i="3" s="1"/>
  <c r="L139" i="3"/>
  <c r="M139" i="3" s="1"/>
  <c r="N139" i="3" s="1"/>
  <c r="O139" i="3" s="1"/>
  <c r="P139" i="3" s="1"/>
  <c r="Q139" i="3" s="1"/>
  <c r="R139" i="3" s="1"/>
  <c r="S139" i="3" s="1"/>
  <c r="T139" i="3" s="1"/>
  <c r="U139" i="3" s="1"/>
  <c r="E139" i="3" s="1"/>
  <c r="L134" i="3"/>
  <c r="M134" i="3" s="1"/>
  <c r="N134" i="3" s="1"/>
  <c r="O134" i="3" s="1"/>
  <c r="P134" i="3" s="1"/>
  <c r="Q134" i="3" s="1"/>
  <c r="R134" i="3" s="1"/>
  <c r="S134" i="3" s="1"/>
  <c r="T134" i="3" s="1"/>
  <c r="U134" i="3" s="1"/>
  <c r="E134" i="3" s="1"/>
  <c r="L129" i="3"/>
  <c r="M129" i="3" s="1"/>
  <c r="N129" i="3" s="1"/>
  <c r="O129" i="3" s="1"/>
  <c r="P129" i="3" s="1"/>
  <c r="Q129" i="3" s="1"/>
  <c r="R129" i="3" s="1"/>
  <c r="S129" i="3" s="1"/>
  <c r="T129" i="3" s="1"/>
  <c r="U129" i="3" s="1"/>
  <c r="E129" i="3" s="1"/>
  <c r="L123" i="3"/>
  <c r="M123" i="3" s="1"/>
  <c r="N123" i="3" s="1"/>
  <c r="O123" i="3" s="1"/>
  <c r="P123" i="3" s="1"/>
  <c r="Q123" i="3" s="1"/>
  <c r="R123" i="3" s="1"/>
  <c r="S123" i="3" s="1"/>
  <c r="T123" i="3" s="1"/>
  <c r="U123" i="3" s="1"/>
  <c r="E123" i="3" s="1"/>
  <c r="L118" i="3"/>
  <c r="M118" i="3" s="1"/>
  <c r="N118" i="3" s="1"/>
  <c r="O118" i="3" s="1"/>
  <c r="P118" i="3" s="1"/>
  <c r="Q118" i="3" s="1"/>
  <c r="R118" i="3" s="1"/>
  <c r="S118" i="3" s="1"/>
  <c r="T118" i="3" s="1"/>
  <c r="U118" i="3" s="1"/>
  <c r="E118" i="3" s="1"/>
  <c r="L113" i="3"/>
  <c r="M113" i="3" s="1"/>
  <c r="N113" i="3" s="1"/>
  <c r="O113" i="3" s="1"/>
  <c r="P113" i="3" s="1"/>
  <c r="Q113" i="3" s="1"/>
  <c r="R113" i="3" s="1"/>
  <c r="S113" i="3" s="1"/>
  <c r="T113" i="3" s="1"/>
  <c r="U113" i="3" s="1"/>
  <c r="E113" i="3" s="1"/>
  <c r="L107" i="3"/>
  <c r="M107" i="3" s="1"/>
  <c r="N107" i="3" s="1"/>
  <c r="O107" i="3" s="1"/>
  <c r="P107" i="3" s="1"/>
  <c r="Q107" i="3" s="1"/>
  <c r="R107" i="3" s="1"/>
  <c r="S107" i="3" s="1"/>
  <c r="T107" i="3" s="1"/>
  <c r="U107" i="3" s="1"/>
  <c r="E107" i="3" s="1"/>
  <c r="L102" i="3"/>
  <c r="M102" i="3" s="1"/>
  <c r="N102" i="3" s="1"/>
  <c r="O102" i="3" s="1"/>
  <c r="P102" i="3" s="1"/>
  <c r="Q102" i="3" s="1"/>
  <c r="R102" i="3" s="1"/>
  <c r="S102" i="3" s="1"/>
  <c r="T102" i="3" s="1"/>
  <c r="U102" i="3" s="1"/>
  <c r="E102" i="3" s="1"/>
  <c r="L97" i="3"/>
  <c r="M97" i="3" s="1"/>
  <c r="N97" i="3" s="1"/>
  <c r="O97" i="3" s="1"/>
  <c r="P97" i="3" s="1"/>
  <c r="Q97" i="3" s="1"/>
  <c r="R97" i="3" s="1"/>
  <c r="S97" i="3" s="1"/>
  <c r="T97" i="3" s="1"/>
  <c r="U97" i="3" s="1"/>
  <c r="E97" i="3" s="1"/>
  <c r="L91" i="3"/>
  <c r="M91" i="3" s="1"/>
  <c r="N91" i="3" s="1"/>
  <c r="O91" i="3" s="1"/>
  <c r="P91" i="3" s="1"/>
  <c r="Q91" i="3" s="1"/>
  <c r="R91" i="3" s="1"/>
  <c r="S91" i="3" s="1"/>
  <c r="T91" i="3" s="1"/>
  <c r="U91" i="3" s="1"/>
  <c r="E91" i="3" s="1"/>
  <c r="L86" i="3"/>
  <c r="M86" i="3" s="1"/>
  <c r="N86" i="3" s="1"/>
  <c r="O86" i="3" s="1"/>
  <c r="P86" i="3" s="1"/>
  <c r="Q86" i="3" s="1"/>
  <c r="R86" i="3" s="1"/>
  <c r="S86" i="3" s="1"/>
  <c r="T86" i="3" s="1"/>
  <c r="U86" i="3" s="1"/>
  <c r="E86" i="3" s="1"/>
  <c r="L1014" i="3"/>
  <c r="M1014" i="3" s="1"/>
  <c r="N1014" i="3" s="1"/>
  <c r="O1014" i="3" s="1"/>
  <c r="P1014" i="3" s="1"/>
  <c r="Q1014" i="3" s="1"/>
  <c r="R1014" i="3" s="1"/>
  <c r="S1014" i="3" s="1"/>
  <c r="T1014" i="3" s="1"/>
  <c r="U1014" i="3" s="1"/>
  <c r="E1014" i="3" s="1"/>
  <c r="L988" i="3"/>
  <c r="M988" i="3" s="1"/>
  <c r="N988" i="3" s="1"/>
  <c r="O988" i="3" s="1"/>
  <c r="P988" i="3" s="1"/>
  <c r="Q988" i="3" s="1"/>
  <c r="R988" i="3" s="1"/>
  <c r="S988" i="3" s="1"/>
  <c r="T988" i="3" s="1"/>
  <c r="U988" i="3" s="1"/>
  <c r="E988" i="3" s="1"/>
  <c r="L969" i="3"/>
  <c r="M969" i="3" s="1"/>
  <c r="N969" i="3" s="1"/>
  <c r="O969" i="3" s="1"/>
  <c r="P969" i="3" s="1"/>
  <c r="Q969" i="3" s="1"/>
  <c r="R969" i="3" s="1"/>
  <c r="S969" i="3" s="1"/>
  <c r="T969" i="3" s="1"/>
  <c r="U969" i="3" s="1"/>
  <c r="E969" i="3" s="1"/>
  <c r="L943" i="3"/>
  <c r="M943" i="3" s="1"/>
  <c r="N943" i="3" s="1"/>
  <c r="O943" i="3" s="1"/>
  <c r="P943" i="3" s="1"/>
  <c r="Q943" i="3" s="1"/>
  <c r="R943" i="3" s="1"/>
  <c r="S943" i="3" s="1"/>
  <c r="T943" i="3" s="1"/>
  <c r="U943" i="3" s="1"/>
  <c r="E943" i="3" s="1"/>
  <c r="L933" i="3"/>
  <c r="M933" i="3" s="1"/>
  <c r="N933" i="3" s="1"/>
  <c r="O933" i="3" s="1"/>
  <c r="P933" i="3" s="1"/>
  <c r="Q933" i="3" s="1"/>
  <c r="R933" i="3" s="1"/>
  <c r="S933" i="3" s="1"/>
  <c r="T933" i="3" s="1"/>
  <c r="U933" i="3" s="1"/>
  <c r="E933" i="3" s="1"/>
  <c r="L906" i="3"/>
  <c r="M906" i="3" s="1"/>
  <c r="N906" i="3" s="1"/>
  <c r="O906" i="3" s="1"/>
  <c r="P906" i="3" s="1"/>
  <c r="Q906" i="3" s="1"/>
  <c r="R906" i="3" s="1"/>
  <c r="S906" i="3" s="1"/>
  <c r="T906" i="3" s="1"/>
  <c r="U906" i="3" s="1"/>
  <c r="E906" i="3" s="1"/>
  <c r="L882" i="3"/>
  <c r="M882" i="3" s="1"/>
  <c r="N882" i="3" s="1"/>
  <c r="O882" i="3" s="1"/>
  <c r="P882" i="3" s="1"/>
  <c r="Q882" i="3" s="1"/>
  <c r="R882" i="3" s="1"/>
  <c r="S882" i="3" s="1"/>
  <c r="T882" i="3" s="1"/>
  <c r="U882" i="3" s="1"/>
  <c r="E882" i="3" s="1"/>
  <c r="L926" i="3"/>
  <c r="M926" i="3" s="1"/>
  <c r="N926" i="3" s="1"/>
  <c r="O926" i="3" s="1"/>
  <c r="P926" i="3" s="1"/>
  <c r="Q926" i="3" s="1"/>
  <c r="R926" i="3" s="1"/>
  <c r="S926" i="3" s="1"/>
  <c r="T926" i="3" s="1"/>
  <c r="U926" i="3" s="1"/>
  <c r="E926" i="3" s="1"/>
  <c r="L843" i="3"/>
  <c r="M843" i="3" s="1"/>
  <c r="N843" i="3" s="1"/>
  <c r="O843" i="3" s="1"/>
  <c r="P843" i="3" s="1"/>
  <c r="Q843" i="3" s="1"/>
  <c r="R843" i="3" s="1"/>
  <c r="S843" i="3" s="1"/>
  <c r="T843" i="3" s="1"/>
  <c r="U843" i="3" s="1"/>
  <c r="E843" i="3" s="1"/>
  <c r="L819" i="3"/>
  <c r="M819" i="3" s="1"/>
  <c r="N819" i="3" s="1"/>
  <c r="O819" i="3" s="1"/>
  <c r="P819" i="3" s="1"/>
  <c r="Q819" i="3" s="1"/>
  <c r="R819" i="3" s="1"/>
  <c r="S819" i="3" s="1"/>
  <c r="T819" i="3" s="1"/>
  <c r="U819" i="3" s="1"/>
  <c r="E819" i="3" s="1"/>
  <c r="L799" i="3"/>
  <c r="M799" i="3" s="1"/>
  <c r="N799" i="3" s="1"/>
  <c r="O799" i="3" s="1"/>
  <c r="P799" i="3" s="1"/>
  <c r="Q799" i="3" s="1"/>
  <c r="R799" i="3" s="1"/>
  <c r="S799" i="3" s="1"/>
  <c r="T799" i="3" s="1"/>
  <c r="U799" i="3" s="1"/>
  <c r="E799" i="3" s="1"/>
  <c r="L781" i="3"/>
  <c r="M781" i="3" s="1"/>
  <c r="N781" i="3" s="1"/>
  <c r="O781" i="3" s="1"/>
  <c r="P781" i="3" s="1"/>
  <c r="Q781" i="3" s="1"/>
  <c r="R781" i="3" s="1"/>
  <c r="S781" i="3" s="1"/>
  <c r="T781" i="3" s="1"/>
  <c r="U781" i="3" s="1"/>
  <c r="E781" i="3" s="1"/>
  <c r="L757" i="3"/>
  <c r="M757" i="3" s="1"/>
  <c r="N757" i="3" s="1"/>
  <c r="O757" i="3" s="1"/>
  <c r="P757" i="3" s="1"/>
  <c r="Q757" i="3" s="1"/>
  <c r="R757" i="3" s="1"/>
  <c r="S757" i="3" s="1"/>
  <c r="T757" i="3" s="1"/>
  <c r="U757" i="3" s="1"/>
  <c r="E757" i="3" s="1"/>
  <c r="L731" i="3"/>
  <c r="M731" i="3" s="1"/>
  <c r="N731" i="3" s="1"/>
  <c r="O731" i="3" s="1"/>
  <c r="P731" i="3" s="1"/>
  <c r="Q731" i="3" s="1"/>
  <c r="R731" i="3" s="1"/>
  <c r="S731" i="3" s="1"/>
  <c r="T731" i="3" s="1"/>
  <c r="U731" i="3" s="1"/>
  <c r="E731" i="3" s="1"/>
  <c r="L711" i="3"/>
  <c r="M711" i="3" s="1"/>
  <c r="N711" i="3" s="1"/>
  <c r="O711" i="3" s="1"/>
  <c r="P711" i="3" s="1"/>
  <c r="Q711" i="3" s="1"/>
  <c r="R711" i="3" s="1"/>
  <c r="S711" i="3" s="1"/>
  <c r="T711" i="3" s="1"/>
  <c r="U711" i="3" s="1"/>
  <c r="E711" i="3" s="1"/>
  <c r="L739" i="3"/>
  <c r="M739" i="3" s="1"/>
  <c r="N739" i="3" s="1"/>
  <c r="O739" i="3" s="1"/>
  <c r="P739" i="3" s="1"/>
  <c r="Q739" i="3" s="1"/>
  <c r="R739" i="3" s="1"/>
  <c r="S739" i="3" s="1"/>
  <c r="T739" i="3" s="1"/>
  <c r="U739" i="3" s="1"/>
  <c r="E739" i="3" s="1"/>
  <c r="L673" i="3"/>
  <c r="M673" i="3" s="1"/>
  <c r="N673" i="3" s="1"/>
  <c r="O673" i="3" s="1"/>
  <c r="P673" i="3" s="1"/>
  <c r="Q673" i="3" s="1"/>
  <c r="R673" i="3" s="1"/>
  <c r="S673" i="3" s="1"/>
  <c r="T673" i="3" s="1"/>
  <c r="U673" i="3" s="1"/>
  <c r="E673" i="3" s="1"/>
  <c r="L634" i="3"/>
  <c r="M634" i="3" s="1"/>
  <c r="N634" i="3" s="1"/>
  <c r="O634" i="3" s="1"/>
  <c r="P634" i="3" s="1"/>
  <c r="Q634" i="3" s="1"/>
  <c r="R634" i="3" s="1"/>
  <c r="S634" i="3" s="1"/>
  <c r="T634" i="3" s="1"/>
  <c r="U634" i="3" s="1"/>
  <c r="E634" i="3" s="1"/>
  <c r="L586" i="3"/>
  <c r="M586" i="3" s="1"/>
  <c r="N586" i="3" s="1"/>
  <c r="O586" i="3" s="1"/>
  <c r="P586" i="3" s="1"/>
  <c r="Q586" i="3" s="1"/>
  <c r="R586" i="3" s="1"/>
  <c r="S586" i="3" s="1"/>
  <c r="T586" i="3" s="1"/>
  <c r="U586" i="3" s="1"/>
  <c r="E586" i="3" s="1"/>
  <c r="L549" i="3"/>
  <c r="M549" i="3" s="1"/>
  <c r="N549" i="3" s="1"/>
  <c r="O549" i="3" s="1"/>
  <c r="P549" i="3" s="1"/>
  <c r="Q549" i="3" s="1"/>
  <c r="R549" i="3" s="1"/>
  <c r="S549" i="3" s="1"/>
  <c r="T549" i="3" s="1"/>
  <c r="U549" i="3" s="1"/>
  <c r="E549" i="3" s="1"/>
  <c r="L529" i="3"/>
  <c r="M529" i="3" s="1"/>
  <c r="N529" i="3" s="1"/>
  <c r="O529" i="3" s="1"/>
  <c r="P529" i="3" s="1"/>
  <c r="Q529" i="3" s="1"/>
  <c r="R529" i="3" s="1"/>
  <c r="S529" i="3" s="1"/>
  <c r="T529" i="3" s="1"/>
  <c r="U529" i="3" s="1"/>
  <c r="E529" i="3" s="1"/>
  <c r="L505" i="3"/>
  <c r="M505" i="3" s="1"/>
  <c r="N505" i="3" s="1"/>
  <c r="O505" i="3" s="1"/>
  <c r="P505" i="3" s="1"/>
  <c r="Q505" i="3" s="1"/>
  <c r="R505" i="3" s="1"/>
  <c r="S505" i="3" s="1"/>
  <c r="T505" i="3" s="1"/>
  <c r="U505" i="3" s="1"/>
  <c r="E505" i="3" s="1"/>
  <c r="L485" i="3"/>
  <c r="M485" i="3" s="1"/>
  <c r="N485" i="3" s="1"/>
  <c r="O485" i="3" s="1"/>
  <c r="P485" i="3" s="1"/>
  <c r="Q485" i="3" s="1"/>
  <c r="R485" i="3" s="1"/>
  <c r="S485" i="3" s="1"/>
  <c r="T485" i="3" s="1"/>
  <c r="U485" i="3" s="1"/>
  <c r="E485" i="3" s="1"/>
  <c r="L465" i="3"/>
  <c r="M465" i="3" s="1"/>
  <c r="N465" i="3" s="1"/>
  <c r="O465" i="3" s="1"/>
  <c r="P465" i="3" s="1"/>
  <c r="Q465" i="3" s="1"/>
  <c r="R465" i="3" s="1"/>
  <c r="S465" i="3" s="1"/>
  <c r="T465" i="3" s="1"/>
  <c r="U465" i="3" s="1"/>
  <c r="E465" i="3" s="1"/>
  <c r="L447" i="3"/>
  <c r="M447" i="3" s="1"/>
  <c r="N447" i="3" s="1"/>
  <c r="O447" i="3" s="1"/>
  <c r="P447" i="3" s="1"/>
  <c r="Q447" i="3" s="1"/>
  <c r="R447" i="3" s="1"/>
  <c r="S447" i="3" s="1"/>
  <c r="T447" i="3" s="1"/>
  <c r="U447" i="3" s="1"/>
  <c r="E447" i="3" s="1"/>
  <c r="L623" i="3"/>
  <c r="M623" i="3" s="1"/>
  <c r="N623" i="3" s="1"/>
  <c r="O623" i="3" s="1"/>
  <c r="P623" i="3" s="1"/>
  <c r="Q623" i="3" s="1"/>
  <c r="R623" i="3" s="1"/>
  <c r="S623" i="3" s="1"/>
  <c r="T623" i="3" s="1"/>
  <c r="U623" i="3" s="1"/>
  <c r="E623" i="3" s="1"/>
  <c r="L559" i="3"/>
  <c r="M559" i="3" s="1"/>
  <c r="N559" i="3" s="1"/>
  <c r="O559" i="3" s="1"/>
  <c r="P559" i="3" s="1"/>
  <c r="Q559" i="3" s="1"/>
  <c r="R559" i="3" s="1"/>
  <c r="S559" i="3" s="1"/>
  <c r="T559" i="3" s="1"/>
  <c r="U559" i="3" s="1"/>
  <c r="E559" i="3" s="1"/>
  <c r="L625" i="3"/>
  <c r="M625" i="3" s="1"/>
  <c r="N625" i="3" s="1"/>
  <c r="O625" i="3" s="1"/>
  <c r="P625" i="3" s="1"/>
  <c r="Q625" i="3" s="1"/>
  <c r="R625" i="3" s="1"/>
  <c r="S625" i="3" s="1"/>
  <c r="T625" i="3" s="1"/>
  <c r="U625" i="3" s="1"/>
  <c r="E625" i="3" s="1"/>
  <c r="L577" i="3"/>
  <c r="M577" i="3" s="1"/>
  <c r="N577" i="3" s="1"/>
  <c r="O577" i="3" s="1"/>
  <c r="P577" i="3" s="1"/>
  <c r="Q577" i="3" s="1"/>
  <c r="R577" i="3" s="1"/>
  <c r="S577" i="3" s="1"/>
  <c r="T577" i="3" s="1"/>
  <c r="U577" i="3" s="1"/>
  <c r="E577" i="3" s="1"/>
  <c r="L651" i="3"/>
  <c r="M651" i="3" s="1"/>
  <c r="N651" i="3" s="1"/>
  <c r="O651" i="3" s="1"/>
  <c r="P651" i="3" s="1"/>
  <c r="Q651" i="3" s="1"/>
  <c r="R651" i="3" s="1"/>
  <c r="S651" i="3" s="1"/>
  <c r="T651" i="3" s="1"/>
  <c r="U651" i="3" s="1"/>
  <c r="E651" i="3" s="1"/>
  <c r="L587" i="3"/>
  <c r="M587" i="3" s="1"/>
  <c r="N587" i="3" s="1"/>
  <c r="O587" i="3" s="1"/>
  <c r="P587" i="3" s="1"/>
  <c r="Q587" i="3" s="1"/>
  <c r="R587" i="3" s="1"/>
  <c r="S587" i="3" s="1"/>
  <c r="T587" i="3" s="1"/>
  <c r="U587" i="3" s="1"/>
  <c r="E587" i="3" s="1"/>
  <c r="L669" i="3"/>
  <c r="M669" i="3" s="1"/>
  <c r="N669" i="3" s="1"/>
  <c r="O669" i="3" s="1"/>
  <c r="P669" i="3" s="1"/>
  <c r="Q669" i="3" s="1"/>
  <c r="R669" i="3" s="1"/>
  <c r="S669" i="3" s="1"/>
  <c r="T669" i="3" s="1"/>
  <c r="U669" i="3" s="1"/>
  <c r="E669" i="3" s="1"/>
  <c r="L434" i="3"/>
  <c r="M434" i="3" s="1"/>
  <c r="N434" i="3" s="1"/>
  <c r="O434" i="3" s="1"/>
  <c r="P434" i="3" s="1"/>
  <c r="Q434" i="3" s="1"/>
  <c r="R434" i="3" s="1"/>
  <c r="S434" i="3" s="1"/>
  <c r="T434" i="3" s="1"/>
  <c r="U434" i="3" s="1"/>
  <c r="E434" i="3" s="1"/>
  <c r="L418" i="3"/>
  <c r="M418" i="3" s="1"/>
  <c r="N418" i="3" s="1"/>
  <c r="O418" i="3" s="1"/>
  <c r="P418" i="3" s="1"/>
  <c r="Q418" i="3" s="1"/>
  <c r="R418" i="3" s="1"/>
  <c r="S418" i="3" s="1"/>
  <c r="T418" i="3" s="1"/>
  <c r="U418" i="3" s="1"/>
  <c r="E418" i="3" s="1"/>
  <c r="L404" i="3"/>
  <c r="M404" i="3" s="1"/>
  <c r="N404" i="3" s="1"/>
  <c r="O404" i="3" s="1"/>
  <c r="P404" i="3" s="1"/>
  <c r="Q404" i="3" s="1"/>
  <c r="R404" i="3" s="1"/>
  <c r="S404" i="3" s="1"/>
  <c r="T404" i="3" s="1"/>
  <c r="U404" i="3" s="1"/>
  <c r="E404" i="3" s="1"/>
  <c r="L390" i="3"/>
  <c r="M390" i="3" s="1"/>
  <c r="N390" i="3" s="1"/>
  <c r="O390" i="3" s="1"/>
  <c r="P390" i="3" s="1"/>
  <c r="Q390" i="3" s="1"/>
  <c r="R390" i="3" s="1"/>
  <c r="S390" i="3" s="1"/>
  <c r="T390" i="3" s="1"/>
  <c r="U390" i="3" s="1"/>
  <c r="E390" i="3" s="1"/>
  <c r="L374" i="3"/>
  <c r="M374" i="3" s="1"/>
  <c r="N374" i="3" s="1"/>
  <c r="O374" i="3" s="1"/>
  <c r="P374" i="3" s="1"/>
  <c r="Q374" i="3" s="1"/>
  <c r="R374" i="3" s="1"/>
  <c r="S374" i="3" s="1"/>
  <c r="T374" i="3" s="1"/>
  <c r="U374" i="3" s="1"/>
  <c r="E374" i="3" s="1"/>
  <c r="L362" i="3"/>
  <c r="M362" i="3" s="1"/>
  <c r="N362" i="3" s="1"/>
  <c r="O362" i="3" s="1"/>
  <c r="P362" i="3" s="1"/>
  <c r="Q362" i="3" s="1"/>
  <c r="R362" i="3" s="1"/>
  <c r="S362" i="3" s="1"/>
  <c r="T362" i="3" s="1"/>
  <c r="U362" i="3" s="1"/>
  <c r="E362" i="3" s="1"/>
  <c r="L348" i="3"/>
  <c r="M348" i="3" s="1"/>
  <c r="N348" i="3" s="1"/>
  <c r="O348" i="3" s="1"/>
  <c r="P348" i="3" s="1"/>
  <c r="Q348" i="3" s="1"/>
  <c r="R348" i="3" s="1"/>
  <c r="S348" i="3" s="1"/>
  <c r="T348" i="3" s="1"/>
  <c r="U348" i="3" s="1"/>
  <c r="E348" i="3" s="1"/>
  <c r="L332" i="3"/>
  <c r="M332" i="3" s="1"/>
  <c r="N332" i="3" s="1"/>
  <c r="O332" i="3" s="1"/>
  <c r="P332" i="3" s="1"/>
  <c r="Q332" i="3" s="1"/>
  <c r="R332" i="3" s="1"/>
  <c r="S332" i="3" s="1"/>
  <c r="T332" i="3" s="1"/>
  <c r="U332" i="3" s="1"/>
  <c r="E332" i="3" s="1"/>
  <c r="L629" i="3"/>
  <c r="M629" i="3" s="1"/>
  <c r="N629" i="3" s="1"/>
  <c r="O629" i="3" s="1"/>
  <c r="P629" i="3" s="1"/>
  <c r="Q629" i="3" s="1"/>
  <c r="R629" i="3" s="1"/>
  <c r="S629" i="3" s="1"/>
  <c r="T629" i="3" s="1"/>
  <c r="U629" i="3" s="1"/>
  <c r="E629" i="3" s="1"/>
  <c r="L621" i="3"/>
  <c r="M621" i="3" s="1"/>
  <c r="N621" i="3" s="1"/>
  <c r="O621" i="3" s="1"/>
  <c r="P621" i="3" s="1"/>
  <c r="Q621" i="3" s="1"/>
  <c r="R621" i="3" s="1"/>
  <c r="S621" i="3" s="1"/>
  <c r="T621" i="3" s="1"/>
  <c r="U621" i="3" s="1"/>
  <c r="E621" i="3" s="1"/>
  <c r="L431" i="3"/>
  <c r="M431" i="3" s="1"/>
  <c r="N431" i="3" s="1"/>
  <c r="O431" i="3" s="1"/>
  <c r="P431" i="3" s="1"/>
  <c r="Q431" i="3" s="1"/>
  <c r="R431" i="3" s="1"/>
  <c r="S431" i="3" s="1"/>
  <c r="T431" i="3" s="1"/>
  <c r="U431" i="3" s="1"/>
  <c r="E431" i="3" s="1"/>
  <c r="L417" i="3"/>
  <c r="M417" i="3" s="1"/>
  <c r="N417" i="3" s="1"/>
  <c r="O417" i="3" s="1"/>
  <c r="P417" i="3" s="1"/>
  <c r="Q417" i="3" s="1"/>
  <c r="R417" i="3" s="1"/>
  <c r="S417" i="3" s="1"/>
  <c r="T417" i="3" s="1"/>
  <c r="U417" i="3" s="1"/>
  <c r="E417" i="3" s="1"/>
  <c r="L403" i="3"/>
  <c r="M403" i="3" s="1"/>
  <c r="N403" i="3" s="1"/>
  <c r="O403" i="3" s="1"/>
  <c r="P403" i="3" s="1"/>
  <c r="Q403" i="3" s="1"/>
  <c r="R403" i="3" s="1"/>
  <c r="S403" i="3" s="1"/>
  <c r="T403" i="3" s="1"/>
  <c r="U403" i="3" s="1"/>
  <c r="E403" i="3" s="1"/>
  <c r="L387" i="3"/>
  <c r="M387" i="3" s="1"/>
  <c r="N387" i="3" s="1"/>
  <c r="O387" i="3" s="1"/>
  <c r="P387" i="3" s="1"/>
  <c r="Q387" i="3" s="1"/>
  <c r="R387" i="3" s="1"/>
  <c r="S387" i="3" s="1"/>
  <c r="T387" i="3" s="1"/>
  <c r="U387" i="3" s="1"/>
  <c r="E387" i="3" s="1"/>
  <c r="L375" i="3"/>
  <c r="M375" i="3" s="1"/>
  <c r="N375" i="3" s="1"/>
  <c r="O375" i="3" s="1"/>
  <c r="P375" i="3" s="1"/>
  <c r="Q375" i="3" s="1"/>
  <c r="R375" i="3" s="1"/>
  <c r="S375" i="3" s="1"/>
  <c r="T375" i="3" s="1"/>
  <c r="U375" i="3" s="1"/>
  <c r="E375" i="3" s="1"/>
  <c r="L361" i="3"/>
  <c r="M361" i="3" s="1"/>
  <c r="N361" i="3" s="1"/>
  <c r="O361" i="3" s="1"/>
  <c r="P361" i="3" s="1"/>
  <c r="Q361" i="3" s="1"/>
  <c r="R361" i="3" s="1"/>
  <c r="S361" i="3" s="1"/>
  <c r="T361" i="3" s="1"/>
  <c r="U361" i="3" s="1"/>
  <c r="E361" i="3" s="1"/>
  <c r="L345" i="3"/>
  <c r="M345" i="3" s="1"/>
  <c r="N345" i="3" s="1"/>
  <c r="O345" i="3" s="1"/>
  <c r="P345" i="3" s="1"/>
  <c r="Q345" i="3" s="1"/>
  <c r="R345" i="3" s="1"/>
  <c r="S345" i="3" s="1"/>
  <c r="T345" i="3" s="1"/>
  <c r="U345" i="3" s="1"/>
  <c r="E345" i="3" s="1"/>
  <c r="L331" i="3"/>
  <c r="M331" i="3" s="1"/>
  <c r="N331" i="3" s="1"/>
  <c r="O331" i="3" s="1"/>
  <c r="P331" i="3" s="1"/>
  <c r="Q331" i="3" s="1"/>
  <c r="R331" i="3" s="1"/>
  <c r="S331" i="3" s="1"/>
  <c r="T331" i="3" s="1"/>
  <c r="U331" i="3" s="1"/>
  <c r="E331" i="3" s="1"/>
  <c r="L317" i="3"/>
  <c r="M317" i="3" s="1"/>
  <c r="N317" i="3" s="1"/>
  <c r="O317" i="3" s="1"/>
  <c r="P317" i="3" s="1"/>
  <c r="Q317" i="3" s="1"/>
  <c r="R317" i="3" s="1"/>
  <c r="S317" i="3" s="1"/>
  <c r="T317" i="3" s="1"/>
  <c r="U317" i="3" s="1"/>
  <c r="E317" i="3" s="1"/>
  <c r="L309" i="3"/>
  <c r="M309" i="3" s="1"/>
  <c r="N309" i="3" s="1"/>
  <c r="O309" i="3" s="1"/>
  <c r="P309" i="3" s="1"/>
  <c r="Q309" i="3" s="1"/>
  <c r="R309" i="3" s="1"/>
  <c r="S309" i="3" s="1"/>
  <c r="T309" i="3" s="1"/>
  <c r="U309" i="3" s="1"/>
  <c r="E309" i="3" s="1"/>
  <c r="L302" i="3"/>
  <c r="M302" i="3" s="1"/>
  <c r="N302" i="3" s="1"/>
  <c r="O302" i="3" s="1"/>
  <c r="P302" i="3" s="1"/>
  <c r="Q302" i="3" s="1"/>
  <c r="R302" i="3" s="1"/>
  <c r="S302" i="3" s="1"/>
  <c r="T302" i="3" s="1"/>
  <c r="U302" i="3" s="1"/>
  <c r="E302" i="3" s="1"/>
  <c r="L295" i="3"/>
  <c r="M295" i="3" s="1"/>
  <c r="N295" i="3" s="1"/>
  <c r="O295" i="3" s="1"/>
  <c r="P295" i="3" s="1"/>
  <c r="Q295" i="3" s="1"/>
  <c r="R295" i="3" s="1"/>
  <c r="S295" i="3" s="1"/>
  <c r="T295" i="3" s="1"/>
  <c r="U295" i="3" s="1"/>
  <c r="E295" i="3" s="1"/>
  <c r="L287" i="3"/>
  <c r="M287" i="3" s="1"/>
  <c r="N287" i="3" s="1"/>
  <c r="O287" i="3" s="1"/>
  <c r="P287" i="3" s="1"/>
  <c r="Q287" i="3" s="1"/>
  <c r="R287" i="3" s="1"/>
  <c r="S287" i="3" s="1"/>
  <c r="T287" i="3" s="1"/>
  <c r="U287" i="3" s="1"/>
  <c r="E287" i="3" s="1"/>
  <c r="L1022" i="3"/>
  <c r="M1022" i="3" s="1"/>
  <c r="N1022" i="3" s="1"/>
  <c r="O1022" i="3" s="1"/>
  <c r="P1022" i="3" s="1"/>
  <c r="Q1022" i="3" s="1"/>
  <c r="R1022" i="3" s="1"/>
  <c r="S1022" i="3" s="1"/>
  <c r="T1022" i="3" s="1"/>
  <c r="U1022" i="3" s="1"/>
  <c r="E1022" i="3" s="1"/>
  <c r="L983" i="3"/>
  <c r="M983" i="3" s="1"/>
  <c r="N983" i="3" s="1"/>
  <c r="O983" i="3" s="1"/>
  <c r="P983" i="3" s="1"/>
  <c r="Q983" i="3" s="1"/>
  <c r="R983" i="3" s="1"/>
  <c r="S983" i="3" s="1"/>
  <c r="T983" i="3" s="1"/>
  <c r="U983" i="3" s="1"/>
  <c r="E983" i="3" s="1"/>
  <c r="L973" i="3"/>
  <c r="M973" i="3" s="1"/>
  <c r="N973" i="3" s="1"/>
  <c r="O973" i="3" s="1"/>
  <c r="P973" i="3" s="1"/>
  <c r="Q973" i="3" s="1"/>
  <c r="R973" i="3" s="1"/>
  <c r="S973" i="3" s="1"/>
  <c r="T973" i="3" s="1"/>
  <c r="U973" i="3" s="1"/>
  <c r="E973" i="3" s="1"/>
  <c r="L951" i="3"/>
  <c r="M951" i="3" s="1"/>
  <c r="N951" i="3" s="1"/>
  <c r="O951" i="3" s="1"/>
  <c r="P951" i="3" s="1"/>
  <c r="Q951" i="3" s="1"/>
  <c r="R951" i="3" s="1"/>
  <c r="S951" i="3" s="1"/>
  <c r="T951" i="3" s="1"/>
  <c r="U951" i="3" s="1"/>
  <c r="E951" i="3" s="1"/>
  <c r="L958" i="3"/>
  <c r="M958" i="3" s="1"/>
  <c r="N958" i="3" s="1"/>
  <c r="O958" i="3" s="1"/>
  <c r="P958" i="3" s="1"/>
  <c r="Q958" i="3" s="1"/>
  <c r="R958" i="3" s="1"/>
  <c r="S958" i="3" s="1"/>
  <c r="T958" i="3" s="1"/>
  <c r="U958" i="3" s="1"/>
  <c r="E958" i="3" s="1"/>
  <c r="L910" i="3"/>
  <c r="M910" i="3" s="1"/>
  <c r="N910" i="3" s="1"/>
  <c r="O910" i="3" s="1"/>
  <c r="P910" i="3" s="1"/>
  <c r="Q910" i="3" s="1"/>
  <c r="R910" i="3" s="1"/>
  <c r="S910" i="3" s="1"/>
  <c r="T910" i="3" s="1"/>
  <c r="U910" i="3" s="1"/>
  <c r="E910" i="3" s="1"/>
  <c r="L890" i="3"/>
  <c r="M890" i="3" s="1"/>
  <c r="N890" i="3" s="1"/>
  <c r="O890" i="3" s="1"/>
  <c r="P890" i="3" s="1"/>
  <c r="Q890" i="3" s="1"/>
  <c r="R890" i="3" s="1"/>
  <c r="S890" i="3" s="1"/>
  <c r="T890" i="3" s="1"/>
  <c r="U890" i="3" s="1"/>
  <c r="E890" i="3" s="1"/>
  <c r="L866" i="3"/>
  <c r="M866" i="3" s="1"/>
  <c r="N866" i="3" s="1"/>
  <c r="O866" i="3" s="1"/>
  <c r="P866" i="3" s="1"/>
  <c r="Q866" i="3" s="1"/>
  <c r="R866" i="3" s="1"/>
  <c r="S866" i="3" s="1"/>
  <c r="T866" i="3" s="1"/>
  <c r="U866" i="3" s="1"/>
  <c r="E866" i="3" s="1"/>
  <c r="L847" i="3"/>
  <c r="M847" i="3" s="1"/>
  <c r="N847" i="3" s="1"/>
  <c r="O847" i="3" s="1"/>
  <c r="P847" i="3" s="1"/>
  <c r="Q847" i="3" s="1"/>
  <c r="R847" i="3" s="1"/>
  <c r="S847" i="3" s="1"/>
  <c r="T847" i="3" s="1"/>
  <c r="U847" i="3" s="1"/>
  <c r="E847" i="3" s="1"/>
  <c r="L827" i="3"/>
  <c r="M827" i="3" s="1"/>
  <c r="N827" i="3" s="1"/>
  <c r="O827" i="3" s="1"/>
  <c r="P827" i="3" s="1"/>
  <c r="Q827" i="3" s="1"/>
  <c r="R827" i="3" s="1"/>
  <c r="S827" i="3" s="1"/>
  <c r="T827" i="3" s="1"/>
  <c r="U827" i="3" s="1"/>
  <c r="E827" i="3" s="1"/>
  <c r="L803" i="3"/>
  <c r="M803" i="3" s="1"/>
  <c r="N803" i="3" s="1"/>
  <c r="O803" i="3" s="1"/>
  <c r="P803" i="3" s="1"/>
  <c r="Q803" i="3" s="1"/>
  <c r="R803" i="3" s="1"/>
  <c r="S803" i="3" s="1"/>
  <c r="T803" i="3" s="1"/>
  <c r="U803" i="3" s="1"/>
  <c r="E803" i="3" s="1"/>
  <c r="L785" i="3"/>
  <c r="M785" i="3" s="1"/>
  <c r="N785" i="3" s="1"/>
  <c r="O785" i="3" s="1"/>
  <c r="P785" i="3" s="1"/>
  <c r="Q785" i="3" s="1"/>
  <c r="R785" i="3" s="1"/>
  <c r="S785" i="3" s="1"/>
  <c r="T785" i="3" s="1"/>
  <c r="U785" i="3" s="1"/>
  <c r="E785" i="3" s="1"/>
  <c r="L765" i="3"/>
  <c r="M765" i="3" s="1"/>
  <c r="N765" i="3" s="1"/>
  <c r="O765" i="3" s="1"/>
  <c r="P765" i="3" s="1"/>
  <c r="Q765" i="3" s="1"/>
  <c r="R765" i="3" s="1"/>
  <c r="S765" i="3" s="1"/>
  <c r="T765" i="3" s="1"/>
  <c r="U765" i="3" s="1"/>
  <c r="E765" i="3" s="1"/>
  <c r="L735" i="3"/>
  <c r="M735" i="3" s="1"/>
  <c r="N735" i="3" s="1"/>
  <c r="O735" i="3" s="1"/>
  <c r="P735" i="3" s="1"/>
  <c r="Q735" i="3" s="1"/>
  <c r="R735" i="3" s="1"/>
  <c r="S735" i="3" s="1"/>
  <c r="T735" i="3" s="1"/>
  <c r="U735" i="3" s="1"/>
  <c r="E735" i="3" s="1"/>
  <c r="L715" i="3"/>
  <c r="M715" i="3" s="1"/>
  <c r="N715" i="3" s="1"/>
  <c r="O715" i="3" s="1"/>
  <c r="P715" i="3" s="1"/>
  <c r="Q715" i="3" s="1"/>
  <c r="R715" i="3" s="1"/>
  <c r="S715" i="3" s="1"/>
  <c r="T715" i="3" s="1"/>
  <c r="U715" i="3" s="1"/>
  <c r="E715" i="3" s="1"/>
  <c r="L695" i="3"/>
  <c r="M695" i="3" s="1"/>
  <c r="N695" i="3" s="1"/>
  <c r="O695" i="3" s="1"/>
  <c r="P695" i="3" s="1"/>
  <c r="Q695" i="3" s="1"/>
  <c r="R695" i="3" s="1"/>
  <c r="S695" i="3" s="1"/>
  <c r="T695" i="3" s="1"/>
  <c r="U695" i="3" s="1"/>
  <c r="E695" i="3" s="1"/>
  <c r="L680" i="3"/>
  <c r="M680" i="3" s="1"/>
  <c r="N680" i="3" s="1"/>
  <c r="O680" i="3" s="1"/>
  <c r="P680" i="3" s="1"/>
  <c r="Q680" i="3" s="1"/>
  <c r="R680" i="3" s="1"/>
  <c r="S680" i="3" s="1"/>
  <c r="T680" i="3" s="1"/>
  <c r="U680" i="3" s="1"/>
  <c r="E680" i="3" s="1"/>
  <c r="L642" i="3"/>
  <c r="M642" i="3" s="1"/>
  <c r="N642" i="3" s="1"/>
  <c r="O642" i="3" s="1"/>
  <c r="P642" i="3" s="1"/>
  <c r="Q642" i="3" s="1"/>
  <c r="R642" i="3" s="1"/>
  <c r="S642" i="3" s="1"/>
  <c r="T642" i="3" s="1"/>
  <c r="U642" i="3" s="1"/>
  <c r="E642" i="3" s="1"/>
  <c r="L602" i="3"/>
  <c r="M602" i="3" s="1"/>
  <c r="N602" i="3" s="1"/>
  <c r="O602" i="3" s="1"/>
  <c r="P602" i="3" s="1"/>
  <c r="Q602" i="3" s="1"/>
  <c r="R602" i="3" s="1"/>
  <c r="S602" i="3" s="1"/>
  <c r="T602" i="3" s="1"/>
  <c r="U602" i="3" s="1"/>
  <c r="E602" i="3" s="1"/>
  <c r="L553" i="3"/>
  <c r="M553" i="3" s="1"/>
  <c r="N553" i="3" s="1"/>
  <c r="O553" i="3" s="1"/>
  <c r="P553" i="3" s="1"/>
  <c r="Q553" i="3" s="1"/>
  <c r="R553" i="3" s="1"/>
  <c r="S553" i="3" s="1"/>
  <c r="T553" i="3" s="1"/>
  <c r="U553" i="3" s="1"/>
  <c r="E553" i="3" s="1"/>
  <c r="L533" i="3"/>
  <c r="M533" i="3" s="1"/>
  <c r="N533" i="3" s="1"/>
  <c r="O533" i="3" s="1"/>
  <c r="P533" i="3" s="1"/>
  <c r="Q533" i="3" s="1"/>
  <c r="R533" i="3" s="1"/>
  <c r="S533" i="3" s="1"/>
  <c r="T533" i="3" s="1"/>
  <c r="U533" i="3" s="1"/>
  <c r="E533" i="3" s="1"/>
  <c r="L513" i="3"/>
  <c r="M513" i="3" s="1"/>
  <c r="N513" i="3" s="1"/>
  <c r="O513" i="3" s="1"/>
  <c r="P513" i="3" s="1"/>
  <c r="Q513" i="3" s="1"/>
  <c r="R513" i="3" s="1"/>
  <c r="S513" i="3" s="1"/>
  <c r="T513" i="3" s="1"/>
  <c r="U513" i="3" s="1"/>
  <c r="E513" i="3" s="1"/>
  <c r="L489" i="3"/>
  <c r="M489" i="3" s="1"/>
  <c r="N489" i="3" s="1"/>
  <c r="O489" i="3" s="1"/>
  <c r="P489" i="3" s="1"/>
  <c r="Q489" i="3" s="1"/>
  <c r="R489" i="3" s="1"/>
  <c r="S489" i="3" s="1"/>
  <c r="T489" i="3" s="1"/>
  <c r="U489" i="3" s="1"/>
  <c r="E489" i="3" s="1"/>
  <c r="L469" i="3"/>
  <c r="M469" i="3" s="1"/>
  <c r="N469" i="3" s="1"/>
  <c r="O469" i="3" s="1"/>
  <c r="P469" i="3" s="1"/>
  <c r="Q469" i="3" s="1"/>
  <c r="R469" i="3" s="1"/>
  <c r="S469" i="3" s="1"/>
  <c r="T469" i="3" s="1"/>
  <c r="U469" i="3" s="1"/>
  <c r="E469" i="3" s="1"/>
  <c r="L451" i="3"/>
  <c r="M451" i="3" s="1"/>
  <c r="N451" i="3" s="1"/>
  <c r="O451" i="3" s="1"/>
  <c r="P451" i="3" s="1"/>
  <c r="Q451" i="3" s="1"/>
  <c r="R451" i="3" s="1"/>
  <c r="S451" i="3" s="1"/>
  <c r="T451" i="3" s="1"/>
  <c r="U451" i="3" s="1"/>
  <c r="E451" i="3" s="1"/>
  <c r="L639" i="3"/>
  <c r="M639" i="3" s="1"/>
  <c r="N639" i="3" s="1"/>
  <c r="O639" i="3" s="1"/>
  <c r="P639" i="3" s="1"/>
  <c r="Q639" i="3" s="1"/>
  <c r="R639" i="3" s="1"/>
  <c r="S639" i="3" s="1"/>
  <c r="T639" i="3" s="1"/>
  <c r="U639" i="3" s="1"/>
  <c r="E639" i="3" s="1"/>
  <c r="L575" i="3"/>
  <c r="M575" i="3" s="1"/>
  <c r="N575" i="3" s="1"/>
  <c r="O575" i="3" s="1"/>
  <c r="P575" i="3" s="1"/>
  <c r="Q575" i="3" s="1"/>
  <c r="R575" i="3" s="1"/>
  <c r="S575" i="3" s="1"/>
  <c r="T575" i="3" s="1"/>
  <c r="U575" i="3" s="1"/>
  <c r="E575" i="3" s="1"/>
  <c r="L649" i="3"/>
  <c r="M649" i="3" s="1"/>
  <c r="N649" i="3" s="1"/>
  <c r="O649" i="3" s="1"/>
  <c r="P649" i="3" s="1"/>
  <c r="Q649" i="3" s="1"/>
  <c r="R649" i="3" s="1"/>
  <c r="S649" i="3" s="1"/>
  <c r="T649" i="3" s="1"/>
  <c r="U649" i="3" s="1"/>
  <c r="E649" i="3" s="1"/>
  <c r="L585" i="3"/>
  <c r="M585" i="3" s="1"/>
  <c r="N585" i="3" s="1"/>
  <c r="O585" i="3" s="1"/>
  <c r="P585" i="3" s="1"/>
  <c r="Q585" i="3" s="1"/>
  <c r="R585" i="3" s="1"/>
  <c r="S585" i="3" s="1"/>
  <c r="T585" i="3" s="1"/>
  <c r="U585" i="3" s="1"/>
  <c r="E585" i="3" s="1"/>
  <c r="L659" i="3"/>
  <c r="M659" i="3" s="1"/>
  <c r="N659" i="3" s="1"/>
  <c r="O659" i="3" s="1"/>
  <c r="P659" i="3" s="1"/>
  <c r="Q659" i="3" s="1"/>
  <c r="R659" i="3" s="1"/>
  <c r="S659" i="3" s="1"/>
  <c r="T659" i="3" s="1"/>
  <c r="U659" i="3" s="1"/>
  <c r="E659" i="3" s="1"/>
  <c r="L611" i="3"/>
  <c r="M611" i="3" s="1"/>
  <c r="N611" i="3" s="1"/>
  <c r="O611" i="3" s="1"/>
  <c r="P611" i="3" s="1"/>
  <c r="Q611" i="3" s="1"/>
  <c r="R611" i="3" s="1"/>
  <c r="S611" i="3" s="1"/>
  <c r="T611" i="3" s="1"/>
  <c r="U611" i="3" s="1"/>
  <c r="E611" i="3" s="1"/>
  <c r="L445" i="3"/>
  <c r="M445" i="3" s="1"/>
  <c r="N445" i="3" s="1"/>
  <c r="O445" i="3" s="1"/>
  <c r="P445" i="3" s="1"/>
  <c r="Q445" i="3" s="1"/>
  <c r="R445" i="3" s="1"/>
  <c r="S445" i="3" s="1"/>
  <c r="T445" i="3" s="1"/>
  <c r="U445" i="3" s="1"/>
  <c r="E445" i="3" s="1"/>
  <c r="L436" i="3"/>
  <c r="M436" i="3" s="1"/>
  <c r="N436" i="3" s="1"/>
  <c r="O436" i="3" s="1"/>
  <c r="P436" i="3" s="1"/>
  <c r="Q436" i="3" s="1"/>
  <c r="R436" i="3" s="1"/>
  <c r="S436" i="3" s="1"/>
  <c r="T436" i="3" s="1"/>
  <c r="U436" i="3" s="1"/>
  <c r="E436" i="3" s="1"/>
  <c r="L422" i="3"/>
  <c r="M422" i="3" s="1"/>
  <c r="N422" i="3" s="1"/>
  <c r="O422" i="3" s="1"/>
  <c r="P422" i="3" s="1"/>
  <c r="Q422" i="3" s="1"/>
  <c r="R422" i="3" s="1"/>
  <c r="S422" i="3" s="1"/>
  <c r="T422" i="3" s="1"/>
  <c r="U422" i="3" s="1"/>
  <c r="E422" i="3" s="1"/>
  <c r="L406" i="3"/>
  <c r="M406" i="3" s="1"/>
  <c r="N406" i="3" s="1"/>
  <c r="O406" i="3" s="1"/>
  <c r="P406" i="3" s="1"/>
  <c r="Q406" i="3" s="1"/>
  <c r="R406" i="3" s="1"/>
  <c r="S406" i="3" s="1"/>
  <c r="T406" i="3" s="1"/>
  <c r="U406" i="3" s="1"/>
  <c r="E406" i="3" s="1"/>
  <c r="L394" i="3"/>
  <c r="M394" i="3" s="1"/>
  <c r="N394" i="3" s="1"/>
  <c r="O394" i="3" s="1"/>
  <c r="P394" i="3" s="1"/>
  <c r="Q394" i="3" s="1"/>
  <c r="R394" i="3" s="1"/>
  <c r="S394" i="3" s="1"/>
  <c r="T394" i="3" s="1"/>
  <c r="U394" i="3" s="1"/>
  <c r="E394" i="3" s="1"/>
  <c r="L380" i="3"/>
  <c r="M380" i="3" s="1"/>
  <c r="N380" i="3" s="1"/>
  <c r="O380" i="3" s="1"/>
  <c r="P380" i="3" s="1"/>
  <c r="Q380" i="3" s="1"/>
  <c r="R380" i="3" s="1"/>
  <c r="S380" i="3" s="1"/>
  <c r="T380" i="3" s="1"/>
  <c r="U380" i="3" s="1"/>
  <c r="E380" i="3" s="1"/>
  <c r="L364" i="3"/>
  <c r="M364" i="3" s="1"/>
  <c r="N364" i="3" s="1"/>
  <c r="O364" i="3" s="1"/>
  <c r="P364" i="3" s="1"/>
  <c r="Q364" i="3" s="1"/>
  <c r="R364" i="3" s="1"/>
  <c r="S364" i="3" s="1"/>
  <c r="T364" i="3" s="1"/>
  <c r="U364" i="3" s="1"/>
  <c r="E364" i="3" s="1"/>
  <c r="L350" i="3"/>
  <c r="M350" i="3" s="1"/>
  <c r="N350" i="3" s="1"/>
  <c r="O350" i="3" s="1"/>
  <c r="P350" i="3" s="1"/>
  <c r="Q350" i="3" s="1"/>
  <c r="R350" i="3" s="1"/>
  <c r="S350" i="3" s="1"/>
  <c r="T350" i="3" s="1"/>
  <c r="U350" i="3" s="1"/>
  <c r="E350" i="3" s="1"/>
  <c r="L338" i="3"/>
  <c r="M338" i="3" s="1"/>
  <c r="N338" i="3" s="1"/>
  <c r="O338" i="3" s="1"/>
  <c r="P338" i="3" s="1"/>
  <c r="Q338" i="3" s="1"/>
  <c r="R338" i="3" s="1"/>
  <c r="S338" i="3" s="1"/>
  <c r="T338" i="3" s="1"/>
  <c r="U338" i="3" s="1"/>
  <c r="E338" i="3" s="1"/>
  <c r="L320" i="3"/>
  <c r="M320" i="3" s="1"/>
  <c r="N320" i="3" s="1"/>
  <c r="O320" i="3" s="1"/>
  <c r="P320" i="3" s="1"/>
  <c r="Q320" i="3" s="1"/>
  <c r="R320" i="3" s="1"/>
  <c r="S320" i="3" s="1"/>
  <c r="T320" i="3" s="1"/>
  <c r="U320" i="3" s="1"/>
  <c r="E320" i="3" s="1"/>
  <c r="L653" i="3"/>
  <c r="M653" i="3" s="1"/>
  <c r="N653" i="3" s="1"/>
  <c r="O653" i="3" s="1"/>
  <c r="P653" i="3" s="1"/>
  <c r="Q653" i="3" s="1"/>
  <c r="R653" i="3" s="1"/>
  <c r="S653" i="3" s="1"/>
  <c r="T653" i="3" s="1"/>
  <c r="U653" i="3" s="1"/>
  <c r="E653" i="3" s="1"/>
  <c r="L435" i="3"/>
  <c r="M435" i="3" s="1"/>
  <c r="N435" i="3" s="1"/>
  <c r="O435" i="3" s="1"/>
  <c r="P435" i="3" s="1"/>
  <c r="Q435" i="3" s="1"/>
  <c r="R435" i="3" s="1"/>
  <c r="S435" i="3" s="1"/>
  <c r="T435" i="3" s="1"/>
  <c r="U435" i="3" s="1"/>
  <c r="E435" i="3" s="1"/>
  <c r="L419" i="3"/>
  <c r="M419" i="3" s="1"/>
  <c r="N419" i="3" s="1"/>
  <c r="O419" i="3" s="1"/>
  <c r="P419" i="3" s="1"/>
  <c r="Q419" i="3" s="1"/>
  <c r="R419" i="3" s="1"/>
  <c r="S419" i="3" s="1"/>
  <c r="T419" i="3" s="1"/>
  <c r="U419" i="3" s="1"/>
  <c r="E419" i="3" s="1"/>
  <c r="L407" i="3"/>
  <c r="M407" i="3" s="1"/>
  <c r="N407" i="3" s="1"/>
  <c r="O407" i="3" s="1"/>
  <c r="P407" i="3" s="1"/>
  <c r="Q407" i="3" s="1"/>
  <c r="R407" i="3" s="1"/>
  <c r="S407" i="3" s="1"/>
  <c r="T407" i="3" s="1"/>
  <c r="U407" i="3" s="1"/>
  <c r="E407" i="3" s="1"/>
  <c r="L393" i="3"/>
  <c r="M393" i="3" s="1"/>
  <c r="N393" i="3" s="1"/>
  <c r="O393" i="3" s="1"/>
  <c r="P393" i="3" s="1"/>
  <c r="Q393" i="3" s="1"/>
  <c r="R393" i="3" s="1"/>
  <c r="S393" i="3" s="1"/>
  <c r="T393" i="3" s="1"/>
  <c r="U393" i="3" s="1"/>
  <c r="E393" i="3" s="1"/>
  <c r="L377" i="3"/>
  <c r="M377" i="3" s="1"/>
  <c r="N377" i="3" s="1"/>
  <c r="O377" i="3" s="1"/>
  <c r="P377" i="3" s="1"/>
  <c r="Q377" i="3" s="1"/>
  <c r="R377" i="3" s="1"/>
  <c r="S377" i="3" s="1"/>
  <c r="T377" i="3" s="1"/>
  <c r="U377" i="3" s="1"/>
  <c r="E377" i="3" s="1"/>
  <c r="L363" i="3"/>
  <c r="M363" i="3" s="1"/>
  <c r="N363" i="3" s="1"/>
  <c r="O363" i="3" s="1"/>
  <c r="P363" i="3" s="1"/>
  <c r="Q363" i="3" s="1"/>
  <c r="R363" i="3" s="1"/>
  <c r="S363" i="3" s="1"/>
  <c r="T363" i="3" s="1"/>
  <c r="U363" i="3" s="1"/>
  <c r="E363" i="3" s="1"/>
  <c r="L351" i="3"/>
  <c r="M351" i="3" s="1"/>
  <c r="N351" i="3" s="1"/>
  <c r="O351" i="3" s="1"/>
  <c r="P351" i="3" s="1"/>
  <c r="Q351" i="3" s="1"/>
  <c r="R351" i="3" s="1"/>
  <c r="S351" i="3" s="1"/>
  <c r="T351" i="3" s="1"/>
  <c r="U351" i="3" s="1"/>
  <c r="E351" i="3" s="1"/>
  <c r="L335" i="3"/>
  <c r="M335" i="3" s="1"/>
  <c r="N335" i="3" s="1"/>
  <c r="O335" i="3" s="1"/>
  <c r="P335" i="3" s="1"/>
  <c r="Q335" i="3" s="1"/>
  <c r="R335" i="3" s="1"/>
  <c r="S335" i="3" s="1"/>
  <c r="T335" i="3" s="1"/>
  <c r="U335" i="3" s="1"/>
  <c r="E335" i="3" s="1"/>
  <c r="L318" i="3"/>
  <c r="M318" i="3" s="1"/>
  <c r="N318" i="3" s="1"/>
  <c r="O318" i="3" s="1"/>
  <c r="P318" i="3" s="1"/>
  <c r="Q318" i="3" s="1"/>
  <c r="R318" i="3" s="1"/>
  <c r="S318" i="3" s="1"/>
  <c r="T318" i="3" s="1"/>
  <c r="U318" i="3" s="1"/>
  <c r="E318" i="3" s="1"/>
  <c r="L311" i="3"/>
  <c r="M311" i="3" s="1"/>
  <c r="N311" i="3" s="1"/>
  <c r="O311" i="3" s="1"/>
  <c r="P311" i="3" s="1"/>
  <c r="Q311" i="3" s="1"/>
  <c r="R311" i="3" s="1"/>
  <c r="S311" i="3" s="1"/>
  <c r="T311" i="3" s="1"/>
  <c r="U311" i="3" s="1"/>
  <c r="E311" i="3" s="1"/>
  <c r="L303" i="3"/>
  <c r="M303" i="3" s="1"/>
  <c r="N303" i="3" s="1"/>
  <c r="O303" i="3" s="1"/>
  <c r="P303" i="3" s="1"/>
  <c r="Q303" i="3" s="1"/>
  <c r="R303" i="3" s="1"/>
  <c r="S303" i="3" s="1"/>
  <c r="T303" i="3" s="1"/>
  <c r="U303" i="3" s="1"/>
  <c r="E303" i="3" s="1"/>
  <c r="L297" i="3"/>
  <c r="M297" i="3" s="1"/>
  <c r="N297" i="3" s="1"/>
  <c r="O297" i="3" s="1"/>
  <c r="P297" i="3" s="1"/>
  <c r="Q297" i="3" s="1"/>
  <c r="R297" i="3" s="1"/>
  <c r="S297" i="3" s="1"/>
  <c r="T297" i="3" s="1"/>
  <c r="U297" i="3" s="1"/>
  <c r="E297" i="3" s="1"/>
  <c r="L290" i="3"/>
  <c r="M290" i="3" s="1"/>
  <c r="N290" i="3" s="1"/>
  <c r="O290" i="3" s="1"/>
  <c r="P290" i="3" s="1"/>
  <c r="Q290" i="3" s="1"/>
  <c r="R290" i="3" s="1"/>
  <c r="S290" i="3" s="1"/>
  <c r="T290" i="3" s="1"/>
  <c r="U290" i="3" s="1"/>
  <c r="E290" i="3" s="1"/>
  <c r="L282" i="3"/>
  <c r="M282" i="3" s="1"/>
  <c r="N282" i="3" s="1"/>
  <c r="O282" i="3" s="1"/>
  <c r="P282" i="3" s="1"/>
  <c r="Q282" i="3" s="1"/>
  <c r="R282" i="3" s="1"/>
  <c r="S282" i="3" s="1"/>
  <c r="T282" i="3" s="1"/>
  <c r="U282" i="3" s="1"/>
  <c r="E282" i="3" s="1"/>
  <c r="L275" i="3"/>
  <c r="M275" i="3" s="1"/>
  <c r="N275" i="3" s="1"/>
  <c r="O275" i="3" s="1"/>
  <c r="P275" i="3" s="1"/>
  <c r="Q275" i="3" s="1"/>
  <c r="R275" i="3" s="1"/>
  <c r="S275" i="3" s="1"/>
  <c r="T275" i="3" s="1"/>
  <c r="U275" i="3" s="1"/>
  <c r="E275" i="3" s="1"/>
  <c r="L269" i="3"/>
  <c r="M269" i="3" s="1"/>
  <c r="N269" i="3" s="1"/>
  <c r="O269" i="3" s="1"/>
  <c r="P269" i="3" s="1"/>
  <c r="Q269" i="3" s="1"/>
  <c r="R269" i="3" s="1"/>
  <c r="S269" i="3" s="1"/>
  <c r="T269" i="3" s="1"/>
  <c r="U269" i="3" s="1"/>
  <c r="E269" i="3" s="1"/>
  <c r="L261" i="3"/>
  <c r="M261" i="3" s="1"/>
  <c r="N261" i="3" s="1"/>
  <c r="O261" i="3" s="1"/>
  <c r="P261" i="3" s="1"/>
  <c r="Q261" i="3" s="1"/>
  <c r="R261" i="3" s="1"/>
  <c r="S261" i="3" s="1"/>
  <c r="T261" i="3" s="1"/>
  <c r="U261" i="3" s="1"/>
  <c r="E261" i="3" s="1"/>
  <c r="L254" i="3"/>
  <c r="M254" i="3" s="1"/>
  <c r="N254" i="3" s="1"/>
  <c r="O254" i="3" s="1"/>
  <c r="P254" i="3" s="1"/>
  <c r="Q254" i="3" s="1"/>
  <c r="R254" i="3" s="1"/>
  <c r="S254" i="3" s="1"/>
  <c r="T254" i="3" s="1"/>
  <c r="U254" i="3" s="1"/>
  <c r="E254" i="3" s="1"/>
  <c r="L247" i="3"/>
  <c r="M247" i="3" s="1"/>
  <c r="N247" i="3" s="1"/>
  <c r="O247" i="3" s="1"/>
  <c r="P247" i="3" s="1"/>
  <c r="Q247" i="3" s="1"/>
  <c r="R247" i="3" s="1"/>
  <c r="S247" i="3" s="1"/>
  <c r="T247" i="3" s="1"/>
  <c r="U247" i="3" s="1"/>
  <c r="E247" i="3" s="1"/>
  <c r="L239" i="3"/>
  <c r="M239" i="3" s="1"/>
  <c r="N239" i="3" s="1"/>
  <c r="O239" i="3" s="1"/>
  <c r="P239" i="3" s="1"/>
  <c r="Q239" i="3" s="1"/>
  <c r="R239" i="3" s="1"/>
  <c r="S239" i="3" s="1"/>
  <c r="T239" i="3" s="1"/>
  <c r="U239" i="3" s="1"/>
  <c r="E239" i="3" s="1"/>
  <c r="L233" i="3"/>
  <c r="M233" i="3" s="1"/>
  <c r="N233" i="3" s="1"/>
  <c r="O233" i="3" s="1"/>
  <c r="P233" i="3" s="1"/>
  <c r="Q233" i="3" s="1"/>
  <c r="R233" i="3" s="1"/>
  <c r="S233" i="3" s="1"/>
  <c r="T233" i="3" s="1"/>
  <c r="U233" i="3" s="1"/>
  <c r="E233" i="3" s="1"/>
  <c r="L226" i="3"/>
  <c r="M226" i="3" s="1"/>
  <c r="N226" i="3" s="1"/>
  <c r="O226" i="3" s="1"/>
  <c r="P226" i="3" s="1"/>
  <c r="Q226" i="3" s="1"/>
  <c r="R226" i="3" s="1"/>
  <c r="S226" i="3" s="1"/>
  <c r="T226" i="3" s="1"/>
  <c r="U226" i="3" s="1"/>
  <c r="E226" i="3" s="1"/>
  <c r="L218" i="3"/>
  <c r="M218" i="3" s="1"/>
  <c r="N218" i="3" s="1"/>
  <c r="O218" i="3" s="1"/>
  <c r="P218" i="3" s="1"/>
  <c r="Q218" i="3" s="1"/>
  <c r="R218" i="3" s="1"/>
  <c r="S218" i="3" s="1"/>
  <c r="T218" i="3" s="1"/>
  <c r="U218" i="3" s="1"/>
  <c r="E218" i="3" s="1"/>
  <c r="L211" i="3"/>
  <c r="M211" i="3" s="1"/>
  <c r="N211" i="3" s="1"/>
  <c r="O211" i="3" s="1"/>
  <c r="P211" i="3" s="1"/>
  <c r="Q211" i="3" s="1"/>
  <c r="R211" i="3" s="1"/>
  <c r="S211" i="3" s="1"/>
  <c r="T211" i="3" s="1"/>
  <c r="U211" i="3" s="1"/>
  <c r="E211" i="3" s="1"/>
  <c r="L205" i="3"/>
  <c r="M205" i="3" s="1"/>
  <c r="N205" i="3" s="1"/>
  <c r="O205" i="3" s="1"/>
  <c r="P205" i="3" s="1"/>
  <c r="Q205" i="3" s="1"/>
  <c r="R205" i="3" s="1"/>
  <c r="S205" i="3" s="1"/>
  <c r="T205" i="3" s="1"/>
  <c r="U205" i="3" s="1"/>
  <c r="E205" i="3" s="1"/>
  <c r="L197" i="3"/>
  <c r="M197" i="3" s="1"/>
  <c r="N197" i="3" s="1"/>
  <c r="O197" i="3" s="1"/>
  <c r="P197" i="3" s="1"/>
  <c r="Q197" i="3" s="1"/>
  <c r="R197" i="3" s="1"/>
  <c r="S197" i="3" s="1"/>
  <c r="T197" i="3" s="1"/>
  <c r="U197" i="3" s="1"/>
  <c r="E197" i="3" s="1"/>
  <c r="L190" i="3"/>
  <c r="M190" i="3" s="1"/>
  <c r="N190" i="3" s="1"/>
  <c r="O190" i="3" s="1"/>
  <c r="P190" i="3" s="1"/>
  <c r="Q190" i="3" s="1"/>
  <c r="R190" i="3" s="1"/>
  <c r="S190" i="3" s="1"/>
  <c r="T190" i="3" s="1"/>
  <c r="U190" i="3" s="1"/>
  <c r="E190" i="3" s="1"/>
  <c r="L183" i="3"/>
  <c r="M183" i="3" s="1"/>
  <c r="N183" i="3" s="1"/>
  <c r="O183" i="3" s="1"/>
  <c r="P183" i="3" s="1"/>
  <c r="Q183" i="3" s="1"/>
  <c r="R183" i="3" s="1"/>
  <c r="S183" i="3" s="1"/>
  <c r="T183" i="3" s="1"/>
  <c r="U183" i="3" s="1"/>
  <c r="E183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E10" i="3" s="1"/>
  <c r="L15" i="3"/>
  <c r="M15" i="3" s="1"/>
  <c r="N15" i="3" s="1"/>
  <c r="O15" i="3" s="1"/>
  <c r="P15" i="3" s="1"/>
  <c r="Q15" i="3" s="1"/>
  <c r="R15" i="3" s="1"/>
  <c r="S15" i="3" s="1"/>
  <c r="T15" i="3" s="1"/>
  <c r="U15" i="3" s="1"/>
  <c r="E15" i="3" s="1"/>
  <c r="L20" i="3"/>
  <c r="M20" i="3" s="1"/>
  <c r="N20" i="3" s="1"/>
  <c r="O20" i="3" s="1"/>
  <c r="P20" i="3" s="1"/>
  <c r="Q20" i="3" s="1"/>
  <c r="R20" i="3" s="1"/>
  <c r="S20" i="3" s="1"/>
  <c r="T20" i="3" s="1"/>
  <c r="U20" i="3" s="1"/>
  <c r="E20" i="3" s="1"/>
  <c r="L26" i="3"/>
  <c r="M26" i="3" s="1"/>
  <c r="N26" i="3" s="1"/>
  <c r="O26" i="3" s="1"/>
  <c r="P26" i="3" s="1"/>
  <c r="Q26" i="3" s="1"/>
  <c r="R26" i="3" s="1"/>
  <c r="S26" i="3" s="1"/>
  <c r="T26" i="3" s="1"/>
  <c r="U26" i="3" s="1"/>
  <c r="E26" i="3" s="1"/>
  <c r="L31" i="3"/>
  <c r="M31" i="3" s="1"/>
  <c r="N31" i="3" s="1"/>
  <c r="O31" i="3" s="1"/>
  <c r="P31" i="3" s="1"/>
  <c r="Q31" i="3" s="1"/>
  <c r="R31" i="3" s="1"/>
  <c r="S31" i="3" s="1"/>
  <c r="T31" i="3" s="1"/>
  <c r="U31" i="3" s="1"/>
  <c r="E31" i="3" s="1"/>
  <c r="L36" i="3"/>
  <c r="M36" i="3" s="1"/>
  <c r="N36" i="3" s="1"/>
  <c r="O36" i="3" s="1"/>
  <c r="P36" i="3" s="1"/>
  <c r="Q36" i="3" s="1"/>
  <c r="R36" i="3" s="1"/>
  <c r="S36" i="3" s="1"/>
  <c r="T36" i="3" s="1"/>
  <c r="U36" i="3" s="1"/>
  <c r="E36" i="3" s="1"/>
  <c r="L42" i="3"/>
  <c r="M42" i="3" s="1"/>
  <c r="N42" i="3" s="1"/>
  <c r="O42" i="3" s="1"/>
  <c r="P42" i="3" s="1"/>
  <c r="Q42" i="3" s="1"/>
  <c r="R42" i="3" s="1"/>
  <c r="S42" i="3" s="1"/>
  <c r="T42" i="3" s="1"/>
  <c r="U42" i="3" s="1"/>
  <c r="E42" i="3" s="1"/>
  <c r="L47" i="3"/>
  <c r="M47" i="3" s="1"/>
  <c r="N47" i="3" s="1"/>
  <c r="O47" i="3" s="1"/>
  <c r="P47" i="3" s="1"/>
  <c r="Q47" i="3" s="1"/>
  <c r="R47" i="3" s="1"/>
  <c r="S47" i="3" s="1"/>
  <c r="T47" i="3" s="1"/>
  <c r="U47" i="3" s="1"/>
  <c r="E47" i="3" s="1"/>
  <c r="L52" i="3"/>
  <c r="M52" i="3" s="1"/>
  <c r="N52" i="3" s="1"/>
  <c r="O52" i="3" s="1"/>
  <c r="P52" i="3" s="1"/>
  <c r="Q52" i="3" s="1"/>
  <c r="R52" i="3" s="1"/>
  <c r="S52" i="3" s="1"/>
  <c r="T52" i="3" s="1"/>
  <c r="U52" i="3" s="1"/>
  <c r="E52" i="3" s="1"/>
  <c r="L58" i="3"/>
  <c r="M58" i="3" s="1"/>
  <c r="N58" i="3" s="1"/>
  <c r="O58" i="3" s="1"/>
  <c r="P58" i="3" s="1"/>
  <c r="Q58" i="3" s="1"/>
  <c r="R58" i="3" s="1"/>
  <c r="S58" i="3" s="1"/>
  <c r="T58" i="3" s="1"/>
  <c r="U58" i="3" s="1"/>
  <c r="E58" i="3" s="1"/>
  <c r="L581" i="3"/>
  <c r="M581" i="3" s="1"/>
  <c r="N581" i="3" s="1"/>
  <c r="O581" i="3" s="1"/>
  <c r="P581" i="3" s="1"/>
  <c r="Q581" i="3" s="1"/>
  <c r="R581" i="3" s="1"/>
  <c r="S581" i="3" s="1"/>
  <c r="T581" i="3" s="1"/>
  <c r="U581" i="3" s="1"/>
  <c r="E581" i="3" s="1"/>
  <c r="L67" i="3"/>
  <c r="M67" i="3" s="1"/>
  <c r="N67" i="3" s="1"/>
  <c r="O67" i="3" s="1"/>
  <c r="P67" i="3" s="1"/>
  <c r="Q67" i="3" s="1"/>
  <c r="R67" i="3" s="1"/>
  <c r="S67" i="3" s="1"/>
  <c r="T67" i="3" s="1"/>
  <c r="U67" i="3" s="1"/>
  <c r="E67" i="3" s="1"/>
  <c r="L73" i="3"/>
  <c r="M73" i="3" s="1"/>
  <c r="N73" i="3" s="1"/>
  <c r="O73" i="3" s="1"/>
  <c r="P73" i="3" s="1"/>
  <c r="Q73" i="3" s="1"/>
  <c r="R73" i="3" s="1"/>
  <c r="S73" i="3" s="1"/>
  <c r="T73" i="3" s="1"/>
  <c r="U73" i="3" s="1"/>
  <c r="E73" i="3" s="1"/>
  <c r="L78" i="3"/>
  <c r="M78" i="3" s="1"/>
  <c r="N78" i="3" s="1"/>
  <c r="O78" i="3" s="1"/>
  <c r="P78" i="3" s="1"/>
  <c r="Q78" i="3" s="1"/>
  <c r="R78" i="3" s="1"/>
  <c r="S78" i="3" s="1"/>
  <c r="T78" i="3" s="1"/>
  <c r="U78" i="3" s="1"/>
  <c r="E78" i="3" s="1"/>
  <c r="L83" i="3"/>
  <c r="M83" i="3" s="1"/>
  <c r="N83" i="3" s="1"/>
  <c r="O83" i="3" s="1"/>
  <c r="P83" i="3" s="1"/>
  <c r="Q83" i="3" s="1"/>
  <c r="R83" i="3" s="1"/>
  <c r="S83" i="3" s="1"/>
  <c r="T83" i="3" s="1"/>
  <c r="U83" i="3" s="1"/>
  <c r="E83" i="3" s="1"/>
  <c r="L90" i="3"/>
  <c r="M90" i="3" s="1"/>
  <c r="N90" i="3" s="1"/>
  <c r="O90" i="3" s="1"/>
  <c r="P90" i="3" s="1"/>
  <c r="Q90" i="3" s="1"/>
  <c r="R90" i="3" s="1"/>
  <c r="S90" i="3" s="1"/>
  <c r="T90" i="3" s="1"/>
  <c r="U90" i="3" s="1"/>
  <c r="E90" i="3" s="1"/>
  <c r="L98" i="3"/>
  <c r="M98" i="3" s="1"/>
  <c r="N98" i="3" s="1"/>
  <c r="O98" i="3" s="1"/>
  <c r="P98" i="3" s="1"/>
  <c r="Q98" i="3" s="1"/>
  <c r="R98" i="3" s="1"/>
  <c r="S98" i="3" s="1"/>
  <c r="T98" i="3" s="1"/>
  <c r="U98" i="3" s="1"/>
  <c r="E98" i="3" s="1"/>
  <c r="L105" i="3"/>
  <c r="M105" i="3" s="1"/>
  <c r="N105" i="3" s="1"/>
  <c r="O105" i="3" s="1"/>
  <c r="P105" i="3" s="1"/>
  <c r="Q105" i="3" s="1"/>
  <c r="R105" i="3" s="1"/>
  <c r="S105" i="3" s="1"/>
  <c r="T105" i="3" s="1"/>
  <c r="U105" i="3" s="1"/>
  <c r="E105" i="3" s="1"/>
  <c r="L111" i="3"/>
  <c r="M111" i="3" s="1"/>
  <c r="N111" i="3" s="1"/>
  <c r="O111" i="3" s="1"/>
  <c r="P111" i="3" s="1"/>
  <c r="Q111" i="3" s="1"/>
  <c r="R111" i="3" s="1"/>
  <c r="S111" i="3" s="1"/>
  <c r="T111" i="3" s="1"/>
  <c r="U111" i="3" s="1"/>
  <c r="E111" i="3" s="1"/>
  <c r="L119" i="3"/>
  <c r="M119" i="3" s="1"/>
  <c r="N119" i="3" s="1"/>
  <c r="O119" i="3" s="1"/>
  <c r="P119" i="3" s="1"/>
  <c r="Q119" i="3" s="1"/>
  <c r="R119" i="3" s="1"/>
  <c r="S119" i="3" s="1"/>
  <c r="T119" i="3" s="1"/>
  <c r="U119" i="3" s="1"/>
  <c r="E119" i="3" s="1"/>
  <c r="L126" i="3"/>
  <c r="M126" i="3" s="1"/>
  <c r="N126" i="3" s="1"/>
  <c r="O126" i="3" s="1"/>
  <c r="P126" i="3" s="1"/>
  <c r="Q126" i="3" s="1"/>
  <c r="R126" i="3" s="1"/>
  <c r="S126" i="3" s="1"/>
  <c r="T126" i="3" s="1"/>
  <c r="U126" i="3" s="1"/>
  <c r="E126" i="3" s="1"/>
  <c r="L133" i="3"/>
  <c r="M133" i="3" s="1"/>
  <c r="N133" i="3" s="1"/>
  <c r="O133" i="3" s="1"/>
  <c r="P133" i="3" s="1"/>
  <c r="Q133" i="3" s="1"/>
  <c r="R133" i="3" s="1"/>
  <c r="S133" i="3" s="1"/>
  <c r="T133" i="3" s="1"/>
  <c r="U133" i="3" s="1"/>
  <c r="E133" i="3" s="1"/>
  <c r="L141" i="3"/>
  <c r="M141" i="3" s="1"/>
  <c r="N141" i="3" s="1"/>
  <c r="O141" i="3" s="1"/>
  <c r="P141" i="3" s="1"/>
  <c r="Q141" i="3" s="1"/>
  <c r="R141" i="3" s="1"/>
  <c r="S141" i="3" s="1"/>
  <c r="T141" i="3" s="1"/>
  <c r="U141" i="3" s="1"/>
  <c r="E141" i="3" s="1"/>
  <c r="L147" i="3"/>
  <c r="M147" i="3" s="1"/>
  <c r="N147" i="3" s="1"/>
  <c r="O147" i="3" s="1"/>
  <c r="P147" i="3" s="1"/>
  <c r="Q147" i="3" s="1"/>
  <c r="R147" i="3" s="1"/>
  <c r="S147" i="3" s="1"/>
  <c r="T147" i="3" s="1"/>
  <c r="U147" i="3" s="1"/>
  <c r="E147" i="3" s="1"/>
  <c r="L154" i="3"/>
  <c r="M154" i="3" s="1"/>
  <c r="N154" i="3" s="1"/>
  <c r="O154" i="3" s="1"/>
  <c r="P154" i="3" s="1"/>
  <c r="Q154" i="3" s="1"/>
  <c r="R154" i="3" s="1"/>
  <c r="S154" i="3" s="1"/>
  <c r="T154" i="3" s="1"/>
  <c r="U154" i="3" s="1"/>
  <c r="E154" i="3" s="1"/>
  <c r="L162" i="3"/>
  <c r="M162" i="3" s="1"/>
  <c r="N162" i="3" s="1"/>
  <c r="O162" i="3" s="1"/>
  <c r="P162" i="3" s="1"/>
  <c r="Q162" i="3" s="1"/>
  <c r="R162" i="3" s="1"/>
  <c r="S162" i="3" s="1"/>
  <c r="T162" i="3" s="1"/>
  <c r="U162" i="3" s="1"/>
  <c r="E162" i="3" s="1"/>
  <c r="L169" i="3"/>
  <c r="M169" i="3" s="1"/>
  <c r="N169" i="3" s="1"/>
  <c r="O169" i="3" s="1"/>
  <c r="P169" i="3" s="1"/>
  <c r="Q169" i="3" s="1"/>
  <c r="R169" i="3" s="1"/>
  <c r="S169" i="3" s="1"/>
  <c r="T169" i="3" s="1"/>
  <c r="U169" i="3" s="1"/>
  <c r="E169" i="3" s="1"/>
  <c r="L175" i="3"/>
  <c r="M175" i="3" s="1"/>
  <c r="N175" i="3" s="1"/>
  <c r="O175" i="3" s="1"/>
  <c r="P175" i="3" s="1"/>
  <c r="Q175" i="3" s="1"/>
  <c r="R175" i="3" s="1"/>
  <c r="S175" i="3" s="1"/>
  <c r="T175" i="3" s="1"/>
  <c r="U175" i="3" s="1"/>
  <c r="E175" i="3" s="1"/>
  <c r="L185" i="3"/>
  <c r="M185" i="3" s="1"/>
  <c r="N185" i="3" s="1"/>
  <c r="O185" i="3" s="1"/>
  <c r="P185" i="3" s="1"/>
  <c r="Q185" i="3" s="1"/>
  <c r="R185" i="3" s="1"/>
  <c r="S185" i="3" s="1"/>
  <c r="T185" i="3" s="1"/>
  <c r="U185" i="3" s="1"/>
  <c r="E185" i="3" s="1"/>
  <c r="L194" i="3"/>
  <c r="M194" i="3" s="1"/>
  <c r="N194" i="3" s="1"/>
  <c r="O194" i="3" s="1"/>
  <c r="P194" i="3" s="1"/>
  <c r="Q194" i="3" s="1"/>
  <c r="R194" i="3" s="1"/>
  <c r="S194" i="3" s="1"/>
  <c r="T194" i="3" s="1"/>
  <c r="U194" i="3" s="1"/>
  <c r="E194" i="3" s="1"/>
  <c r="L202" i="3"/>
  <c r="M202" i="3" s="1"/>
  <c r="N202" i="3" s="1"/>
  <c r="O202" i="3" s="1"/>
  <c r="P202" i="3" s="1"/>
  <c r="Q202" i="3" s="1"/>
  <c r="R202" i="3" s="1"/>
  <c r="S202" i="3" s="1"/>
  <c r="T202" i="3" s="1"/>
  <c r="U202" i="3" s="1"/>
  <c r="E202" i="3" s="1"/>
  <c r="L213" i="3"/>
  <c r="M213" i="3" s="1"/>
  <c r="N213" i="3" s="1"/>
  <c r="O213" i="3" s="1"/>
  <c r="P213" i="3" s="1"/>
  <c r="Q213" i="3" s="1"/>
  <c r="R213" i="3" s="1"/>
  <c r="S213" i="3" s="1"/>
  <c r="T213" i="3" s="1"/>
  <c r="U213" i="3" s="1"/>
  <c r="E213" i="3" s="1"/>
  <c r="L222" i="3"/>
  <c r="M222" i="3" s="1"/>
  <c r="N222" i="3" s="1"/>
  <c r="O222" i="3" s="1"/>
  <c r="P222" i="3" s="1"/>
  <c r="Q222" i="3" s="1"/>
  <c r="R222" i="3" s="1"/>
  <c r="S222" i="3" s="1"/>
  <c r="T222" i="3" s="1"/>
  <c r="U222" i="3" s="1"/>
  <c r="E222" i="3" s="1"/>
  <c r="L231" i="3"/>
  <c r="M231" i="3" s="1"/>
  <c r="N231" i="3" s="1"/>
  <c r="O231" i="3" s="1"/>
  <c r="P231" i="3" s="1"/>
  <c r="Q231" i="3" s="1"/>
  <c r="R231" i="3" s="1"/>
  <c r="S231" i="3" s="1"/>
  <c r="T231" i="3" s="1"/>
  <c r="U231" i="3" s="1"/>
  <c r="E231" i="3" s="1"/>
  <c r="L242" i="3"/>
  <c r="M242" i="3" s="1"/>
  <c r="N242" i="3" s="1"/>
  <c r="O242" i="3" s="1"/>
  <c r="P242" i="3" s="1"/>
  <c r="Q242" i="3" s="1"/>
  <c r="R242" i="3" s="1"/>
  <c r="S242" i="3" s="1"/>
  <c r="T242" i="3" s="1"/>
  <c r="U242" i="3" s="1"/>
  <c r="E242" i="3" s="1"/>
  <c r="L250" i="3"/>
  <c r="M250" i="3" s="1"/>
  <c r="N250" i="3" s="1"/>
  <c r="O250" i="3" s="1"/>
  <c r="P250" i="3" s="1"/>
  <c r="Q250" i="3" s="1"/>
  <c r="R250" i="3" s="1"/>
  <c r="S250" i="3" s="1"/>
  <c r="T250" i="3" s="1"/>
  <c r="U250" i="3" s="1"/>
  <c r="E250" i="3" s="1"/>
  <c r="L259" i="3"/>
  <c r="M259" i="3" s="1"/>
  <c r="N259" i="3" s="1"/>
  <c r="O259" i="3" s="1"/>
  <c r="P259" i="3" s="1"/>
  <c r="Q259" i="3" s="1"/>
  <c r="R259" i="3" s="1"/>
  <c r="S259" i="3" s="1"/>
  <c r="T259" i="3" s="1"/>
  <c r="U259" i="3" s="1"/>
  <c r="E259" i="3" s="1"/>
  <c r="L270" i="3"/>
  <c r="M270" i="3" s="1"/>
  <c r="N270" i="3" s="1"/>
  <c r="O270" i="3" s="1"/>
  <c r="P270" i="3" s="1"/>
  <c r="Q270" i="3" s="1"/>
  <c r="R270" i="3" s="1"/>
  <c r="S270" i="3" s="1"/>
  <c r="T270" i="3" s="1"/>
  <c r="U270" i="3" s="1"/>
  <c r="E270" i="3" s="1"/>
  <c r="L279" i="3"/>
  <c r="M279" i="3" s="1"/>
  <c r="N279" i="3" s="1"/>
  <c r="O279" i="3" s="1"/>
  <c r="P279" i="3" s="1"/>
  <c r="Q279" i="3" s="1"/>
  <c r="R279" i="3" s="1"/>
  <c r="S279" i="3" s="1"/>
  <c r="T279" i="3" s="1"/>
  <c r="U279" i="3" s="1"/>
  <c r="E279" i="3" s="1"/>
  <c r="L291" i="3"/>
  <c r="M291" i="3" s="1"/>
  <c r="N291" i="3" s="1"/>
  <c r="O291" i="3" s="1"/>
  <c r="P291" i="3" s="1"/>
  <c r="Q291" i="3" s="1"/>
  <c r="R291" i="3" s="1"/>
  <c r="S291" i="3" s="1"/>
  <c r="T291" i="3" s="1"/>
  <c r="U291" i="3" s="1"/>
  <c r="E291" i="3" s="1"/>
  <c r="L306" i="3"/>
  <c r="M306" i="3" s="1"/>
  <c r="N306" i="3" s="1"/>
  <c r="O306" i="3" s="1"/>
  <c r="P306" i="3" s="1"/>
  <c r="Q306" i="3" s="1"/>
  <c r="R306" i="3" s="1"/>
  <c r="S306" i="3" s="1"/>
  <c r="T306" i="3" s="1"/>
  <c r="U306" i="3" s="1"/>
  <c r="E306" i="3" s="1"/>
  <c r="L322" i="3"/>
  <c r="M322" i="3" s="1"/>
  <c r="N322" i="3" s="1"/>
  <c r="O322" i="3" s="1"/>
  <c r="P322" i="3" s="1"/>
  <c r="Q322" i="3" s="1"/>
  <c r="R322" i="3" s="1"/>
  <c r="S322" i="3" s="1"/>
  <c r="T322" i="3" s="1"/>
  <c r="U322" i="3" s="1"/>
  <c r="E322" i="3" s="1"/>
  <c r="L353" i="3"/>
  <c r="M353" i="3" s="1"/>
  <c r="N353" i="3" s="1"/>
  <c r="O353" i="3" s="1"/>
  <c r="P353" i="3" s="1"/>
  <c r="Q353" i="3" s="1"/>
  <c r="R353" i="3" s="1"/>
  <c r="S353" i="3" s="1"/>
  <c r="T353" i="3" s="1"/>
  <c r="U353" i="3" s="1"/>
  <c r="E353" i="3" s="1"/>
  <c r="L383" i="3"/>
  <c r="M383" i="3" s="1"/>
  <c r="N383" i="3" s="1"/>
  <c r="O383" i="3" s="1"/>
  <c r="P383" i="3" s="1"/>
  <c r="Q383" i="3" s="1"/>
  <c r="R383" i="3" s="1"/>
  <c r="S383" i="3" s="1"/>
  <c r="T383" i="3" s="1"/>
  <c r="U383" i="3" s="1"/>
  <c r="E383" i="3" s="1"/>
  <c r="L409" i="3"/>
  <c r="M409" i="3" s="1"/>
  <c r="N409" i="3" s="1"/>
  <c r="O409" i="3" s="1"/>
  <c r="P409" i="3" s="1"/>
  <c r="Q409" i="3" s="1"/>
  <c r="R409" i="3" s="1"/>
  <c r="S409" i="3" s="1"/>
  <c r="T409" i="3" s="1"/>
  <c r="U409" i="3" s="1"/>
  <c r="E409" i="3" s="1"/>
  <c r="L438" i="3"/>
  <c r="M438" i="3" s="1"/>
  <c r="N438" i="3" s="1"/>
  <c r="O438" i="3" s="1"/>
  <c r="P438" i="3" s="1"/>
  <c r="Q438" i="3" s="1"/>
  <c r="R438" i="3" s="1"/>
  <c r="S438" i="3" s="1"/>
  <c r="T438" i="3" s="1"/>
  <c r="U438" i="3" s="1"/>
  <c r="E438" i="3" s="1"/>
  <c r="L326" i="3"/>
  <c r="M326" i="3" s="1"/>
  <c r="N326" i="3" s="1"/>
  <c r="O326" i="3" s="1"/>
  <c r="P326" i="3" s="1"/>
  <c r="Q326" i="3" s="1"/>
  <c r="R326" i="3" s="1"/>
  <c r="S326" i="3" s="1"/>
  <c r="T326" i="3" s="1"/>
  <c r="U326" i="3" s="1"/>
  <c r="E326" i="3" s="1"/>
  <c r="L354" i="3"/>
  <c r="M354" i="3" s="1"/>
  <c r="N354" i="3" s="1"/>
  <c r="O354" i="3" s="1"/>
  <c r="P354" i="3" s="1"/>
  <c r="Q354" i="3" s="1"/>
  <c r="R354" i="3" s="1"/>
  <c r="S354" i="3" s="1"/>
  <c r="T354" i="3" s="1"/>
  <c r="U354" i="3" s="1"/>
  <c r="E354" i="3" s="1"/>
  <c r="L382" i="3"/>
  <c r="M382" i="3" s="1"/>
  <c r="N382" i="3" s="1"/>
  <c r="O382" i="3" s="1"/>
  <c r="P382" i="3" s="1"/>
  <c r="Q382" i="3" s="1"/>
  <c r="R382" i="3" s="1"/>
  <c r="S382" i="3" s="1"/>
  <c r="T382" i="3" s="1"/>
  <c r="U382" i="3" s="1"/>
  <c r="E382" i="3" s="1"/>
  <c r="L412" i="3"/>
  <c r="M412" i="3" s="1"/>
  <c r="N412" i="3" s="1"/>
  <c r="O412" i="3" s="1"/>
  <c r="P412" i="3" s="1"/>
  <c r="Q412" i="3" s="1"/>
  <c r="R412" i="3" s="1"/>
  <c r="S412" i="3" s="1"/>
  <c r="T412" i="3" s="1"/>
  <c r="U412" i="3" s="1"/>
  <c r="E412" i="3" s="1"/>
  <c r="L442" i="3"/>
  <c r="M442" i="3" s="1"/>
  <c r="N442" i="3" s="1"/>
  <c r="O442" i="3" s="1"/>
  <c r="P442" i="3" s="1"/>
  <c r="Q442" i="3" s="1"/>
  <c r="R442" i="3" s="1"/>
  <c r="S442" i="3" s="1"/>
  <c r="T442" i="3" s="1"/>
  <c r="U442" i="3" s="1"/>
  <c r="E442" i="3" s="1"/>
  <c r="L619" i="3"/>
  <c r="M619" i="3" s="1"/>
  <c r="N619" i="3" s="1"/>
  <c r="O619" i="3" s="1"/>
  <c r="P619" i="3" s="1"/>
  <c r="Q619" i="3" s="1"/>
  <c r="R619" i="3" s="1"/>
  <c r="S619" i="3" s="1"/>
  <c r="T619" i="3" s="1"/>
  <c r="U619" i="3" s="1"/>
  <c r="E619" i="3" s="1"/>
  <c r="L609" i="3"/>
  <c r="M609" i="3" s="1"/>
  <c r="N609" i="3" s="1"/>
  <c r="O609" i="3" s="1"/>
  <c r="P609" i="3" s="1"/>
  <c r="Q609" i="3" s="1"/>
  <c r="R609" i="3" s="1"/>
  <c r="S609" i="3" s="1"/>
  <c r="T609" i="3" s="1"/>
  <c r="U609" i="3" s="1"/>
  <c r="E609" i="3" s="1"/>
  <c r="L583" i="3"/>
  <c r="M583" i="3" s="1"/>
  <c r="N583" i="3" s="1"/>
  <c r="O583" i="3" s="1"/>
  <c r="P583" i="3" s="1"/>
  <c r="Q583" i="3" s="1"/>
  <c r="R583" i="3" s="1"/>
  <c r="S583" i="3" s="1"/>
  <c r="T583" i="3" s="1"/>
  <c r="U583" i="3" s="1"/>
  <c r="E583" i="3" s="1"/>
  <c r="L453" i="3"/>
  <c r="M453" i="3" s="1"/>
  <c r="N453" i="3" s="1"/>
  <c r="O453" i="3" s="1"/>
  <c r="P453" i="3" s="1"/>
  <c r="Q453" i="3" s="1"/>
  <c r="R453" i="3" s="1"/>
  <c r="S453" i="3" s="1"/>
  <c r="T453" i="3" s="1"/>
  <c r="U453" i="3" s="1"/>
  <c r="E453" i="3" s="1"/>
  <c r="L497" i="3"/>
  <c r="M497" i="3" s="1"/>
  <c r="N497" i="3" s="1"/>
  <c r="O497" i="3" s="1"/>
  <c r="P497" i="3" s="1"/>
  <c r="Q497" i="3" s="1"/>
  <c r="R497" i="3" s="1"/>
  <c r="S497" i="3" s="1"/>
  <c r="T497" i="3" s="1"/>
  <c r="U497" i="3" s="1"/>
  <c r="E497" i="3" s="1"/>
  <c r="L537" i="3"/>
  <c r="M537" i="3" s="1"/>
  <c r="N537" i="3" s="1"/>
  <c r="O537" i="3" s="1"/>
  <c r="P537" i="3" s="1"/>
  <c r="Q537" i="3" s="1"/>
  <c r="R537" i="3" s="1"/>
  <c r="S537" i="3" s="1"/>
  <c r="T537" i="3" s="1"/>
  <c r="U537" i="3" s="1"/>
  <c r="E537" i="3" s="1"/>
  <c r="L610" i="3"/>
  <c r="M610" i="3" s="1"/>
  <c r="N610" i="3" s="1"/>
  <c r="O610" i="3" s="1"/>
  <c r="P610" i="3" s="1"/>
  <c r="Q610" i="3" s="1"/>
  <c r="R610" i="3" s="1"/>
  <c r="S610" i="3" s="1"/>
  <c r="T610" i="3" s="1"/>
  <c r="U610" i="3" s="1"/>
  <c r="E610" i="3" s="1"/>
  <c r="L674" i="3"/>
  <c r="M674" i="3" s="1"/>
  <c r="N674" i="3" s="1"/>
  <c r="O674" i="3" s="1"/>
  <c r="P674" i="3" s="1"/>
  <c r="Q674" i="3" s="1"/>
  <c r="R674" i="3" s="1"/>
  <c r="S674" i="3" s="1"/>
  <c r="T674" i="3" s="1"/>
  <c r="U674" i="3" s="1"/>
  <c r="E674" i="3" s="1"/>
  <c r="L719" i="3"/>
  <c r="M719" i="3" s="1"/>
  <c r="N719" i="3" s="1"/>
  <c r="O719" i="3" s="1"/>
  <c r="P719" i="3" s="1"/>
  <c r="Q719" i="3" s="1"/>
  <c r="R719" i="3" s="1"/>
  <c r="S719" i="3" s="1"/>
  <c r="T719" i="3" s="1"/>
  <c r="U719" i="3" s="1"/>
  <c r="E719" i="3" s="1"/>
  <c r="L769" i="3"/>
  <c r="M769" i="3" s="1"/>
  <c r="N769" i="3" s="1"/>
  <c r="O769" i="3" s="1"/>
  <c r="P769" i="3" s="1"/>
  <c r="Q769" i="3" s="1"/>
  <c r="R769" i="3" s="1"/>
  <c r="S769" i="3" s="1"/>
  <c r="T769" i="3" s="1"/>
  <c r="U769" i="3" s="1"/>
  <c r="E769" i="3" s="1"/>
  <c r="L811" i="3"/>
  <c r="M811" i="3" s="1"/>
  <c r="N811" i="3" s="1"/>
  <c r="O811" i="3" s="1"/>
  <c r="P811" i="3" s="1"/>
  <c r="Q811" i="3" s="1"/>
  <c r="R811" i="3" s="1"/>
  <c r="S811" i="3" s="1"/>
  <c r="T811" i="3" s="1"/>
  <c r="U811" i="3" s="1"/>
  <c r="E811" i="3" s="1"/>
  <c r="L854" i="3"/>
  <c r="M854" i="3" s="1"/>
  <c r="N854" i="3" s="1"/>
  <c r="O854" i="3" s="1"/>
  <c r="P854" i="3" s="1"/>
  <c r="Q854" i="3" s="1"/>
  <c r="R854" i="3" s="1"/>
  <c r="S854" i="3" s="1"/>
  <c r="T854" i="3" s="1"/>
  <c r="U854" i="3" s="1"/>
  <c r="E854" i="3" s="1"/>
  <c r="L894" i="3"/>
  <c r="M894" i="3" s="1"/>
  <c r="N894" i="3" s="1"/>
  <c r="O894" i="3" s="1"/>
  <c r="P894" i="3" s="1"/>
  <c r="Q894" i="3" s="1"/>
  <c r="R894" i="3" s="1"/>
  <c r="S894" i="3" s="1"/>
  <c r="T894" i="3" s="1"/>
  <c r="U894" i="3" s="1"/>
  <c r="E894" i="3" s="1"/>
  <c r="L935" i="3"/>
  <c r="M935" i="3" s="1"/>
  <c r="N935" i="3" s="1"/>
  <c r="O935" i="3" s="1"/>
  <c r="P935" i="3" s="1"/>
  <c r="Q935" i="3" s="1"/>
  <c r="R935" i="3" s="1"/>
  <c r="S935" i="3" s="1"/>
  <c r="T935" i="3" s="1"/>
  <c r="U935" i="3" s="1"/>
  <c r="E935" i="3" s="1"/>
  <c r="L977" i="3"/>
  <c r="M977" i="3" s="1"/>
  <c r="N977" i="3" s="1"/>
  <c r="O977" i="3" s="1"/>
  <c r="P977" i="3" s="1"/>
  <c r="Q977" i="3" s="1"/>
  <c r="R977" i="3" s="1"/>
  <c r="S977" i="3" s="1"/>
  <c r="T977" i="3" s="1"/>
  <c r="U977" i="3" s="1"/>
  <c r="E977" i="3" s="1"/>
  <c r="L1025" i="3"/>
  <c r="M1025" i="3" s="1"/>
  <c r="N1025" i="3" s="1"/>
  <c r="O1025" i="3" s="1"/>
  <c r="P1025" i="3" s="1"/>
  <c r="Q1025" i="3" s="1"/>
  <c r="R1025" i="3" s="1"/>
  <c r="S1025" i="3" s="1"/>
  <c r="T1025" i="3" s="1"/>
  <c r="U1025" i="3" s="1"/>
  <c r="E1025" i="3" s="1"/>
  <c r="L613" i="3"/>
  <c r="M613" i="3" s="1"/>
  <c r="N613" i="3" s="1"/>
  <c r="O613" i="3" s="1"/>
  <c r="P613" i="3" s="1"/>
  <c r="Q613" i="3" s="1"/>
  <c r="R613" i="3" s="1"/>
  <c r="S613" i="3" s="1"/>
  <c r="T613" i="3" s="1"/>
  <c r="U613" i="3" s="1"/>
  <c r="E613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E11" i="3" s="1"/>
  <c r="L16" i="3"/>
  <c r="M16" i="3" s="1"/>
  <c r="N16" i="3" s="1"/>
  <c r="O16" i="3" s="1"/>
  <c r="P16" i="3" s="1"/>
  <c r="Q16" i="3" s="1"/>
  <c r="R16" i="3" s="1"/>
  <c r="S16" i="3" s="1"/>
  <c r="T16" i="3" s="1"/>
  <c r="U16" i="3" s="1"/>
  <c r="E16" i="3" s="1"/>
  <c r="L22" i="3"/>
  <c r="M22" i="3" s="1"/>
  <c r="N22" i="3" s="1"/>
  <c r="O22" i="3" s="1"/>
  <c r="P22" i="3" s="1"/>
  <c r="Q22" i="3" s="1"/>
  <c r="R22" i="3" s="1"/>
  <c r="S22" i="3" s="1"/>
  <c r="T22" i="3" s="1"/>
  <c r="U22" i="3" s="1"/>
  <c r="E22" i="3" s="1"/>
  <c r="L27" i="3"/>
  <c r="M27" i="3" s="1"/>
  <c r="N27" i="3" s="1"/>
  <c r="O27" i="3" s="1"/>
  <c r="P27" i="3" s="1"/>
  <c r="Q27" i="3" s="1"/>
  <c r="R27" i="3" s="1"/>
  <c r="S27" i="3" s="1"/>
  <c r="T27" i="3" s="1"/>
  <c r="U27" i="3" s="1"/>
  <c r="E27" i="3" s="1"/>
  <c r="L32" i="3"/>
  <c r="M32" i="3" s="1"/>
  <c r="N32" i="3" s="1"/>
  <c r="O32" i="3" s="1"/>
  <c r="P32" i="3" s="1"/>
  <c r="Q32" i="3" s="1"/>
  <c r="R32" i="3" s="1"/>
  <c r="S32" i="3" s="1"/>
  <c r="T32" i="3" s="1"/>
  <c r="U32" i="3" s="1"/>
  <c r="E32" i="3" s="1"/>
  <c r="L38" i="3"/>
  <c r="M38" i="3" s="1"/>
  <c r="N38" i="3" s="1"/>
  <c r="O38" i="3" s="1"/>
  <c r="P38" i="3" s="1"/>
  <c r="Q38" i="3" s="1"/>
  <c r="R38" i="3" s="1"/>
  <c r="S38" i="3" s="1"/>
  <c r="T38" i="3" s="1"/>
  <c r="U38" i="3" s="1"/>
  <c r="E38" i="3" s="1"/>
  <c r="L43" i="3"/>
  <c r="M43" i="3" s="1"/>
  <c r="N43" i="3" s="1"/>
  <c r="O43" i="3" s="1"/>
  <c r="P43" i="3" s="1"/>
  <c r="Q43" i="3" s="1"/>
  <c r="R43" i="3" s="1"/>
  <c r="S43" i="3" s="1"/>
  <c r="T43" i="3" s="1"/>
  <c r="U43" i="3" s="1"/>
  <c r="E43" i="3" s="1"/>
  <c r="L48" i="3"/>
  <c r="M48" i="3" s="1"/>
  <c r="N48" i="3" s="1"/>
  <c r="O48" i="3" s="1"/>
  <c r="P48" i="3" s="1"/>
  <c r="Q48" i="3" s="1"/>
  <c r="R48" i="3" s="1"/>
  <c r="S48" i="3" s="1"/>
  <c r="T48" i="3" s="1"/>
  <c r="U48" i="3" s="1"/>
  <c r="E48" i="3" s="1"/>
  <c r="L54" i="3"/>
  <c r="M54" i="3" s="1"/>
  <c r="N54" i="3" s="1"/>
  <c r="O54" i="3" s="1"/>
  <c r="P54" i="3" s="1"/>
  <c r="Q54" i="3" s="1"/>
  <c r="R54" i="3" s="1"/>
  <c r="S54" i="3" s="1"/>
  <c r="T54" i="3" s="1"/>
  <c r="U54" i="3" s="1"/>
  <c r="E54" i="3" s="1"/>
  <c r="L59" i="3"/>
  <c r="M59" i="3" s="1"/>
  <c r="N59" i="3" s="1"/>
  <c r="O59" i="3" s="1"/>
  <c r="P59" i="3" s="1"/>
  <c r="Q59" i="3" s="1"/>
  <c r="R59" i="3" s="1"/>
  <c r="S59" i="3" s="1"/>
  <c r="T59" i="3" s="1"/>
  <c r="U59" i="3" s="1"/>
  <c r="E59" i="3" s="1"/>
  <c r="L63" i="3"/>
  <c r="M63" i="3" s="1"/>
  <c r="N63" i="3" s="1"/>
  <c r="O63" i="3" s="1"/>
  <c r="P63" i="3" s="1"/>
  <c r="Q63" i="3" s="1"/>
  <c r="R63" i="3" s="1"/>
  <c r="S63" i="3" s="1"/>
  <c r="T63" i="3" s="1"/>
  <c r="U63" i="3" s="1"/>
  <c r="E63" i="3" s="1"/>
  <c r="L69" i="3"/>
  <c r="M69" i="3" s="1"/>
  <c r="N69" i="3" s="1"/>
  <c r="O69" i="3" s="1"/>
  <c r="P69" i="3" s="1"/>
  <c r="Q69" i="3" s="1"/>
  <c r="R69" i="3" s="1"/>
  <c r="S69" i="3" s="1"/>
  <c r="T69" i="3" s="1"/>
  <c r="U69" i="3" s="1"/>
  <c r="E69" i="3" s="1"/>
  <c r="L74" i="3"/>
  <c r="M74" i="3" s="1"/>
  <c r="N74" i="3" s="1"/>
  <c r="O74" i="3" s="1"/>
  <c r="P74" i="3" s="1"/>
  <c r="Q74" i="3" s="1"/>
  <c r="R74" i="3" s="1"/>
  <c r="S74" i="3" s="1"/>
  <c r="T74" i="3" s="1"/>
  <c r="U74" i="3" s="1"/>
  <c r="E74" i="3" s="1"/>
  <c r="L79" i="3"/>
  <c r="M79" i="3" s="1"/>
  <c r="N79" i="3" s="1"/>
  <c r="O79" i="3" s="1"/>
  <c r="P79" i="3" s="1"/>
  <c r="Q79" i="3" s="1"/>
  <c r="R79" i="3" s="1"/>
  <c r="S79" i="3" s="1"/>
  <c r="T79" i="3" s="1"/>
  <c r="U79" i="3" s="1"/>
  <c r="E79" i="3" s="1"/>
  <c r="L85" i="3"/>
  <c r="M85" i="3" s="1"/>
  <c r="N85" i="3" s="1"/>
  <c r="O85" i="3" s="1"/>
  <c r="P85" i="3" s="1"/>
  <c r="Q85" i="3" s="1"/>
  <c r="R85" i="3" s="1"/>
  <c r="S85" i="3" s="1"/>
  <c r="T85" i="3" s="1"/>
  <c r="U85" i="3" s="1"/>
  <c r="E85" i="3" s="1"/>
  <c r="L93" i="3"/>
  <c r="M93" i="3" s="1"/>
  <c r="N93" i="3" s="1"/>
  <c r="O93" i="3" s="1"/>
  <c r="P93" i="3" s="1"/>
  <c r="Q93" i="3" s="1"/>
  <c r="R93" i="3" s="1"/>
  <c r="S93" i="3" s="1"/>
  <c r="T93" i="3" s="1"/>
  <c r="U93" i="3" s="1"/>
  <c r="E93" i="3" s="1"/>
  <c r="L99" i="3"/>
  <c r="M99" i="3" s="1"/>
  <c r="N99" i="3" s="1"/>
  <c r="O99" i="3" s="1"/>
  <c r="P99" i="3" s="1"/>
  <c r="Q99" i="3" s="1"/>
  <c r="R99" i="3" s="1"/>
  <c r="S99" i="3" s="1"/>
  <c r="T99" i="3" s="1"/>
  <c r="U99" i="3" s="1"/>
  <c r="E99" i="3" s="1"/>
  <c r="L106" i="3"/>
  <c r="M106" i="3" s="1"/>
  <c r="N106" i="3" s="1"/>
  <c r="O106" i="3" s="1"/>
  <c r="P106" i="3" s="1"/>
  <c r="Q106" i="3" s="1"/>
  <c r="R106" i="3" s="1"/>
  <c r="S106" i="3" s="1"/>
  <c r="T106" i="3" s="1"/>
  <c r="U106" i="3" s="1"/>
  <c r="E106" i="3" s="1"/>
  <c r="L114" i="3"/>
  <c r="M114" i="3" s="1"/>
  <c r="N114" i="3" s="1"/>
  <c r="O114" i="3" s="1"/>
  <c r="P114" i="3" s="1"/>
  <c r="Q114" i="3" s="1"/>
  <c r="R114" i="3" s="1"/>
  <c r="S114" i="3" s="1"/>
  <c r="T114" i="3" s="1"/>
  <c r="U114" i="3" s="1"/>
  <c r="E114" i="3" s="1"/>
  <c r="L121" i="3"/>
  <c r="M121" i="3" s="1"/>
  <c r="N121" i="3" s="1"/>
  <c r="O121" i="3" s="1"/>
  <c r="P121" i="3" s="1"/>
  <c r="Q121" i="3" s="1"/>
  <c r="R121" i="3" s="1"/>
  <c r="S121" i="3" s="1"/>
  <c r="T121" i="3" s="1"/>
  <c r="U121" i="3" s="1"/>
  <c r="E121" i="3" s="1"/>
  <c r="L127" i="3"/>
  <c r="M127" i="3" s="1"/>
  <c r="N127" i="3" s="1"/>
  <c r="O127" i="3" s="1"/>
  <c r="P127" i="3" s="1"/>
  <c r="Q127" i="3" s="1"/>
  <c r="R127" i="3" s="1"/>
  <c r="S127" i="3" s="1"/>
  <c r="T127" i="3" s="1"/>
  <c r="U127" i="3" s="1"/>
  <c r="E127" i="3" s="1"/>
  <c r="L135" i="3"/>
  <c r="M135" i="3" s="1"/>
  <c r="N135" i="3" s="1"/>
  <c r="O135" i="3" s="1"/>
  <c r="P135" i="3" s="1"/>
  <c r="Q135" i="3" s="1"/>
  <c r="R135" i="3" s="1"/>
  <c r="S135" i="3" s="1"/>
  <c r="T135" i="3" s="1"/>
  <c r="U135" i="3" s="1"/>
  <c r="E135" i="3" s="1"/>
  <c r="L142" i="3"/>
  <c r="M142" i="3" s="1"/>
  <c r="N142" i="3" s="1"/>
  <c r="O142" i="3" s="1"/>
  <c r="P142" i="3" s="1"/>
  <c r="Q142" i="3" s="1"/>
  <c r="R142" i="3" s="1"/>
  <c r="S142" i="3" s="1"/>
  <c r="T142" i="3" s="1"/>
  <c r="U142" i="3" s="1"/>
  <c r="E142" i="3" s="1"/>
  <c r="L149" i="3"/>
  <c r="M149" i="3" s="1"/>
  <c r="N149" i="3" s="1"/>
  <c r="O149" i="3" s="1"/>
  <c r="P149" i="3" s="1"/>
  <c r="Q149" i="3" s="1"/>
  <c r="R149" i="3" s="1"/>
  <c r="S149" i="3" s="1"/>
  <c r="T149" i="3" s="1"/>
  <c r="U149" i="3" s="1"/>
  <c r="E149" i="3" s="1"/>
  <c r="L157" i="3"/>
  <c r="M157" i="3" s="1"/>
  <c r="N157" i="3" s="1"/>
  <c r="O157" i="3" s="1"/>
  <c r="P157" i="3" s="1"/>
  <c r="Q157" i="3" s="1"/>
  <c r="R157" i="3" s="1"/>
  <c r="S157" i="3" s="1"/>
  <c r="T157" i="3" s="1"/>
  <c r="U157" i="3" s="1"/>
  <c r="E157" i="3" s="1"/>
  <c r="L163" i="3"/>
  <c r="M163" i="3" s="1"/>
  <c r="N163" i="3" s="1"/>
  <c r="O163" i="3" s="1"/>
  <c r="P163" i="3" s="1"/>
  <c r="Q163" i="3" s="1"/>
  <c r="R163" i="3" s="1"/>
  <c r="S163" i="3" s="1"/>
  <c r="T163" i="3" s="1"/>
  <c r="U163" i="3" s="1"/>
  <c r="E163" i="3" s="1"/>
  <c r="L170" i="3"/>
  <c r="M170" i="3" s="1"/>
  <c r="N170" i="3" s="1"/>
  <c r="O170" i="3" s="1"/>
  <c r="P170" i="3" s="1"/>
  <c r="Q170" i="3" s="1"/>
  <c r="R170" i="3" s="1"/>
  <c r="S170" i="3" s="1"/>
  <c r="T170" i="3" s="1"/>
  <c r="U170" i="3" s="1"/>
  <c r="E170" i="3" s="1"/>
  <c r="L178" i="3"/>
  <c r="M178" i="3" s="1"/>
  <c r="N178" i="3" s="1"/>
  <c r="O178" i="3" s="1"/>
  <c r="P178" i="3" s="1"/>
  <c r="Q178" i="3" s="1"/>
  <c r="R178" i="3" s="1"/>
  <c r="S178" i="3" s="1"/>
  <c r="T178" i="3" s="1"/>
  <c r="U178" i="3" s="1"/>
  <c r="E178" i="3" s="1"/>
  <c r="L186" i="3"/>
  <c r="M186" i="3" s="1"/>
  <c r="N186" i="3" s="1"/>
  <c r="O186" i="3" s="1"/>
  <c r="P186" i="3" s="1"/>
  <c r="Q186" i="3" s="1"/>
  <c r="R186" i="3" s="1"/>
  <c r="S186" i="3" s="1"/>
  <c r="T186" i="3" s="1"/>
  <c r="U186" i="3" s="1"/>
  <c r="E186" i="3" s="1"/>
  <c r="L195" i="3"/>
  <c r="M195" i="3" s="1"/>
  <c r="N195" i="3" s="1"/>
  <c r="O195" i="3" s="1"/>
  <c r="P195" i="3" s="1"/>
  <c r="Q195" i="3" s="1"/>
  <c r="R195" i="3" s="1"/>
  <c r="S195" i="3" s="1"/>
  <c r="T195" i="3" s="1"/>
  <c r="U195" i="3" s="1"/>
  <c r="E195" i="3" s="1"/>
  <c r="L206" i="3"/>
  <c r="M206" i="3" s="1"/>
  <c r="N206" i="3" s="1"/>
  <c r="O206" i="3" s="1"/>
  <c r="P206" i="3" s="1"/>
  <c r="Q206" i="3" s="1"/>
  <c r="R206" i="3" s="1"/>
  <c r="S206" i="3" s="1"/>
  <c r="T206" i="3" s="1"/>
  <c r="U206" i="3" s="1"/>
  <c r="E206" i="3" s="1"/>
  <c r="L215" i="3"/>
  <c r="M215" i="3" s="1"/>
  <c r="N215" i="3" s="1"/>
  <c r="O215" i="3" s="1"/>
  <c r="P215" i="3" s="1"/>
  <c r="Q215" i="3" s="1"/>
  <c r="R215" i="3" s="1"/>
  <c r="S215" i="3" s="1"/>
  <c r="T215" i="3" s="1"/>
  <c r="U215" i="3" s="1"/>
  <c r="E215" i="3" s="1"/>
  <c r="L223" i="3"/>
  <c r="M223" i="3" s="1"/>
  <c r="N223" i="3" s="1"/>
  <c r="O223" i="3" s="1"/>
  <c r="P223" i="3" s="1"/>
  <c r="Q223" i="3" s="1"/>
  <c r="R223" i="3" s="1"/>
  <c r="S223" i="3" s="1"/>
  <c r="T223" i="3" s="1"/>
  <c r="U223" i="3" s="1"/>
  <c r="E223" i="3" s="1"/>
  <c r="L234" i="3"/>
  <c r="M234" i="3" s="1"/>
  <c r="N234" i="3" s="1"/>
  <c r="O234" i="3" s="1"/>
  <c r="P234" i="3" s="1"/>
  <c r="Q234" i="3" s="1"/>
  <c r="R234" i="3" s="1"/>
  <c r="S234" i="3" s="1"/>
  <c r="T234" i="3" s="1"/>
  <c r="U234" i="3" s="1"/>
  <c r="E234" i="3" s="1"/>
  <c r="L243" i="3"/>
  <c r="M243" i="3" s="1"/>
  <c r="N243" i="3" s="1"/>
  <c r="O243" i="3" s="1"/>
  <c r="P243" i="3" s="1"/>
  <c r="Q243" i="3" s="1"/>
  <c r="R243" i="3" s="1"/>
  <c r="S243" i="3" s="1"/>
  <c r="T243" i="3" s="1"/>
  <c r="U243" i="3" s="1"/>
  <c r="E243" i="3" s="1"/>
  <c r="L253" i="3"/>
  <c r="M253" i="3" s="1"/>
  <c r="N253" i="3" s="1"/>
  <c r="O253" i="3" s="1"/>
  <c r="P253" i="3" s="1"/>
  <c r="Q253" i="3" s="1"/>
  <c r="R253" i="3" s="1"/>
  <c r="S253" i="3" s="1"/>
  <c r="T253" i="3" s="1"/>
  <c r="U253" i="3" s="1"/>
  <c r="E253" i="3" s="1"/>
  <c r="L263" i="3"/>
  <c r="M263" i="3" s="1"/>
  <c r="N263" i="3" s="1"/>
  <c r="O263" i="3" s="1"/>
  <c r="P263" i="3" s="1"/>
  <c r="Q263" i="3" s="1"/>
  <c r="R263" i="3" s="1"/>
  <c r="S263" i="3" s="1"/>
  <c r="T263" i="3" s="1"/>
  <c r="U263" i="3" s="1"/>
  <c r="E263" i="3" s="1"/>
  <c r="L271" i="3"/>
  <c r="M271" i="3" s="1"/>
  <c r="N271" i="3" s="1"/>
  <c r="O271" i="3" s="1"/>
  <c r="P271" i="3" s="1"/>
  <c r="Q271" i="3" s="1"/>
  <c r="R271" i="3" s="1"/>
  <c r="S271" i="3" s="1"/>
  <c r="T271" i="3" s="1"/>
  <c r="U271" i="3" s="1"/>
  <c r="E271" i="3" s="1"/>
  <c r="L281" i="3"/>
  <c r="M281" i="3" s="1"/>
  <c r="N281" i="3" s="1"/>
  <c r="O281" i="3" s="1"/>
  <c r="P281" i="3" s="1"/>
  <c r="Q281" i="3" s="1"/>
  <c r="R281" i="3" s="1"/>
  <c r="S281" i="3" s="1"/>
  <c r="T281" i="3" s="1"/>
  <c r="U281" i="3" s="1"/>
  <c r="E281" i="3" s="1"/>
  <c r="L293" i="3"/>
  <c r="M293" i="3" s="1"/>
  <c r="N293" i="3" s="1"/>
  <c r="O293" i="3" s="1"/>
  <c r="P293" i="3" s="1"/>
  <c r="Q293" i="3" s="1"/>
  <c r="R293" i="3" s="1"/>
  <c r="S293" i="3" s="1"/>
  <c r="T293" i="3" s="1"/>
  <c r="U293" i="3" s="1"/>
  <c r="E293" i="3" s="1"/>
  <c r="L307" i="3"/>
  <c r="M307" i="3" s="1"/>
  <c r="N307" i="3" s="1"/>
  <c r="O307" i="3" s="1"/>
  <c r="P307" i="3" s="1"/>
  <c r="Q307" i="3" s="1"/>
  <c r="R307" i="3" s="1"/>
  <c r="S307" i="3" s="1"/>
  <c r="T307" i="3" s="1"/>
  <c r="U307" i="3" s="1"/>
  <c r="E307" i="3" s="1"/>
  <c r="L329" i="3"/>
  <c r="M329" i="3" s="1"/>
  <c r="N329" i="3" s="1"/>
  <c r="O329" i="3" s="1"/>
  <c r="P329" i="3" s="1"/>
  <c r="Q329" i="3" s="1"/>
  <c r="R329" i="3" s="1"/>
  <c r="S329" i="3" s="1"/>
  <c r="T329" i="3" s="1"/>
  <c r="U329" i="3" s="1"/>
  <c r="E329" i="3" s="1"/>
  <c r="L355" i="3"/>
  <c r="M355" i="3" s="1"/>
  <c r="N355" i="3" s="1"/>
  <c r="O355" i="3" s="1"/>
  <c r="P355" i="3" s="1"/>
  <c r="Q355" i="3" s="1"/>
  <c r="R355" i="3" s="1"/>
  <c r="S355" i="3" s="1"/>
  <c r="T355" i="3" s="1"/>
  <c r="U355" i="3" s="1"/>
  <c r="E355" i="3" s="1"/>
  <c r="L385" i="3"/>
  <c r="M385" i="3" s="1"/>
  <c r="N385" i="3" s="1"/>
  <c r="O385" i="3" s="1"/>
  <c r="P385" i="3" s="1"/>
  <c r="Q385" i="3" s="1"/>
  <c r="R385" i="3" s="1"/>
  <c r="S385" i="3" s="1"/>
  <c r="T385" i="3" s="1"/>
  <c r="U385" i="3" s="1"/>
  <c r="E385" i="3" s="1"/>
  <c r="L415" i="3"/>
  <c r="M415" i="3" s="1"/>
  <c r="N415" i="3" s="1"/>
  <c r="O415" i="3" s="1"/>
  <c r="P415" i="3" s="1"/>
  <c r="Q415" i="3" s="1"/>
  <c r="R415" i="3" s="1"/>
  <c r="S415" i="3" s="1"/>
  <c r="T415" i="3" s="1"/>
  <c r="U415" i="3" s="1"/>
  <c r="E415" i="3" s="1"/>
  <c r="L446" i="3"/>
  <c r="M446" i="3" s="1"/>
  <c r="N446" i="3" s="1"/>
  <c r="O446" i="3" s="1"/>
  <c r="P446" i="3" s="1"/>
  <c r="Q446" i="3" s="1"/>
  <c r="R446" i="3" s="1"/>
  <c r="S446" i="3" s="1"/>
  <c r="T446" i="3" s="1"/>
  <c r="U446" i="3" s="1"/>
  <c r="E446" i="3" s="1"/>
  <c r="L330" i="3"/>
  <c r="M330" i="3" s="1"/>
  <c r="N330" i="3" s="1"/>
  <c r="O330" i="3" s="1"/>
  <c r="P330" i="3" s="1"/>
  <c r="Q330" i="3" s="1"/>
  <c r="R330" i="3" s="1"/>
  <c r="S330" i="3" s="1"/>
  <c r="T330" i="3" s="1"/>
  <c r="U330" i="3" s="1"/>
  <c r="E330" i="3" s="1"/>
  <c r="L358" i="3"/>
  <c r="M358" i="3" s="1"/>
  <c r="N358" i="3" s="1"/>
  <c r="O358" i="3" s="1"/>
  <c r="P358" i="3" s="1"/>
  <c r="Q358" i="3" s="1"/>
  <c r="R358" i="3" s="1"/>
  <c r="S358" i="3" s="1"/>
  <c r="T358" i="3" s="1"/>
  <c r="U358" i="3" s="1"/>
  <c r="E358" i="3" s="1"/>
  <c r="L386" i="3"/>
  <c r="M386" i="3" s="1"/>
  <c r="N386" i="3" s="1"/>
  <c r="O386" i="3" s="1"/>
  <c r="P386" i="3" s="1"/>
  <c r="Q386" i="3" s="1"/>
  <c r="R386" i="3" s="1"/>
  <c r="S386" i="3" s="1"/>
  <c r="T386" i="3" s="1"/>
  <c r="U386" i="3" s="1"/>
  <c r="E386" i="3" s="1"/>
  <c r="L414" i="3"/>
  <c r="M414" i="3" s="1"/>
  <c r="N414" i="3" s="1"/>
  <c r="O414" i="3" s="1"/>
  <c r="P414" i="3" s="1"/>
  <c r="Q414" i="3" s="1"/>
  <c r="R414" i="3" s="1"/>
  <c r="S414" i="3" s="1"/>
  <c r="T414" i="3" s="1"/>
  <c r="U414" i="3" s="1"/>
  <c r="E414" i="3" s="1"/>
  <c r="L637" i="3"/>
  <c r="M637" i="3" s="1"/>
  <c r="N637" i="3" s="1"/>
  <c r="O637" i="3" s="1"/>
  <c r="P637" i="3" s="1"/>
  <c r="Q637" i="3" s="1"/>
  <c r="R637" i="3" s="1"/>
  <c r="S637" i="3" s="1"/>
  <c r="T637" i="3" s="1"/>
  <c r="U637" i="3" s="1"/>
  <c r="E637" i="3" s="1"/>
  <c r="L627" i="3"/>
  <c r="M627" i="3" s="1"/>
  <c r="N627" i="3" s="1"/>
  <c r="O627" i="3" s="1"/>
  <c r="P627" i="3" s="1"/>
  <c r="Q627" i="3" s="1"/>
  <c r="R627" i="3" s="1"/>
  <c r="S627" i="3" s="1"/>
  <c r="T627" i="3" s="1"/>
  <c r="U627" i="3" s="1"/>
  <c r="E627" i="3" s="1"/>
  <c r="L617" i="3"/>
  <c r="M617" i="3" s="1"/>
  <c r="N617" i="3" s="1"/>
  <c r="O617" i="3" s="1"/>
  <c r="P617" i="3" s="1"/>
  <c r="Q617" i="3" s="1"/>
  <c r="R617" i="3" s="1"/>
  <c r="S617" i="3" s="1"/>
  <c r="T617" i="3" s="1"/>
  <c r="U617" i="3" s="1"/>
  <c r="E617" i="3" s="1"/>
  <c r="L607" i="3"/>
  <c r="M607" i="3" s="1"/>
  <c r="N607" i="3" s="1"/>
  <c r="O607" i="3" s="1"/>
  <c r="P607" i="3" s="1"/>
  <c r="Q607" i="3" s="1"/>
  <c r="R607" i="3" s="1"/>
  <c r="S607" i="3" s="1"/>
  <c r="T607" i="3" s="1"/>
  <c r="U607" i="3" s="1"/>
  <c r="E607" i="3" s="1"/>
  <c r="L457" i="3"/>
  <c r="M457" i="3" s="1"/>
  <c r="N457" i="3" s="1"/>
  <c r="O457" i="3" s="1"/>
  <c r="P457" i="3" s="1"/>
  <c r="Q457" i="3" s="1"/>
  <c r="R457" i="3" s="1"/>
  <c r="S457" i="3" s="1"/>
  <c r="T457" i="3" s="1"/>
  <c r="U457" i="3" s="1"/>
  <c r="E457" i="3" s="1"/>
  <c r="L501" i="3"/>
  <c r="M501" i="3" s="1"/>
  <c r="N501" i="3" s="1"/>
  <c r="O501" i="3" s="1"/>
  <c r="P501" i="3" s="1"/>
  <c r="Q501" i="3" s="1"/>
  <c r="R501" i="3" s="1"/>
  <c r="S501" i="3" s="1"/>
  <c r="T501" i="3" s="1"/>
  <c r="U501" i="3" s="1"/>
  <c r="E501" i="3" s="1"/>
  <c r="L545" i="3"/>
  <c r="M545" i="3" s="1"/>
  <c r="N545" i="3" s="1"/>
  <c r="O545" i="3" s="1"/>
  <c r="P545" i="3" s="1"/>
  <c r="Q545" i="3" s="1"/>
  <c r="R545" i="3" s="1"/>
  <c r="S545" i="3" s="1"/>
  <c r="T545" i="3" s="1"/>
  <c r="U545" i="3" s="1"/>
  <c r="E545" i="3" s="1"/>
  <c r="L618" i="3"/>
  <c r="M618" i="3" s="1"/>
  <c r="N618" i="3" s="1"/>
  <c r="O618" i="3" s="1"/>
  <c r="P618" i="3" s="1"/>
  <c r="Q618" i="3" s="1"/>
  <c r="R618" i="3" s="1"/>
  <c r="S618" i="3" s="1"/>
  <c r="T618" i="3" s="1"/>
  <c r="U618" i="3" s="1"/>
  <c r="E618" i="3" s="1"/>
  <c r="L737" i="3"/>
  <c r="M737" i="3" s="1"/>
  <c r="N737" i="3" s="1"/>
  <c r="O737" i="3" s="1"/>
  <c r="P737" i="3" s="1"/>
  <c r="Q737" i="3" s="1"/>
  <c r="R737" i="3" s="1"/>
  <c r="S737" i="3" s="1"/>
  <c r="T737" i="3" s="1"/>
  <c r="U737" i="3" s="1"/>
  <c r="E737" i="3" s="1"/>
  <c r="L727" i="3"/>
  <c r="M727" i="3" s="1"/>
  <c r="N727" i="3" s="1"/>
  <c r="O727" i="3" s="1"/>
  <c r="P727" i="3" s="1"/>
  <c r="Q727" i="3" s="1"/>
  <c r="R727" i="3" s="1"/>
  <c r="S727" i="3" s="1"/>
  <c r="T727" i="3" s="1"/>
  <c r="U727" i="3" s="1"/>
  <c r="E727" i="3" s="1"/>
  <c r="L773" i="3"/>
  <c r="M773" i="3" s="1"/>
  <c r="N773" i="3" s="1"/>
  <c r="O773" i="3" s="1"/>
  <c r="P773" i="3" s="1"/>
  <c r="Q773" i="3" s="1"/>
  <c r="R773" i="3" s="1"/>
  <c r="S773" i="3" s="1"/>
  <c r="T773" i="3" s="1"/>
  <c r="U773" i="3" s="1"/>
  <c r="E773" i="3" s="1"/>
  <c r="L815" i="3"/>
  <c r="M815" i="3" s="1"/>
  <c r="N815" i="3" s="1"/>
  <c r="O815" i="3" s="1"/>
  <c r="P815" i="3" s="1"/>
  <c r="Q815" i="3" s="1"/>
  <c r="R815" i="3" s="1"/>
  <c r="S815" i="3" s="1"/>
  <c r="T815" i="3" s="1"/>
  <c r="U815" i="3" s="1"/>
  <c r="E815" i="3" s="1"/>
  <c r="L856" i="3"/>
  <c r="M856" i="3" s="1"/>
  <c r="N856" i="3" s="1"/>
  <c r="O856" i="3" s="1"/>
  <c r="P856" i="3" s="1"/>
  <c r="Q856" i="3" s="1"/>
  <c r="R856" i="3" s="1"/>
  <c r="S856" i="3" s="1"/>
  <c r="T856" i="3" s="1"/>
  <c r="U856" i="3" s="1"/>
  <c r="E856" i="3" s="1"/>
  <c r="L898" i="3"/>
  <c r="M898" i="3" s="1"/>
  <c r="N898" i="3" s="1"/>
  <c r="O898" i="3" s="1"/>
  <c r="P898" i="3" s="1"/>
  <c r="Q898" i="3" s="1"/>
  <c r="R898" i="3" s="1"/>
  <c r="S898" i="3" s="1"/>
  <c r="T898" i="3" s="1"/>
  <c r="U898" i="3" s="1"/>
  <c r="E898" i="3" s="1"/>
  <c r="L949" i="3"/>
  <c r="M949" i="3" s="1"/>
  <c r="N949" i="3" s="1"/>
  <c r="O949" i="3" s="1"/>
  <c r="P949" i="3" s="1"/>
  <c r="Q949" i="3" s="1"/>
  <c r="R949" i="3" s="1"/>
  <c r="S949" i="3" s="1"/>
  <c r="T949" i="3" s="1"/>
  <c r="U949" i="3" s="1"/>
  <c r="E949" i="3" s="1"/>
  <c r="L993" i="3"/>
  <c r="M993" i="3" s="1"/>
  <c r="N993" i="3" s="1"/>
  <c r="O993" i="3" s="1"/>
  <c r="P993" i="3" s="1"/>
  <c r="Q993" i="3" s="1"/>
  <c r="R993" i="3" s="1"/>
  <c r="S993" i="3" s="1"/>
  <c r="T993" i="3" s="1"/>
  <c r="U993" i="3" s="1"/>
  <c r="E993" i="3" s="1"/>
  <c r="L9" i="3"/>
  <c r="M9" i="3" s="1"/>
  <c r="N9" i="3" s="1"/>
  <c r="L13" i="3"/>
  <c r="M13" i="3" s="1"/>
  <c r="N13" i="3" s="1"/>
  <c r="O13" i="3" s="1"/>
  <c r="P13" i="3" s="1"/>
  <c r="Q13" i="3" s="1"/>
  <c r="R13" i="3" s="1"/>
  <c r="S13" i="3" s="1"/>
  <c r="T13" i="3" s="1"/>
  <c r="U13" i="3" s="1"/>
  <c r="E13" i="3" s="1"/>
  <c r="L17" i="3"/>
  <c r="M17" i="3" s="1"/>
  <c r="N17" i="3" s="1"/>
  <c r="O17" i="3" s="1"/>
  <c r="P17" i="3" s="1"/>
  <c r="Q17" i="3" s="1"/>
  <c r="R17" i="3" s="1"/>
  <c r="S17" i="3" s="1"/>
  <c r="T17" i="3" s="1"/>
  <c r="U17" i="3" s="1"/>
  <c r="E17" i="3" s="1"/>
  <c r="L21" i="3"/>
  <c r="M21" i="3" s="1"/>
  <c r="N21" i="3" s="1"/>
  <c r="O21" i="3" s="1"/>
  <c r="P21" i="3" s="1"/>
  <c r="Q21" i="3" s="1"/>
  <c r="R21" i="3" s="1"/>
  <c r="S21" i="3" s="1"/>
  <c r="T21" i="3" s="1"/>
  <c r="U21" i="3" s="1"/>
  <c r="E21" i="3" s="1"/>
  <c r="L25" i="3"/>
  <c r="M25" i="3" s="1"/>
  <c r="N25" i="3" s="1"/>
  <c r="O25" i="3" s="1"/>
  <c r="P25" i="3" s="1"/>
  <c r="Q25" i="3" s="1"/>
  <c r="R25" i="3" s="1"/>
  <c r="S25" i="3" s="1"/>
  <c r="T25" i="3" s="1"/>
  <c r="U25" i="3" s="1"/>
  <c r="E25" i="3" s="1"/>
  <c r="L29" i="3"/>
  <c r="M29" i="3" s="1"/>
  <c r="N29" i="3" s="1"/>
  <c r="O29" i="3" s="1"/>
  <c r="P29" i="3" s="1"/>
  <c r="Q29" i="3" s="1"/>
  <c r="R29" i="3" s="1"/>
  <c r="S29" i="3" s="1"/>
  <c r="T29" i="3" s="1"/>
  <c r="U29" i="3" s="1"/>
  <c r="E29" i="3" s="1"/>
  <c r="L33" i="3"/>
  <c r="M33" i="3" s="1"/>
  <c r="N33" i="3" s="1"/>
  <c r="O33" i="3" s="1"/>
  <c r="P33" i="3" s="1"/>
  <c r="Q33" i="3" s="1"/>
  <c r="R33" i="3" s="1"/>
  <c r="S33" i="3" s="1"/>
  <c r="T33" i="3" s="1"/>
  <c r="U33" i="3" s="1"/>
  <c r="E33" i="3" s="1"/>
  <c r="L37" i="3"/>
  <c r="M37" i="3" s="1"/>
  <c r="N37" i="3" s="1"/>
  <c r="O37" i="3" s="1"/>
  <c r="P37" i="3" s="1"/>
  <c r="Q37" i="3" s="1"/>
  <c r="R37" i="3" s="1"/>
  <c r="S37" i="3" s="1"/>
  <c r="T37" i="3" s="1"/>
  <c r="U37" i="3" s="1"/>
  <c r="E37" i="3" s="1"/>
  <c r="L41" i="3"/>
  <c r="M41" i="3" s="1"/>
  <c r="N41" i="3" s="1"/>
  <c r="O41" i="3" s="1"/>
  <c r="P41" i="3" s="1"/>
  <c r="Q41" i="3" s="1"/>
  <c r="R41" i="3" s="1"/>
  <c r="S41" i="3" s="1"/>
  <c r="T41" i="3" s="1"/>
  <c r="U41" i="3" s="1"/>
  <c r="E41" i="3" s="1"/>
  <c r="L45" i="3"/>
  <c r="M45" i="3" s="1"/>
  <c r="N45" i="3" s="1"/>
  <c r="O45" i="3" s="1"/>
  <c r="P45" i="3" s="1"/>
  <c r="Q45" i="3" s="1"/>
  <c r="R45" i="3" s="1"/>
  <c r="S45" i="3" s="1"/>
  <c r="T45" i="3" s="1"/>
  <c r="U45" i="3" s="1"/>
  <c r="E45" i="3" s="1"/>
  <c r="L49" i="3"/>
  <c r="M49" i="3" s="1"/>
  <c r="N49" i="3" s="1"/>
  <c r="O49" i="3" s="1"/>
  <c r="P49" i="3" s="1"/>
  <c r="Q49" i="3" s="1"/>
  <c r="R49" i="3" s="1"/>
  <c r="S49" i="3" s="1"/>
  <c r="T49" i="3" s="1"/>
  <c r="U49" i="3" s="1"/>
  <c r="E49" i="3" s="1"/>
  <c r="L53" i="3"/>
  <c r="M53" i="3" s="1"/>
  <c r="N53" i="3" s="1"/>
  <c r="O53" i="3" s="1"/>
  <c r="P53" i="3" s="1"/>
  <c r="Q53" i="3" s="1"/>
  <c r="R53" i="3" s="1"/>
  <c r="S53" i="3" s="1"/>
  <c r="T53" i="3" s="1"/>
  <c r="U53" i="3" s="1"/>
  <c r="E53" i="3" s="1"/>
  <c r="L57" i="3"/>
  <c r="M57" i="3" s="1"/>
  <c r="N57" i="3" s="1"/>
  <c r="O57" i="3" s="1"/>
  <c r="P57" i="3" s="1"/>
  <c r="Q57" i="3" s="1"/>
  <c r="R57" i="3" s="1"/>
  <c r="S57" i="3" s="1"/>
  <c r="T57" i="3" s="1"/>
  <c r="U57" i="3" s="1"/>
  <c r="E57" i="3" s="1"/>
  <c r="L61" i="3"/>
  <c r="M61" i="3" s="1"/>
  <c r="N61" i="3" s="1"/>
  <c r="O61" i="3" s="1"/>
  <c r="P61" i="3" s="1"/>
  <c r="Q61" i="3" s="1"/>
  <c r="R61" i="3" s="1"/>
  <c r="S61" i="3" s="1"/>
  <c r="T61" i="3" s="1"/>
  <c r="U61" i="3" s="1"/>
  <c r="E61" i="3" s="1"/>
  <c r="L64" i="3"/>
  <c r="M64" i="3" s="1"/>
  <c r="N64" i="3" s="1"/>
  <c r="O64" i="3" s="1"/>
  <c r="P64" i="3" s="1"/>
  <c r="Q64" i="3" s="1"/>
  <c r="R64" i="3" s="1"/>
  <c r="S64" i="3" s="1"/>
  <c r="T64" i="3" s="1"/>
  <c r="U64" i="3" s="1"/>
  <c r="E64" i="3" s="1"/>
  <c r="L68" i="3"/>
  <c r="M68" i="3" s="1"/>
  <c r="N68" i="3" s="1"/>
  <c r="O68" i="3" s="1"/>
  <c r="P68" i="3" s="1"/>
  <c r="Q68" i="3" s="1"/>
  <c r="R68" i="3" s="1"/>
  <c r="S68" i="3" s="1"/>
  <c r="T68" i="3" s="1"/>
  <c r="U68" i="3" s="1"/>
  <c r="E68" i="3" s="1"/>
  <c r="L72" i="3"/>
  <c r="M72" i="3" s="1"/>
  <c r="N72" i="3" s="1"/>
  <c r="O72" i="3" s="1"/>
  <c r="P72" i="3" s="1"/>
  <c r="Q72" i="3" s="1"/>
  <c r="R72" i="3" s="1"/>
  <c r="S72" i="3" s="1"/>
  <c r="T72" i="3" s="1"/>
  <c r="U72" i="3" s="1"/>
  <c r="E72" i="3" s="1"/>
  <c r="L76" i="3"/>
  <c r="M76" i="3" s="1"/>
  <c r="N76" i="3" s="1"/>
  <c r="O76" i="3" s="1"/>
  <c r="P76" i="3" s="1"/>
  <c r="Q76" i="3" s="1"/>
  <c r="R76" i="3" s="1"/>
  <c r="S76" i="3" s="1"/>
  <c r="T76" i="3" s="1"/>
  <c r="U76" i="3" s="1"/>
  <c r="E76" i="3" s="1"/>
  <c r="L80" i="3"/>
  <c r="M80" i="3" s="1"/>
  <c r="N80" i="3" s="1"/>
  <c r="O80" i="3" s="1"/>
  <c r="P80" i="3" s="1"/>
  <c r="Q80" i="3" s="1"/>
  <c r="R80" i="3" s="1"/>
  <c r="S80" i="3" s="1"/>
  <c r="T80" i="3" s="1"/>
  <c r="U80" i="3" s="1"/>
  <c r="E80" i="3" s="1"/>
  <c r="L84" i="3"/>
  <c r="M84" i="3" s="1"/>
  <c r="N84" i="3" s="1"/>
  <c r="O84" i="3" s="1"/>
  <c r="P84" i="3" s="1"/>
  <c r="Q84" i="3" s="1"/>
  <c r="R84" i="3" s="1"/>
  <c r="S84" i="3" s="1"/>
  <c r="T84" i="3" s="1"/>
  <c r="U84" i="3" s="1"/>
  <c r="E84" i="3" s="1"/>
  <c r="L88" i="3"/>
  <c r="M88" i="3" s="1"/>
  <c r="N88" i="3" s="1"/>
  <c r="O88" i="3" s="1"/>
  <c r="P88" i="3" s="1"/>
  <c r="Q88" i="3" s="1"/>
  <c r="R88" i="3" s="1"/>
  <c r="S88" i="3" s="1"/>
  <c r="T88" i="3" s="1"/>
  <c r="U88" i="3" s="1"/>
  <c r="E88" i="3" s="1"/>
  <c r="L92" i="3"/>
  <c r="M92" i="3" s="1"/>
  <c r="N92" i="3" s="1"/>
  <c r="O92" i="3" s="1"/>
  <c r="P92" i="3" s="1"/>
  <c r="Q92" i="3" s="1"/>
  <c r="R92" i="3" s="1"/>
  <c r="S92" i="3" s="1"/>
  <c r="T92" i="3" s="1"/>
  <c r="U92" i="3" s="1"/>
  <c r="E92" i="3" s="1"/>
  <c r="L96" i="3"/>
  <c r="M96" i="3" s="1"/>
  <c r="N96" i="3" s="1"/>
  <c r="O96" i="3" s="1"/>
  <c r="P96" i="3" s="1"/>
  <c r="Q96" i="3" s="1"/>
  <c r="R96" i="3" s="1"/>
  <c r="S96" i="3" s="1"/>
  <c r="T96" i="3" s="1"/>
  <c r="U96" i="3" s="1"/>
  <c r="E96" i="3" s="1"/>
  <c r="L100" i="3"/>
  <c r="M100" i="3" s="1"/>
  <c r="N100" i="3" s="1"/>
  <c r="O100" i="3" s="1"/>
  <c r="P100" i="3" s="1"/>
  <c r="Q100" i="3" s="1"/>
  <c r="R100" i="3" s="1"/>
  <c r="S100" i="3" s="1"/>
  <c r="T100" i="3" s="1"/>
  <c r="U100" i="3" s="1"/>
  <c r="E100" i="3" s="1"/>
  <c r="L104" i="3"/>
  <c r="M104" i="3" s="1"/>
  <c r="N104" i="3" s="1"/>
  <c r="O104" i="3" s="1"/>
  <c r="P104" i="3" s="1"/>
  <c r="Q104" i="3" s="1"/>
  <c r="R104" i="3" s="1"/>
  <c r="S104" i="3" s="1"/>
  <c r="T104" i="3" s="1"/>
  <c r="U104" i="3" s="1"/>
  <c r="E104" i="3" s="1"/>
  <c r="L108" i="3"/>
  <c r="M108" i="3" s="1"/>
  <c r="N108" i="3" s="1"/>
  <c r="O108" i="3" s="1"/>
  <c r="P108" i="3" s="1"/>
  <c r="Q108" i="3" s="1"/>
  <c r="R108" i="3" s="1"/>
  <c r="S108" i="3" s="1"/>
  <c r="T108" i="3" s="1"/>
  <c r="U108" i="3" s="1"/>
  <c r="E108" i="3" s="1"/>
  <c r="L112" i="3"/>
  <c r="M112" i="3" s="1"/>
  <c r="N112" i="3" s="1"/>
  <c r="O112" i="3" s="1"/>
  <c r="P112" i="3" s="1"/>
  <c r="Q112" i="3" s="1"/>
  <c r="R112" i="3" s="1"/>
  <c r="S112" i="3" s="1"/>
  <c r="T112" i="3" s="1"/>
  <c r="U112" i="3" s="1"/>
  <c r="E112" i="3" s="1"/>
  <c r="L116" i="3"/>
  <c r="M116" i="3" s="1"/>
  <c r="N116" i="3" s="1"/>
  <c r="O116" i="3" s="1"/>
  <c r="P116" i="3" s="1"/>
  <c r="Q116" i="3" s="1"/>
  <c r="R116" i="3" s="1"/>
  <c r="S116" i="3" s="1"/>
  <c r="T116" i="3" s="1"/>
  <c r="U116" i="3" s="1"/>
  <c r="E116" i="3" s="1"/>
  <c r="L120" i="3"/>
  <c r="M120" i="3" s="1"/>
  <c r="N120" i="3" s="1"/>
  <c r="O120" i="3" s="1"/>
  <c r="P120" i="3" s="1"/>
  <c r="Q120" i="3" s="1"/>
  <c r="R120" i="3" s="1"/>
  <c r="S120" i="3" s="1"/>
  <c r="T120" i="3" s="1"/>
  <c r="U120" i="3" s="1"/>
  <c r="E120" i="3" s="1"/>
  <c r="L124" i="3"/>
  <c r="M124" i="3" s="1"/>
  <c r="N124" i="3" s="1"/>
  <c r="O124" i="3" s="1"/>
  <c r="P124" i="3" s="1"/>
  <c r="Q124" i="3" s="1"/>
  <c r="R124" i="3" s="1"/>
  <c r="S124" i="3" s="1"/>
  <c r="T124" i="3" s="1"/>
  <c r="U124" i="3" s="1"/>
  <c r="E124" i="3" s="1"/>
  <c r="L128" i="3"/>
  <c r="M128" i="3" s="1"/>
  <c r="N128" i="3" s="1"/>
  <c r="O128" i="3" s="1"/>
  <c r="P128" i="3" s="1"/>
  <c r="Q128" i="3" s="1"/>
  <c r="R128" i="3" s="1"/>
  <c r="S128" i="3" s="1"/>
  <c r="T128" i="3" s="1"/>
  <c r="U128" i="3" s="1"/>
  <c r="E128" i="3" s="1"/>
  <c r="L132" i="3"/>
  <c r="M132" i="3" s="1"/>
  <c r="N132" i="3" s="1"/>
  <c r="O132" i="3" s="1"/>
  <c r="P132" i="3" s="1"/>
  <c r="Q132" i="3" s="1"/>
  <c r="R132" i="3" s="1"/>
  <c r="S132" i="3" s="1"/>
  <c r="T132" i="3" s="1"/>
  <c r="U132" i="3" s="1"/>
  <c r="E132" i="3" s="1"/>
  <c r="L136" i="3"/>
  <c r="M136" i="3" s="1"/>
  <c r="N136" i="3" s="1"/>
  <c r="O136" i="3" s="1"/>
  <c r="P136" i="3" s="1"/>
  <c r="Q136" i="3" s="1"/>
  <c r="R136" i="3" s="1"/>
  <c r="S136" i="3" s="1"/>
  <c r="T136" i="3" s="1"/>
  <c r="U136" i="3" s="1"/>
  <c r="E136" i="3" s="1"/>
  <c r="L140" i="3"/>
  <c r="M140" i="3" s="1"/>
  <c r="N140" i="3" s="1"/>
  <c r="O140" i="3" s="1"/>
  <c r="P140" i="3" s="1"/>
  <c r="Q140" i="3" s="1"/>
  <c r="R140" i="3" s="1"/>
  <c r="S140" i="3" s="1"/>
  <c r="T140" i="3" s="1"/>
  <c r="U140" i="3" s="1"/>
  <c r="E140" i="3" s="1"/>
  <c r="L144" i="3"/>
  <c r="M144" i="3" s="1"/>
  <c r="N144" i="3" s="1"/>
  <c r="O144" i="3" s="1"/>
  <c r="P144" i="3" s="1"/>
  <c r="Q144" i="3" s="1"/>
  <c r="R144" i="3" s="1"/>
  <c r="S144" i="3" s="1"/>
  <c r="T144" i="3" s="1"/>
  <c r="U144" i="3" s="1"/>
  <c r="E144" i="3" s="1"/>
  <c r="L148" i="3"/>
  <c r="M148" i="3" s="1"/>
  <c r="N148" i="3" s="1"/>
  <c r="O148" i="3" s="1"/>
  <c r="P148" i="3" s="1"/>
  <c r="Q148" i="3" s="1"/>
  <c r="R148" i="3" s="1"/>
  <c r="S148" i="3" s="1"/>
  <c r="T148" i="3" s="1"/>
  <c r="U148" i="3" s="1"/>
  <c r="E148" i="3" s="1"/>
  <c r="L152" i="3"/>
  <c r="M152" i="3" s="1"/>
  <c r="N152" i="3" s="1"/>
  <c r="O152" i="3" s="1"/>
  <c r="P152" i="3" s="1"/>
  <c r="Q152" i="3" s="1"/>
  <c r="R152" i="3" s="1"/>
  <c r="S152" i="3" s="1"/>
  <c r="T152" i="3" s="1"/>
  <c r="U152" i="3" s="1"/>
  <c r="E152" i="3" s="1"/>
  <c r="L156" i="3"/>
  <c r="M156" i="3" s="1"/>
  <c r="N156" i="3" s="1"/>
  <c r="O156" i="3" s="1"/>
  <c r="P156" i="3" s="1"/>
  <c r="Q156" i="3" s="1"/>
  <c r="R156" i="3" s="1"/>
  <c r="S156" i="3" s="1"/>
  <c r="T156" i="3" s="1"/>
  <c r="U156" i="3" s="1"/>
  <c r="E156" i="3" s="1"/>
  <c r="L160" i="3"/>
  <c r="M160" i="3" s="1"/>
  <c r="N160" i="3" s="1"/>
  <c r="O160" i="3" s="1"/>
  <c r="P160" i="3" s="1"/>
  <c r="Q160" i="3" s="1"/>
  <c r="R160" i="3" s="1"/>
  <c r="S160" i="3" s="1"/>
  <c r="T160" i="3" s="1"/>
  <c r="U160" i="3" s="1"/>
  <c r="E160" i="3" s="1"/>
  <c r="L164" i="3"/>
  <c r="M164" i="3" s="1"/>
  <c r="N164" i="3" s="1"/>
  <c r="O164" i="3" s="1"/>
  <c r="P164" i="3" s="1"/>
  <c r="Q164" i="3" s="1"/>
  <c r="R164" i="3" s="1"/>
  <c r="S164" i="3" s="1"/>
  <c r="T164" i="3" s="1"/>
  <c r="U164" i="3" s="1"/>
  <c r="E164" i="3" s="1"/>
  <c r="L168" i="3"/>
  <c r="M168" i="3" s="1"/>
  <c r="N168" i="3" s="1"/>
  <c r="O168" i="3" s="1"/>
  <c r="P168" i="3" s="1"/>
  <c r="Q168" i="3" s="1"/>
  <c r="R168" i="3" s="1"/>
  <c r="S168" i="3" s="1"/>
  <c r="T168" i="3" s="1"/>
  <c r="U168" i="3" s="1"/>
  <c r="E168" i="3" s="1"/>
  <c r="L172" i="3"/>
  <c r="M172" i="3" s="1"/>
  <c r="N172" i="3" s="1"/>
  <c r="O172" i="3" s="1"/>
  <c r="P172" i="3" s="1"/>
  <c r="Q172" i="3" s="1"/>
  <c r="R172" i="3" s="1"/>
  <c r="S172" i="3" s="1"/>
  <c r="T172" i="3" s="1"/>
  <c r="U172" i="3" s="1"/>
  <c r="E172" i="3" s="1"/>
  <c r="L176" i="3"/>
  <c r="M176" i="3" s="1"/>
  <c r="N176" i="3" s="1"/>
  <c r="O176" i="3" s="1"/>
  <c r="P176" i="3" s="1"/>
  <c r="Q176" i="3" s="1"/>
  <c r="R176" i="3" s="1"/>
  <c r="S176" i="3" s="1"/>
  <c r="T176" i="3" s="1"/>
  <c r="U176" i="3" s="1"/>
  <c r="E176" i="3" s="1"/>
  <c r="L180" i="3"/>
  <c r="M180" i="3" s="1"/>
  <c r="N180" i="3" s="1"/>
  <c r="O180" i="3" s="1"/>
  <c r="P180" i="3" s="1"/>
  <c r="Q180" i="3" s="1"/>
  <c r="R180" i="3" s="1"/>
  <c r="S180" i="3" s="1"/>
  <c r="T180" i="3" s="1"/>
  <c r="U180" i="3" s="1"/>
  <c r="E180" i="3" s="1"/>
  <c r="L184" i="3"/>
  <c r="M184" i="3" s="1"/>
  <c r="N184" i="3" s="1"/>
  <c r="O184" i="3" s="1"/>
  <c r="P184" i="3" s="1"/>
  <c r="Q184" i="3" s="1"/>
  <c r="R184" i="3" s="1"/>
  <c r="S184" i="3" s="1"/>
  <c r="T184" i="3" s="1"/>
  <c r="U184" i="3" s="1"/>
  <c r="E184" i="3" s="1"/>
  <c r="L188" i="3"/>
  <c r="M188" i="3" s="1"/>
  <c r="N188" i="3" s="1"/>
  <c r="O188" i="3" s="1"/>
  <c r="P188" i="3" s="1"/>
  <c r="Q188" i="3" s="1"/>
  <c r="R188" i="3" s="1"/>
  <c r="S188" i="3" s="1"/>
  <c r="T188" i="3" s="1"/>
  <c r="U188" i="3" s="1"/>
  <c r="E188" i="3" s="1"/>
  <c r="L192" i="3"/>
  <c r="M192" i="3" s="1"/>
  <c r="N192" i="3" s="1"/>
  <c r="O192" i="3" s="1"/>
  <c r="P192" i="3" s="1"/>
  <c r="Q192" i="3" s="1"/>
  <c r="R192" i="3" s="1"/>
  <c r="S192" i="3" s="1"/>
  <c r="T192" i="3" s="1"/>
  <c r="U192" i="3" s="1"/>
  <c r="E192" i="3" s="1"/>
  <c r="L196" i="3"/>
  <c r="M196" i="3" s="1"/>
  <c r="N196" i="3" s="1"/>
  <c r="O196" i="3" s="1"/>
  <c r="P196" i="3" s="1"/>
  <c r="Q196" i="3" s="1"/>
  <c r="R196" i="3" s="1"/>
  <c r="S196" i="3" s="1"/>
  <c r="T196" i="3" s="1"/>
  <c r="U196" i="3" s="1"/>
  <c r="E196" i="3" s="1"/>
  <c r="L200" i="3"/>
  <c r="M200" i="3" s="1"/>
  <c r="N200" i="3" s="1"/>
  <c r="O200" i="3" s="1"/>
  <c r="P200" i="3" s="1"/>
  <c r="Q200" i="3" s="1"/>
  <c r="R200" i="3" s="1"/>
  <c r="S200" i="3" s="1"/>
  <c r="T200" i="3" s="1"/>
  <c r="U200" i="3" s="1"/>
  <c r="E200" i="3" s="1"/>
  <c r="L204" i="3"/>
  <c r="M204" i="3" s="1"/>
  <c r="N204" i="3" s="1"/>
  <c r="O204" i="3" s="1"/>
  <c r="P204" i="3" s="1"/>
  <c r="Q204" i="3" s="1"/>
  <c r="R204" i="3" s="1"/>
  <c r="S204" i="3" s="1"/>
  <c r="T204" i="3" s="1"/>
  <c r="U204" i="3" s="1"/>
  <c r="E204" i="3" s="1"/>
  <c r="L208" i="3"/>
  <c r="M208" i="3" s="1"/>
  <c r="N208" i="3" s="1"/>
  <c r="O208" i="3" s="1"/>
  <c r="P208" i="3" s="1"/>
  <c r="Q208" i="3" s="1"/>
  <c r="R208" i="3" s="1"/>
  <c r="S208" i="3" s="1"/>
  <c r="T208" i="3" s="1"/>
  <c r="U208" i="3" s="1"/>
  <c r="E208" i="3" s="1"/>
  <c r="L212" i="3"/>
  <c r="M212" i="3" s="1"/>
  <c r="N212" i="3" s="1"/>
  <c r="O212" i="3" s="1"/>
  <c r="P212" i="3" s="1"/>
  <c r="Q212" i="3" s="1"/>
  <c r="R212" i="3" s="1"/>
  <c r="S212" i="3" s="1"/>
  <c r="T212" i="3" s="1"/>
  <c r="U212" i="3" s="1"/>
  <c r="E212" i="3" s="1"/>
  <c r="L216" i="3"/>
  <c r="M216" i="3" s="1"/>
  <c r="N216" i="3" s="1"/>
  <c r="O216" i="3" s="1"/>
  <c r="P216" i="3" s="1"/>
  <c r="Q216" i="3" s="1"/>
  <c r="R216" i="3" s="1"/>
  <c r="S216" i="3" s="1"/>
  <c r="T216" i="3" s="1"/>
  <c r="U216" i="3" s="1"/>
  <c r="E216" i="3" s="1"/>
  <c r="L220" i="3"/>
  <c r="M220" i="3" s="1"/>
  <c r="N220" i="3" s="1"/>
  <c r="O220" i="3" s="1"/>
  <c r="P220" i="3" s="1"/>
  <c r="Q220" i="3" s="1"/>
  <c r="R220" i="3" s="1"/>
  <c r="S220" i="3" s="1"/>
  <c r="T220" i="3" s="1"/>
  <c r="U220" i="3" s="1"/>
  <c r="E220" i="3" s="1"/>
  <c r="L224" i="3"/>
  <c r="M224" i="3" s="1"/>
  <c r="N224" i="3" s="1"/>
  <c r="O224" i="3" s="1"/>
  <c r="P224" i="3" s="1"/>
  <c r="Q224" i="3" s="1"/>
  <c r="R224" i="3" s="1"/>
  <c r="S224" i="3" s="1"/>
  <c r="T224" i="3" s="1"/>
  <c r="U224" i="3" s="1"/>
  <c r="E224" i="3" s="1"/>
  <c r="L228" i="3"/>
  <c r="M228" i="3" s="1"/>
  <c r="N228" i="3" s="1"/>
  <c r="O228" i="3" s="1"/>
  <c r="P228" i="3" s="1"/>
  <c r="Q228" i="3" s="1"/>
  <c r="R228" i="3" s="1"/>
  <c r="S228" i="3" s="1"/>
  <c r="T228" i="3" s="1"/>
  <c r="U228" i="3" s="1"/>
  <c r="E228" i="3" s="1"/>
  <c r="L232" i="3"/>
  <c r="M232" i="3" s="1"/>
  <c r="N232" i="3" s="1"/>
  <c r="O232" i="3" s="1"/>
  <c r="P232" i="3" s="1"/>
  <c r="Q232" i="3" s="1"/>
  <c r="R232" i="3" s="1"/>
  <c r="S232" i="3" s="1"/>
  <c r="T232" i="3" s="1"/>
  <c r="U232" i="3" s="1"/>
  <c r="E232" i="3" s="1"/>
  <c r="L236" i="3"/>
  <c r="M236" i="3" s="1"/>
  <c r="N236" i="3" s="1"/>
  <c r="O236" i="3" s="1"/>
  <c r="P236" i="3" s="1"/>
  <c r="Q236" i="3" s="1"/>
  <c r="R236" i="3" s="1"/>
  <c r="S236" i="3" s="1"/>
  <c r="T236" i="3" s="1"/>
  <c r="U236" i="3" s="1"/>
  <c r="E236" i="3" s="1"/>
  <c r="L240" i="3"/>
  <c r="M240" i="3" s="1"/>
  <c r="N240" i="3" s="1"/>
  <c r="O240" i="3" s="1"/>
  <c r="P240" i="3" s="1"/>
  <c r="Q240" i="3" s="1"/>
  <c r="R240" i="3" s="1"/>
  <c r="S240" i="3" s="1"/>
  <c r="T240" i="3" s="1"/>
  <c r="U240" i="3" s="1"/>
  <c r="E240" i="3" s="1"/>
  <c r="L244" i="3"/>
  <c r="M244" i="3" s="1"/>
  <c r="N244" i="3" s="1"/>
  <c r="O244" i="3" s="1"/>
  <c r="P244" i="3" s="1"/>
  <c r="Q244" i="3" s="1"/>
  <c r="R244" i="3" s="1"/>
  <c r="S244" i="3" s="1"/>
  <c r="T244" i="3" s="1"/>
  <c r="U244" i="3" s="1"/>
  <c r="E244" i="3" s="1"/>
  <c r="L248" i="3"/>
  <c r="M248" i="3" s="1"/>
  <c r="N248" i="3" s="1"/>
  <c r="O248" i="3" s="1"/>
  <c r="P248" i="3" s="1"/>
  <c r="Q248" i="3" s="1"/>
  <c r="R248" i="3" s="1"/>
  <c r="S248" i="3" s="1"/>
  <c r="T248" i="3" s="1"/>
  <c r="U248" i="3" s="1"/>
  <c r="E248" i="3" s="1"/>
  <c r="L252" i="3"/>
  <c r="M252" i="3" s="1"/>
  <c r="N252" i="3" s="1"/>
  <c r="O252" i="3" s="1"/>
  <c r="P252" i="3" s="1"/>
  <c r="Q252" i="3" s="1"/>
  <c r="R252" i="3" s="1"/>
  <c r="S252" i="3" s="1"/>
  <c r="T252" i="3" s="1"/>
  <c r="U252" i="3" s="1"/>
  <c r="E252" i="3" s="1"/>
  <c r="L256" i="3"/>
  <c r="M256" i="3" s="1"/>
  <c r="N256" i="3" s="1"/>
  <c r="O256" i="3" s="1"/>
  <c r="P256" i="3" s="1"/>
  <c r="Q256" i="3" s="1"/>
  <c r="R256" i="3" s="1"/>
  <c r="S256" i="3" s="1"/>
  <c r="T256" i="3" s="1"/>
  <c r="U256" i="3" s="1"/>
  <c r="E256" i="3" s="1"/>
  <c r="L260" i="3"/>
  <c r="M260" i="3" s="1"/>
  <c r="N260" i="3" s="1"/>
  <c r="O260" i="3" s="1"/>
  <c r="P260" i="3" s="1"/>
  <c r="Q260" i="3" s="1"/>
  <c r="R260" i="3" s="1"/>
  <c r="S260" i="3" s="1"/>
  <c r="T260" i="3" s="1"/>
  <c r="U260" i="3" s="1"/>
  <c r="E260" i="3" s="1"/>
  <c r="L264" i="3"/>
  <c r="M264" i="3" s="1"/>
  <c r="N264" i="3" s="1"/>
  <c r="O264" i="3" s="1"/>
  <c r="P264" i="3" s="1"/>
  <c r="Q264" i="3" s="1"/>
  <c r="R264" i="3" s="1"/>
  <c r="S264" i="3" s="1"/>
  <c r="T264" i="3" s="1"/>
  <c r="U264" i="3" s="1"/>
  <c r="E264" i="3" s="1"/>
  <c r="L268" i="3"/>
  <c r="M268" i="3" s="1"/>
  <c r="N268" i="3" s="1"/>
  <c r="O268" i="3" s="1"/>
  <c r="P268" i="3" s="1"/>
  <c r="Q268" i="3" s="1"/>
  <c r="R268" i="3" s="1"/>
  <c r="S268" i="3" s="1"/>
  <c r="T268" i="3" s="1"/>
  <c r="U268" i="3" s="1"/>
  <c r="E268" i="3" s="1"/>
  <c r="L272" i="3"/>
  <c r="M272" i="3" s="1"/>
  <c r="N272" i="3" s="1"/>
  <c r="O272" i="3" s="1"/>
  <c r="P272" i="3" s="1"/>
  <c r="Q272" i="3" s="1"/>
  <c r="R272" i="3" s="1"/>
  <c r="S272" i="3" s="1"/>
  <c r="T272" i="3" s="1"/>
  <c r="U272" i="3" s="1"/>
  <c r="E272" i="3" s="1"/>
  <c r="L276" i="3"/>
  <c r="M276" i="3" s="1"/>
  <c r="N276" i="3" s="1"/>
  <c r="O276" i="3" s="1"/>
  <c r="P276" i="3" s="1"/>
  <c r="Q276" i="3" s="1"/>
  <c r="R276" i="3" s="1"/>
  <c r="S276" i="3" s="1"/>
  <c r="T276" i="3" s="1"/>
  <c r="U276" i="3" s="1"/>
  <c r="E276" i="3" s="1"/>
  <c r="L280" i="3"/>
  <c r="M280" i="3" s="1"/>
  <c r="N280" i="3" s="1"/>
  <c r="O280" i="3" s="1"/>
  <c r="P280" i="3" s="1"/>
  <c r="Q280" i="3" s="1"/>
  <c r="R280" i="3" s="1"/>
  <c r="S280" i="3" s="1"/>
  <c r="T280" i="3" s="1"/>
  <c r="U280" i="3" s="1"/>
  <c r="E280" i="3" s="1"/>
  <c r="L284" i="3"/>
  <c r="M284" i="3" s="1"/>
  <c r="N284" i="3" s="1"/>
  <c r="O284" i="3" s="1"/>
  <c r="P284" i="3" s="1"/>
  <c r="Q284" i="3" s="1"/>
  <c r="R284" i="3" s="1"/>
  <c r="S284" i="3" s="1"/>
  <c r="T284" i="3" s="1"/>
  <c r="U284" i="3" s="1"/>
  <c r="E284" i="3" s="1"/>
  <c r="L288" i="3"/>
  <c r="M288" i="3" s="1"/>
  <c r="N288" i="3" s="1"/>
  <c r="O288" i="3" s="1"/>
  <c r="P288" i="3" s="1"/>
  <c r="Q288" i="3" s="1"/>
  <c r="R288" i="3" s="1"/>
  <c r="S288" i="3" s="1"/>
  <c r="T288" i="3" s="1"/>
  <c r="U288" i="3" s="1"/>
  <c r="E288" i="3" s="1"/>
  <c r="L292" i="3"/>
  <c r="M292" i="3" s="1"/>
  <c r="N292" i="3" s="1"/>
  <c r="O292" i="3" s="1"/>
  <c r="P292" i="3" s="1"/>
  <c r="Q292" i="3" s="1"/>
  <c r="R292" i="3" s="1"/>
  <c r="S292" i="3" s="1"/>
  <c r="T292" i="3" s="1"/>
  <c r="U292" i="3" s="1"/>
  <c r="E292" i="3" s="1"/>
  <c r="L296" i="3"/>
  <c r="M296" i="3" s="1"/>
  <c r="N296" i="3" s="1"/>
  <c r="O296" i="3" s="1"/>
  <c r="P296" i="3" s="1"/>
  <c r="Q296" i="3" s="1"/>
  <c r="R296" i="3" s="1"/>
  <c r="S296" i="3" s="1"/>
  <c r="T296" i="3" s="1"/>
  <c r="U296" i="3" s="1"/>
  <c r="E296" i="3" s="1"/>
  <c r="L300" i="3"/>
  <c r="M300" i="3" s="1"/>
  <c r="N300" i="3" s="1"/>
  <c r="O300" i="3" s="1"/>
  <c r="P300" i="3" s="1"/>
  <c r="Q300" i="3" s="1"/>
  <c r="R300" i="3" s="1"/>
  <c r="S300" i="3" s="1"/>
  <c r="T300" i="3" s="1"/>
  <c r="U300" i="3" s="1"/>
  <c r="E300" i="3" s="1"/>
  <c r="L304" i="3"/>
  <c r="M304" i="3" s="1"/>
  <c r="N304" i="3" s="1"/>
  <c r="O304" i="3" s="1"/>
  <c r="P304" i="3" s="1"/>
  <c r="Q304" i="3" s="1"/>
  <c r="R304" i="3" s="1"/>
  <c r="S304" i="3" s="1"/>
  <c r="T304" i="3" s="1"/>
  <c r="U304" i="3" s="1"/>
  <c r="E304" i="3" s="1"/>
  <c r="L308" i="3"/>
  <c r="M308" i="3" s="1"/>
  <c r="N308" i="3" s="1"/>
  <c r="O308" i="3" s="1"/>
  <c r="P308" i="3" s="1"/>
  <c r="Q308" i="3" s="1"/>
  <c r="R308" i="3" s="1"/>
  <c r="S308" i="3" s="1"/>
  <c r="T308" i="3" s="1"/>
  <c r="U308" i="3" s="1"/>
  <c r="E308" i="3" s="1"/>
  <c r="L312" i="3"/>
  <c r="M312" i="3" s="1"/>
  <c r="N312" i="3" s="1"/>
  <c r="O312" i="3" s="1"/>
  <c r="P312" i="3" s="1"/>
  <c r="Q312" i="3" s="1"/>
  <c r="R312" i="3" s="1"/>
  <c r="S312" i="3" s="1"/>
  <c r="T312" i="3" s="1"/>
  <c r="U312" i="3" s="1"/>
  <c r="E312" i="3" s="1"/>
  <c r="L316" i="3"/>
  <c r="M316" i="3" s="1"/>
  <c r="N316" i="3" s="1"/>
  <c r="O316" i="3" s="1"/>
  <c r="P316" i="3" s="1"/>
  <c r="Q316" i="3" s="1"/>
  <c r="R316" i="3" s="1"/>
  <c r="S316" i="3" s="1"/>
  <c r="T316" i="3" s="1"/>
  <c r="U316" i="3" s="1"/>
  <c r="E316" i="3" s="1"/>
  <c r="L325" i="3"/>
  <c r="M325" i="3" s="1"/>
  <c r="N325" i="3" s="1"/>
  <c r="O325" i="3" s="1"/>
  <c r="P325" i="3" s="1"/>
  <c r="Q325" i="3" s="1"/>
  <c r="R325" i="3" s="1"/>
  <c r="S325" i="3" s="1"/>
  <c r="T325" i="3" s="1"/>
  <c r="U325" i="3" s="1"/>
  <c r="E325" i="3" s="1"/>
  <c r="L333" i="3"/>
  <c r="M333" i="3" s="1"/>
  <c r="N333" i="3" s="1"/>
  <c r="O333" i="3" s="1"/>
  <c r="P333" i="3" s="1"/>
  <c r="Q333" i="3" s="1"/>
  <c r="R333" i="3" s="1"/>
  <c r="S333" i="3" s="1"/>
  <c r="T333" i="3" s="1"/>
  <c r="U333" i="3" s="1"/>
  <c r="E333" i="3" s="1"/>
  <c r="L341" i="3"/>
  <c r="M341" i="3" s="1"/>
  <c r="N341" i="3" s="1"/>
  <c r="O341" i="3" s="1"/>
  <c r="P341" i="3" s="1"/>
  <c r="Q341" i="3" s="1"/>
  <c r="R341" i="3" s="1"/>
  <c r="S341" i="3" s="1"/>
  <c r="T341" i="3" s="1"/>
  <c r="U341" i="3" s="1"/>
  <c r="E341" i="3" s="1"/>
  <c r="L349" i="3"/>
  <c r="M349" i="3" s="1"/>
  <c r="N349" i="3" s="1"/>
  <c r="O349" i="3" s="1"/>
  <c r="P349" i="3" s="1"/>
  <c r="Q349" i="3" s="1"/>
  <c r="R349" i="3" s="1"/>
  <c r="S349" i="3" s="1"/>
  <c r="T349" i="3" s="1"/>
  <c r="U349" i="3" s="1"/>
  <c r="E349" i="3" s="1"/>
  <c r="L357" i="3"/>
  <c r="M357" i="3" s="1"/>
  <c r="N357" i="3" s="1"/>
  <c r="O357" i="3" s="1"/>
  <c r="P357" i="3" s="1"/>
  <c r="Q357" i="3" s="1"/>
  <c r="R357" i="3" s="1"/>
  <c r="S357" i="3" s="1"/>
  <c r="T357" i="3" s="1"/>
  <c r="U357" i="3" s="1"/>
  <c r="E357" i="3" s="1"/>
  <c r="L365" i="3"/>
  <c r="M365" i="3" s="1"/>
  <c r="N365" i="3" s="1"/>
  <c r="O365" i="3" s="1"/>
  <c r="P365" i="3" s="1"/>
  <c r="Q365" i="3" s="1"/>
  <c r="R365" i="3" s="1"/>
  <c r="S365" i="3" s="1"/>
  <c r="T365" i="3" s="1"/>
  <c r="U365" i="3" s="1"/>
  <c r="E365" i="3" s="1"/>
  <c r="L373" i="3"/>
  <c r="M373" i="3" s="1"/>
  <c r="N373" i="3" s="1"/>
  <c r="O373" i="3" s="1"/>
  <c r="P373" i="3" s="1"/>
  <c r="Q373" i="3" s="1"/>
  <c r="R373" i="3" s="1"/>
  <c r="S373" i="3" s="1"/>
  <c r="T373" i="3" s="1"/>
  <c r="U373" i="3" s="1"/>
  <c r="E373" i="3" s="1"/>
  <c r="L381" i="3"/>
  <c r="M381" i="3" s="1"/>
  <c r="N381" i="3" s="1"/>
  <c r="O381" i="3" s="1"/>
  <c r="P381" i="3" s="1"/>
  <c r="Q381" i="3" s="1"/>
  <c r="R381" i="3" s="1"/>
  <c r="S381" i="3" s="1"/>
  <c r="T381" i="3" s="1"/>
  <c r="U381" i="3" s="1"/>
  <c r="E381" i="3" s="1"/>
  <c r="L389" i="3"/>
  <c r="M389" i="3" s="1"/>
  <c r="N389" i="3" s="1"/>
  <c r="O389" i="3" s="1"/>
  <c r="P389" i="3" s="1"/>
  <c r="Q389" i="3" s="1"/>
  <c r="R389" i="3" s="1"/>
  <c r="S389" i="3" s="1"/>
  <c r="T389" i="3" s="1"/>
  <c r="U389" i="3" s="1"/>
  <c r="E389" i="3" s="1"/>
  <c r="L397" i="3"/>
  <c r="M397" i="3" s="1"/>
  <c r="N397" i="3" s="1"/>
  <c r="O397" i="3" s="1"/>
  <c r="P397" i="3" s="1"/>
  <c r="Q397" i="3" s="1"/>
  <c r="R397" i="3" s="1"/>
  <c r="S397" i="3" s="1"/>
  <c r="T397" i="3" s="1"/>
  <c r="U397" i="3" s="1"/>
  <c r="E397" i="3" s="1"/>
  <c r="L405" i="3"/>
  <c r="M405" i="3" s="1"/>
  <c r="N405" i="3" s="1"/>
  <c r="O405" i="3" s="1"/>
  <c r="P405" i="3" s="1"/>
  <c r="Q405" i="3" s="1"/>
  <c r="R405" i="3" s="1"/>
  <c r="S405" i="3" s="1"/>
  <c r="T405" i="3" s="1"/>
  <c r="U405" i="3" s="1"/>
  <c r="E405" i="3" s="1"/>
  <c r="L413" i="3"/>
  <c r="M413" i="3" s="1"/>
  <c r="N413" i="3" s="1"/>
  <c r="O413" i="3" s="1"/>
  <c r="P413" i="3" s="1"/>
  <c r="Q413" i="3" s="1"/>
  <c r="R413" i="3" s="1"/>
  <c r="S413" i="3" s="1"/>
  <c r="T413" i="3" s="1"/>
  <c r="U413" i="3" s="1"/>
  <c r="E413" i="3" s="1"/>
  <c r="L421" i="3"/>
  <c r="M421" i="3" s="1"/>
  <c r="N421" i="3" s="1"/>
  <c r="O421" i="3" s="1"/>
  <c r="P421" i="3" s="1"/>
  <c r="Q421" i="3" s="1"/>
  <c r="R421" i="3" s="1"/>
  <c r="S421" i="3" s="1"/>
  <c r="T421" i="3" s="1"/>
  <c r="U421" i="3" s="1"/>
  <c r="E421" i="3" s="1"/>
  <c r="L429" i="3"/>
  <c r="M429" i="3" s="1"/>
  <c r="N429" i="3" s="1"/>
  <c r="O429" i="3" s="1"/>
  <c r="P429" i="3" s="1"/>
  <c r="Q429" i="3" s="1"/>
  <c r="R429" i="3" s="1"/>
  <c r="S429" i="3" s="1"/>
  <c r="T429" i="3" s="1"/>
  <c r="U429" i="3" s="1"/>
  <c r="E429" i="3" s="1"/>
  <c r="L437" i="3"/>
  <c r="M437" i="3" s="1"/>
  <c r="N437" i="3" s="1"/>
  <c r="O437" i="3" s="1"/>
  <c r="P437" i="3" s="1"/>
  <c r="Q437" i="3" s="1"/>
  <c r="R437" i="3" s="1"/>
  <c r="S437" i="3" s="1"/>
  <c r="T437" i="3" s="1"/>
  <c r="U437" i="3" s="1"/>
  <c r="E437" i="3" s="1"/>
  <c r="L589" i="3"/>
  <c r="M589" i="3" s="1"/>
  <c r="N589" i="3" s="1"/>
  <c r="O589" i="3" s="1"/>
  <c r="P589" i="3" s="1"/>
  <c r="Q589" i="3" s="1"/>
  <c r="R589" i="3" s="1"/>
  <c r="S589" i="3" s="1"/>
  <c r="T589" i="3" s="1"/>
  <c r="U589" i="3" s="1"/>
  <c r="E589" i="3" s="1"/>
  <c r="L324" i="3"/>
  <c r="M324" i="3" s="1"/>
  <c r="N324" i="3" s="1"/>
  <c r="O324" i="3" s="1"/>
  <c r="P324" i="3" s="1"/>
  <c r="Q324" i="3" s="1"/>
  <c r="R324" i="3" s="1"/>
  <c r="S324" i="3" s="1"/>
  <c r="T324" i="3" s="1"/>
  <c r="U324" i="3" s="1"/>
  <c r="E324" i="3" s="1"/>
  <c r="L661" i="3"/>
  <c r="M661" i="3" s="1"/>
  <c r="N661" i="3" s="1"/>
  <c r="O661" i="3" s="1"/>
  <c r="P661" i="3" s="1"/>
  <c r="Q661" i="3" s="1"/>
  <c r="R661" i="3" s="1"/>
  <c r="S661" i="3" s="1"/>
  <c r="T661" i="3" s="1"/>
  <c r="U661" i="3" s="1"/>
  <c r="E661" i="3" s="1"/>
  <c r="L328" i="3"/>
  <c r="M328" i="3" s="1"/>
  <c r="N328" i="3" s="1"/>
  <c r="O328" i="3" s="1"/>
  <c r="P328" i="3" s="1"/>
  <c r="Q328" i="3" s="1"/>
  <c r="R328" i="3" s="1"/>
  <c r="S328" i="3" s="1"/>
  <c r="T328" i="3" s="1"/>
  <c r="U328" i="3" s="1"/>
  <c r="E328" i="3" s="1"/>
  <c r="L336" i="3"/>
  <c r="M336" i="3" s="1"/>
  <c r="N336" i="3" s="1"/>
  <c r="O336" i="3" s="1"/>
  <c r="P336" i="3" s="1"/>
  <c r="Q336" i="3" s="1"/>
  <c r="R336" i="3" s="1"/>
  <c r="S336" i="3" s="1"/>
  <c r="T336" i="3" s="1"/>
  <c r="U336" i="3" s="1"/>
  <c r="E336" i="3" s="1"/>
  <c r="L344" i="3"/>
  <c r="M344" i="3" s="1"/>
  <c r="N344" i="3" s="1"/>
  <c r="O344" i="3" s="1"/>
  <c r="P344" i="3" s="1"/>
  <c r="Q344" i="3" s="1"/>
  <c r="R344" i="3" s="1"/>
  <c r="S344" i="3" s="1"/>
  <c r="T344" i="3" s="1"/>
  <c r="U344" i="3" s="1"/>
  <c r="E344" i="3" s="1"/>
  <c r="L352" i="3"/>
  <c r="M352" i="3" s="1"/>
  <c r="N352" i="3" s="1"/>
  <c r="O352" i="3" s="1"/>
  <c r="P352" i="3" s="1"/>
  <c r="Q352" i="3" s="1"/>
  <c r="R352" i="3" s="1"/>
  <c r="S352" i="3" s="1"/>
  <c r="T352" i="3" s="1"/>
  <c r="U352" i="3" s="1"/>
  <c r="E352" i="3" s="1"/>
  <c r="L360" i="3"/>
  <c r="M360" i="3" s="1"/>
  <c r="N360" i="3" s="1"/>
  <c r="O360" i="3" s="1"/>
  <c r="P360" i="3" s="1"/>
  <c r="Q360" i="3" s="1"/>
  <c r="R360" i="3" s="1"/>
  <c r="S360" i="3" s="1"/>
  <c r="T360" i="3" s="1"/>
  <c r="U360" i="3" s="1"/>
  <c r="E360" i="3" s="1"/>
  <c r="L368" i="3"/>
  <c r="M368" i="3" s="1"/>
  <c r="N368" i="3" s="1"/>
  <c r="O368" i="3" s="1"/>
  <c r="P368" i="3" s="1"/>
  <c r="Q368" i="3" s="1"/>
  <c r="R368" i="3" s="1"/>
  <c r="S368" i="3" s="1"/>
  <c r="T368" i="3" s="1"/>
  <c r="U368" i="3" s="1"/>
  <c r="E368" i="3" s="1"/>
  <c r="L376" i="3"/>
  <c r="M376" i="3" s="1"/>
  <c r="N376" i="3" s="1"/>
  <c r="O376" i="3" s="1"/>
  <c r="P376" i="3" s="1"/>
  <c r="Q376" i="3" s="1"/>
  <c r="R376" i="3" s="1"/>
  <c r="S376" i="3" s="1"/>
  <c r="T376" i="3" s="1"/>
  <c r="U376" i="3" s="1"/>
  <c r="E376" i="3" s="1"/>
  <c r="L384" i="3"/>
  <c r="M384" i="3" s="1"/>
  <c r="N384" i="3" s="1"/>
  <c r="O384" i="3" s="1"/>
  <c r="P384" i="3" s="1"/>
  <c r="Q384" i="3" s="1"/>
  <c r="R384" i="3" s="1"/>
  <c r="S384" i="3" s="1"/>
  <c r="T384" i="3" s="1"/>
  <c r="U384" i="3" s="1"/>
  <c r="E384" i="3" s="1"/>
  <c r="L392" i="3"/>
  <c r="M392" i="3" s="1"/>
  <c r="N392" i="3" s="1"/>
  <c r="O392" i="3" s="1"/>
  <c r="P392" i="3" s="1"/>
  <c r="Q392" i="3" s="1"/>
  <c r="R392" i="3" s="1"/>
  <c r="S392" i="3" s="1"/>
  <c r="T392" i="3" s="1"/>
  <c r="U392" i="3" s="1"/>
  <c r="E392" i="3" s="1"/>
  <c r="L400" i="3"/>
  <c r="M400" i="3" s="1"/>
  <c r="N400" i="3" s="1"/>
  <c r="O400" i="3" s="1"/>
  <c r="P400" i="3" s="1"/>
  <c r="Q400" i="3" s="1"/>
  <c r="R400" i="3" s="1"/>
  <c r="S400" i="3" s="1"/>
  <c r="T400" i="3" s="1"/>
  <c r="U400" i="3" s="1"/>
  <c r="E400" i="3" s="1"/>
  <c r="L408" i="3"/>
  <c r="M408" i="3" s="1"/>
  <c r="N408" i="3" s="1"/>
  <c r="O408" i="3" s="1"/>
  <c r="P408" i="3" s="1"/>
  <c r="Q408" i="3" s="1"/>
  <c r="R408" i="3" s="1"/>
  <c r="S408" i="3" s="1"/>
  <c r="T408" i="3" s="1"/>
  <c r="U408" i="3" s="1"/>
  <c r="E408" i="3" s="1"/>
  <c r="L416" i="3"/>
  <c r="M416" i="3" s="1"/>
  <c r="N416" i="3" s="1"/>
  <c r="O416" i="3" s="1"/>
  <c r="P416" i="3" s="1"/>
  <c r="Q416" i="3" s="1"/>
  <c r="R416" i="3" s="1"/>
  <c r="S416" i="3" s="1"/>
  <c r="T416" i="3" s="1"/>
  <c r="U416" i="3" s="1"/>
  <c r="E416" i="3" s="1"/>
  <c r="L424" i="3"/>
  <c r="M424" i="3" s="1"/>
  <c r="N424" i="3" s="1"/>
  <c r="O424" i="3" s="1"/>
  <c r="P424" i="3" s="1"/>
  <c r="Q424" i="3" s="1"/>
  <c r="R424" i="3" s="1"/>
  <c r="S424" i="3" s="1"/>
  <c r="T424" i="3" s="1"/>
  <c r="U424" i="3" s="1"/>
  <c r="E424" i="3" s="1"/>
  <c r="L432" i="3"/>
  <c r="M432" i="3" s="1"/>
  <c r="N432" i="3" s="1"/>
  <c r="O432" i="3" s="1"/>
  <c r="P432" i="3" s="1"/>
  <c r="Q432" i="3" s="1"/>
  <c r="R432" i="3" s="1"/>
  <c r="S432" i="3" s="1"/>
  <c r="T432" i="3" s="1"/>
  <c r="U432" i="3" s="1"/>
  <c r="E432" i="3" s="1"/>
  <c r="L573" i="3"/>
  <c r="M573" i="3" s="1"/>
  <c r="N573" i="3" s="1"/>
  <c r="O573" i="3" s="1"/>
  <c r="P573" i="3" s="1"/>
  <c r="Q573" i="3" s="1"/>
  <c r="R573" i="3" s="1"/>
  <c r="S573" i="3" s="1"/>
  <c r="T573" i="3" s="1"/>
  <c r="U573" i="3" s="1"/>
  <c r="E573" i="3" s="1"/>
  <c r="L441" i="3"/>
  <c r="M441" i="3" s="1"/>
  <c r="N441" i="3" s="1"/>
  <c r="O441" i="3" s="1"/>
  <c r="P441" i="3" s="1"/>
  <c r="Q441" i="3" s="1"/>
  <c r="R441" i="3" s="1"/>
  <c r="S441" i="3" s="1"/>
  <c r="T441" i="3" s="1"/>
  <c r="U441" i="3" s="1"/>
  <c r="E441" i="3" s="1"/>
  <c r="L571" i="3"/>
  <c r="M571" i="3" s="1"/>
  <c r="N571" i="3" s="1"/>
  <c r="O571" i="3" s="1"/>
  <c r="P571" i="3" s="1"/>
  <c r="Q571" i="3" s="1"/>
  <c r="R571" i="3" s="1"/>
  <c r="S571" i="3" s="1"/>
  <c r="T571" i="3" s="1"/>
  <c r="U571" i="3" s="1"/>
  <c r="E571" i="3" s="1"/>
  <c r="L603" i="3"/>
  <c r="M603" i="3" s="1"/>
  <c r="N603" i="3" s="1"/>
  <c r="O603" i="3" s="1"/>
  <c r="P603" i="3" s="1"/>
  <c r="Q603" i="3" s="1"/>
  <c r="R603" i="3" s="1"/>
  <c r="S603" i="3" s="1"/>
  <c r="T603" i="3" s="1"/>
  <c r="U603" i="3" s="1"/>
  <c r="E603" i="3" s="1"/>
  <c r="L635" i="3"/>
  <c r="M635" i="3" s="1"/>
  <c r="N635" i="3" s="1"/>
  <c r="O635" i="3" s="1"/>
  <c r="P635" i="3" s="1"/>
  <c r="Q635" i="3" s="1"/>
  <c r="R635" i="3" s="1"/>
  <c r="S635" i="3" s="1"/>
  <c r="T635" i="3" s="1"/>
  <c r="U635" i="3" s="1"/>
  <c r="E635" i="3" s="1"/>
  <c r="L667" i="3"/>
  <c r="M667" i="3" s="1"/>
  <c r="N667" i="3" s="1"/>
  <c r="O667" i="3" s="1"/>
  <c r="P667" i="3" s="1"/>
  <c r="Q667" i="3" s="1"/>
  <c r="R667" i="3" s="1"/>
  <c r="S667" i="3" s="1"/>
  <c r="T667" i="3" s="1"/>
  <c r="U667" i="3" s="1"/>
  <c r="E667" i="3" s="1"/>
  <c r="L569" i="3"/>
  <c r="M569" i="3" s="1"/>
  <c r="N569" i="3" s="1"/>
  <c r="O569" i="3" s="1"/>
  <c r="P569" i="3" s="1"/>
  <c r="Q569" i="3" s="1"/>
  <c r="R569" i="3" s="1"/>
  <c r="S569" i="3" s="1"/>
  <c r="T569" i="3" s="1"/>
  <c r="U569" i="3" s="1"/>
  <c r="E569" i="3" s="1"/>
  <c r="L601" i="3"/>
  <c r="M601" i="3" s="1"/>
  <c r="N601" i="3" s="1"/>
  <c r="O601" i="3" s="1"/>
  <c r="P601" i="3" s="1"/>
  <c r="Q601" i="3" s="1"/>
  <c r="R601" i="3" s="1"/>
  <c r="S601" i="3" s="1"/>
  <c r="T601" i="3" s="1"/>
  <c r="U601" i="3" s="1"/>
  <c r="E601" i="3" s="1"/>
  <c r="L633" i="3"/>
  <c r="M633" i="3" s="1"/>
  <c r="N633" i="3" s="1"/>
  <c r="O633" i="3" s="1"/>
  <c r="P633" i="3" s="1"/>
  <c r="Q633" i="3" s="1"/>
  <c r="R633" i="3" s="1"/>
  <c r="S633" i="3" s="1"/>
  <c r="T633" i="3" s="1"/>
  <c r="U633" i="3" s="1"/>
  <c r="E633" i="3" s="1"/>
  <c r="L665" i="3"/>
  <c r="M665" i="3" s="1"/>
  <c r="N665" i="3" s="1"/>
  <c r="O665" i="3" s="1"/>
  <c r="P665" i="3" s="1"/>
  <c r="Q665" i="3" s="1"/>
  <c r="R665" i="3" s="1"/>
  <c r="S665" i="3" s="1"/>
  <c r="T665" i="3" s="1"/>
  <c r="U665" i="3" s="1"/>
  <c r="E665" i="3" s="1"/>
  <c r="L567" i="3"/>
  <c r="M567" i="3" s="1"/>
  <c r="N567" i="3" s="1"/>
  <c r="O567" i="3" s="1"/>
  <c r="P567" i="3" s="1"/>
  <c r="Q567" i="3" s="1"/>
  <c r="R567" i="3" s="1"/>
  <c r="S567" i="3" s="1"/>
  <c r="T567" i="3" s="1"/>
  <c r="U567" i="3" s="1"/>
  <c r="E567" i="3" s="1"/>
  <c r="L599" i="3"/>
  <c r="M599" i="3" s="1"/>
  <c r="N599" i="3" s="1"/>
  <c r="O599" i="3" s="1"/>
  <c r="P599" i="3" s="1"/>
  <c r="Q599" i="3" s="1"/>
  <c r="R599" i="3" s="1"/>
  <c r="S599" i="3" s="1"/>
  <c r="T599" i="3" s="1"/>
  <c r="U599" i="3" s="1"/>
  <c r="E599" i="3" s="1"/>
  <c r="L631" i="3"/>
  <c r="M631" i="3" s="1"/>
  <c r="N631" i="3" s="1"/>
  <c r="O631" i="3" s="1"/>
  <c r="P631" i="3" s="1"/>
  <c r="Q631" i="3" s="1"/>
  <c r="R631" i="3" s="1"/>
  <c r="S631" i="3" s="1"/>
  <c r="T631" i="3" s="1"/>
  <c r="U631" i="3" s="1"/>
  <c r="E631" i="3" s="1"/>
  <c r="L663" i="3"/>
  <c r="M663" i="3" s="1"/>
  <c r="N663" i="3" s="1"/>
  <c r="O663" i="3" s="1"/>
  <c r="P663" i="3" s="1"/>
  <c r="Q663" i="3" s="1"/>
  <c r="R663" i="3" s="1"/>
  <c r="S663" i="3" s="1"/>
  <c r="T663" i="3" s="1"/>
  <c r="U663" i="3" s="1"/>
  <c r="E663" i="3" s="1"/>
  <c r="L685" i="3"/>
  <c r="M685" i="3" s="1"/>
  <c r="N685" i="3" s="1"/>
  <c r="O685" i="3" s="1"/>
  <c r="P685" i="3" s="1"/>
  <c r="Q685" i="3" s="1"/>
  <c r="R685" i="3" s="1"/>
  <c r="S685" i="3" s="1"/>
  <c r="T685" i="3" s="1"/>
  <c r="U685" i="3" s="1"/>
  <c r="E685" i="3" s="1"/>
  <c r="L450" i="3"/>
  <c r="M450" i="3" s="1"/>
  <c r="N450" i="3" s="1"/>
  <c r="O450" i="3" s="1"/>
  <c r="P450" i="3" s="1"/>
  <c r="Q450" i="3" s="1"/>
  <c r="R450" i="3" s="1"/>
  <c r="S450" i="3" s="1"/>
  <c r="T450" i="3" s="1"/>
  <c r="U450" i="3" s="1"/>
  <c r="E450" i="3" s="1"/>
  <c r="L454" i="3"/>
  <c r="M454" i="3" s="1"/>
  <c r="N454" i="3" s="1"/>
  <c r="O454" i="3" s="1"/>
  <c r="P454" i="3" s="1"/>
  <c r="Q454" i="3" s="1"/>
  <c r="R454" i="3" s="1"/>
  <c r="S454" i="3" s="1"/>
  <c r="T454" i="3" s="1"/>
  <c r="U454" i="3" s="1"/>
  <c r="E454" i="3" s="1"/>
  <c r="L458" i="3"/>
  <c r="M458" i="3" s="1"/>
  <c r="N458" i="3" s="1"/>
  <c r="O458" i="3" s="1"/>
  <c r="P458" i="3" s="1"/>
  <c r="Q458" i="3" s="1"/>
  <c r="R458" i="3" s="1"/>
  <c r="S458" i="3" s="1"/>
  <c r="T458" i="3" s="1"/>
  <c r="U458" i="3" s="1"/>
  <c r="E458" i="3" s="1"/>
  <c r="L462" i="3"/>
  <c r="M462" i="3" s="1"/>
  <c r="N462" i="3" s="1"/>
  <c r="O462" i="3" s="1"/>
  <c r="P462" i="3" s="1"/>
  <c r="Q462" i="3" s="1"/>
  <c r="R462" i="3" s="1"/>
  <c r="S462" i="3" s="1"/>
  <c r="T462" i="3" s="1"/>
  <c r="U462" i="3" s="1"/>
  <c r="E462" i="3" s="1"/>
  <c r="L466" i="3"/>
  <c r="M466" i="3" s="1"/>
  <c r="N466" i="3" s="1"/>
  <c r="O466" i="3" s="1"/>
  <c r="P466" i="3" s="1"/>
  <c r="Q466" i="3" s="1"/>
  <c r="R466" i="3" s="1"/>
  <c r="S466" i="3" s="1"/>
  <c r="T466" i="3" s="1"/>
  <c r="U466" i="3" s="1"/>
  <c r="E466" i="3" s="1"/>
  <c r="L470" i="3"/>
  <c r="M470" i="3" s="1"/>
  <c r="N470" i="3" s="1"/>
  <c r="O470" i="3" s="1"/>
  <c r="P470" i="3" s="1"/>
  <c r="Q470" i="3" s="1"/>
  <c r="R470" i="3" s="1"/>
  <c r="S470" i="3" s="1"/>
  <c r="T470" i="3" s="1"/>
  <c r="U470" i="3" s="1"/>
  <c r="E470" i="3" s="1"/>
  <c r="L474" i="3"/>
  <c r="M474" i="3" s="1"/>
  <c r="N474" i="3" s="1"/>
  <c r="O474" i="3" s="1"/>
  <c r="P474" i="3" s="1"/>
  <c r="Q474" i="3" s="1"/>
  <c r="R474" i="3" s="1"/>
  <c r="S474" i="3" s="1"/>
  <c r="T474" i="3" s="1"/>
  <c r="U474" i="3" s="1"/>
  <c r="E474" i="3" s="1"/>
  <c r="L478" i="3"/>
  <c r="M478" i="3" s="1"/>
  <c r="N478" i="3" s="1"/>
  <c r="O478" i="3" s="1"/>
  <c r="P478" i="3" s="1"/>
  <c r="Q478" i="3" s="1"/>
  <c r="R478" i="3" s="1"/>
  <c r="S478" i="3" s="1"/>
  <c r="T478" i="3" s="1"/>
  <c r="U478" i="3" s="1"/>
  <c r="E478" i="3" s="1"/>
  <c r="L482" i="3"/>
  <c r="M482" i="3" s="1"/>
  <c r="N482" i="3" s="1"/>
  <c r="O482" i="3" s="1"/>
  <c r="P482" i="3" s="1"/>
  <c r="Q482" i="3" s="1"/>
  <c r="R482" i="3" s="1"/>
  <c r="S482" i="3" s="1"/>
  <c r="T482" i="3" s="1"/>
  <c r="U482" i="3" s="1"/>
  <c r="E482" i="3" s="1"/>
  <c r="L486" i="3"/>
  <c r="M486" i="3" s="1"/>
  <c r="N486" i="3" s="1"/>
  <c r="O486" i="3" s="1"/>
  <c r="P486" i="3" s="1"/>
  <c r="Q486" i="3" s="1"/>
  <c r="R486" i="3" s="1"/>
  <c r="S486" i="3" s="1"/>
  <c r="T486" i="3" s="1"/>
  <c r="U486" i="3" s="1"/>
  <c r="E486" i="3" s="1"/>
  <c r="L490" i="3"/>
  <c r="M490" i="3" s="1"/>
  <c r="N490" i="3" s="1"/>
  <c r="O490" i="3" s="1"/>
  <c r="P490" i="3" s="1"/>
  <c r="Q490" i="3" s="1"/>
  <c r="R490" i="3" s="1"/>
  <c r="S490" i="3" s="1"/>
  <c r="T490" i="3" s="1"/>
  <c r="U490" i="3" s="1"/>
  <c r="E490" i="3" s="1"/>
  <c r="L494" i="3"/>
  <c r="M494" i="3" s="1"/>
  <c r="N494" i="3" s="1"/>
  <c r="O494" i="3" s="1"/>
  <c r="P494" i="3" s="1"/>
  <c r="Q494" i="3" s="1"/>
  <c r="R494" i="3" s="1"/>
  <c r="S494" i="3" s="1"/>
  <c r="T494" i="3" s="1"/>
  <c r="U494" i="3" s="1"/>
  <c r="E494" i="3" s="1"/>
  <c r="L498" i="3"/>
  <c r="M498" i="3" s="1"/>
  <c r="N498" i="3" s="1"/>
  <c r="O498" i="3" s="1"/>
  <c r="P498" i="3" s="1"/>
  <c r="Q498" i="3" s="1"/>
  <c r="R498" i="3" s="1"/>
  <c r="S498" i="3" s="1"/>
  <c r="T498" i="3" s="1"/>
  <c r="U498" i="3" s="1"/>
  <c r="E498" i="3" s="1"/>
  <c r="L502" i="3"/>
  <c r="M502" i="3" s="1"/>
  <c r="N502" i="3" s="1"/>
  <c r="O502" i="3" s="1"/>
  <c r="P502" i="3" s="1"/>
  <c r="Q502" i="3" s="1"/>
  <c r="R502" i="3" s="1"/>
  <c r="S502" i="3" s="1"/>
  <c r="T502" i="3" s="1"/>
  <c r="U502" i="3" s="1"/>
  <c r="E502" i="3" s="1"/>
  <c r="L506" i="3"/>
  <c r="M506" i="3" s="1"/>
  <c r="N506" i="3" s="1"/>
  <c r="O506" i="3" s="1"/>
  <c r="P506" i="3" s="1"/>
  <c r="Q506" i="3" s="1"/>
  <c r="R506" i="3" s="1"/>
  <c r="S506" i="3" s="1"/>
  <c r="T506" i="3" s="1"/>
  <c r="U506" i="3" s="1"/>
  <c r="E506" i="3" s="1"/>
  <c r="L510" i="3"/>
  <c r="M510" i="3" s="1"/>
  <c r="N510" i="3" s="1"/>
  <c r="O510" i="3" s="1"/>
  <c r="P510" i="3" s="1"/>
  <c r="Q510" i="3" s="1"/>
  <c r="R510" i="3" s="1"/>
  <c r="S510" i="3" s="1"/>
  <c r="T510" i="3" s="1"/>
  <c r="U510" i="3" s="1"/>
  <c r="E510" i="3" s="1"/>
  <c r="L514" i="3"/>
  <c r="M514" i="3" s="1"/>
  <c r="N514" i="3" s="1"/>
  <c r="O514" i="3" s="1"/>
  <c r="P514" i="3" s="1"/>
  <c r="Q514" i="3" s="1"/>
  <c r="R514" i="3" s="1"/>
  <c r="S514" i="3" s="1"/>
  <c r="T514" i="3" s="1"/>
  <c r="U514" i="3" s="1"/>
  <c r="E514" i="3" s="1"/>
  <c r="L518" i="3"/>
  <c r="M518" i="3" s="1"/>
  <c r="N518" i="3" s="1"/>
  <c r="O518" i="3" s="1"/>
  <c r="P518" i="3" s="1"/>
  <c r="Q518" i="3" s="1"/>
  <c r="R518" i="3" s="1"/>
  <c r="S518" i="3" s="1"/>
  <c r="T518" i="3" s="1"/>
  <c r="U518" i="3" s="1"/>
  <c r="E518" i="3" s="1"/>
  <c r="L522" i="3"/>
  <c r="M522" i="3" s="1"/>
  <c r="N522" i="3" s="1"/>
  <c r="O522" i="3" s="1"/>
  <c r="P522" i="3" s="1"/>
  <c r="Q522" i="3" s="1"/>
  <c r="R522" i="3" s="1"/>
  <c r="S522" i="3" s="1"/>
  <c r="T522" i="3" s="1"/>
  <c r="U522" i="3" s="1"/>
  <c r="E522" i="3" s="1"/>
  <c r="L526" i="3"/>
  <c r="M526" i="3" s="1"/>
  <c r="N526" i="3" s="1"/>
  <c r="O526" i="3" s="1"/>
  <c r="P526" i="3" s="1"/>
  <c r="Q526" i="3" s="1"/>
  <c r="R526" i="3" s="1"/>
  <c r="S526" i="3" s="1"/>
  <c r="T526" i="3" s="1"/>
  <c r="U526" i="3" s="1"/>
  <c r="E526" i="3" s="1"/>
  <c r="L530" i="3"/>
  <c r="M530" i="3" s="1"/>
  <c r="N530" i="3" s="1"/>
  <c r="O530" i="3" s="1"/>
  <c r="P530" i="3" s="1"/>
  <c r="Q530" i="3" s="1"/>
  <c r="R530" i="3" s="1"/>
  <c r="S530" i="3" s="1"/>
  <c r="T530" i="3" s="1"/>
  <c r="U530" i="3" s="1"/>
  <c r="E530" i="3" s="1"/>
  <c r="L534" i="3"/>
  <c r="M534" i="3" s="1"/>
  <c r="N534" i="3" s="1"/>
  <c r="O534" i="3" s="1"/>
  <c r="P534" i="3" s="1"/>
  <c r="Q534" i="3" s="1"/>
  <c r="R534" i="3" s="1"/>
  <c r="S534" i="3" s="1"/>
  <c r="T534" i="3" s="1"/>
  <c r="U534" i="3" s="1"/>
  <c r="E534" i="3" s="1"/>
  <c r="L538" i="3"/>
  <c r="M538" i="3" s="1"/>
  <c r="N538" i="3" s="1"/>
  <c r="O538" i="3" s="1"/>
  <c r="P538" i="3" s="1"/>
  <c r="Q538" i="3" s="1"/>
  <c r="R538" i="3" s="1"/>
  <c r="S538" i="3" s="1"/>
  <c r="T538" i="3" s="1"/>
  <c r="U538" i="3" s="1"/>
  <c r="E538" i="3" s="1"/>
  <c r="L542" i="3"/>
  <c r="M542" i="3" s="1"/>
  <c r="N542" i="3" s="1"/>
  <c r="O542" i="3" s="1"/>
  <c r="P542" i="3" s="1"/>
  <c r="Q542" i="3" s="1"/>
  <c r="R542" i="3" s="1"/>
  <c r="S542" i="3" s="1"/>
  <c r="T542" i="3" s="1"/>
  <c r="U542" i="3" s="1"/>
  <c r="E542" i="3" s="1"/>
  <c r="L546" i="3"/>
  <c r="M546" i="3" s="1"/>
  <c r="N546" i="3" s="1"/>
  <c r="O546" i="3" s="1"/>
  <c r="P546" i="3" s="1"/>
  <c r="Q546" i="3" s="1"/>
  <c r="R546" i="3" s="1"/>
  <c r="S546" i="3" s="1"/>
  <c r="T546" i="3" s="1"/>
  <c r="U546" i="3" s="1"/>
  <c r="E546" i="3" s="1"/>
  <c r="L550" i="3"/>
  <c r="M550" i="3" s="1"/>
  <c r="N550" i="3" s="1"/>
  <c r="O550" i="3" s="1"/>
  <c r="P550" i="3" s="1"/>
  <c r="Q550" i="3" s="1"/>
  <c r="R550" i="3" s="1"/>
  <c r="S550" i="3" s="1"/>
  <c r="T550" i="3" s="1"/>
  <c r="U550" i="3" s="1"/>
  <c r="E550" i="3" s="1"/>
  <c r="L556" i="3"/>
  <c r="M556" i="3" s="1"/>
  <c r="N556" i="3" s="1"/>
  <c r="O556" i="3" s="1"/>
  <c r="P556" i="3" s="1"/>
  <c r="Q556" i="3" s="1"/>
  <c r="R556" i="3" s="1"/>
  <c r="S556" i="3" s="1"/>
  <c r="T556" i="3" s="1"/>
  <c r="U556" i="3" s="1"/>
  <c r="E556" i="3" s="1"/>
  <c r="L564" i="3"/>
  <c r="M564" i="3" s="1"/>
  <c r="N564" i="3" s="1"/>
  <c r="O564" i="3" s="1"/>
  <c r="P564" i="3" s="1"/>
  <c r="Q564" i="3" s="1"/>
  <c r="R564" i="3" s="1"/>
  <c r="S564" i="3" s="1"/>
  <c r="T564" i="3" s="1"/>
  <c r="U564" i="3" s="1"/>
  <c r="E564" i="3" s="1"/>
  <c r="L572" i="3"/>
  <c r="M572" i="3" s="1"/>
  <c r="N572" i="3" s="1"/>
  <c r="O572" i="3" s="1"/>
  <c r="P572" i="3" s="1"/>
  <c r="Q572" i="3" s="1"/>
  <c r="R572" i="3" s="1"/>
  <c r="S572" i="3" s="1"/>
  <c r="T572" i="3" s="1"/>
  <c r="U572" i="3" s="1"/>
  <c r="E572" i="3" s="1"/>
  <c r="L580" i="3"/>
  <c r="M580" i="3" s="1"/>
  <c r="N580" i="3" s="1"/>
  <c r="O580" i="3" s="1"/>
  <c r="P580" i="3" s="1"/>
  <c r="Q580" i="3" s="1"/>
  <c r="R580" i="3" s="1"/>
  <c r="S580" i="3" s="1"/>
  <c r="T580" i="3" s="1"/>
  <c r="U580" i="3" s="1"/>
  <c r="E580" i="3" s="1"/>
  <c r="L588" i="3"/>
  <c r="M588" i="3" s="1"/>
  <c r="N588" i="3" s="1"/>
  <c r="O588" i="3" s="1"/>
  <c r="P588" i="3" s="1"/>
  <c r="Q588" i="3" s="1"/>
  <c r="R588" i="3" s="1"/>
  <c r="S588" i="3" s="1"/>
  <c r="T588" i="3" s="1"/>
  <c r="U588" i="3" s="1"/>
  <c r="E588" i="3" s="1"/>
  <c r="L596" i="3"/>
  <c r="M596" i="3" s="1"/>
  <c r="N596" i="3" s="1"/>
  <c r="O596" i="3" s="1"/>
  <c r="P596" i="3" s="1"/>
  <c r="Q596" i="3" s="1"/>
  <c r="R596" i="3" s="1"/>
  <c r="S596" i="3" s="1"/>
  <c r="T596" i="3" s="1"/>
  <c r="U596" i="3" s="1"/>
  <c r="E596" i="3" s="1"/>
  <c r="L604" i="3"/>
  <c r="M604" i="3" s="1"/>
  <c r="N604" i="3" s="1"/>
  <c r="O604" i="3" s="1"/>
  <c r="P604" i="3" s="1"/>
  <c r="Q604" i="3" s="1"/>
  <c r="R604" i="3" s="1"/>
  <c r="S604" i="3" s="1"/>
  <c r="T604" i="3" s="1"/>
  <c r="U604" i="3" s="1"/>
  <c r="E604" i="3" s="1"/>
  <c r="L612" i="3"/>
  <c r="M612" i="3" s="1"/>
  <c r="N612" i="3" s="1"/>
  <c r="O612" i="3" s="1"/>
  <c r="P612" i="3" s="1"/>
  <c r="Q612" i="3" s="1"/>
  <c r="R612" i="3" s="1"/>
  <c r="S612" i="3" s="1"/>
  <c r="T612" i="3" s="1"/>
  <c r="U612" i="3" s="1"/>
  <c r="E612" i="3" s="1"/>
  <c r="L620" i="3"/>
  <c r="M620" i="3" s="1"/>
  <c r="N620" i="3" s="1"/>
  <c r="O620" i="3" s="1"/>
  <c r="P620" i="3" s="1"/>
  <c r="Q620" i="3" s="1"/>
  <c r="R620" i="3" s="1"/>
  <c r="S620" i="3" s="1"/>
  <c r="T620" i="3" s="1"/>
  <c r="U620" i="3" s="1"/>
  <c r="E620" i="3" s="1"/>
  <c r="L628" i="3"/>
  <c r="M628" i="3" s="1"/>
  <c r="N628" i="3" s="1"/>
  <c r="O628" i="3" s="1"/>
  <c r="P628" i="3" s="1"/>
  <c r="Q628" i="3" s="1"/>
  <c r="R628" i="3" s="1"/>
  <c r="S628" i="3" s="1"/>
  <c r="T628" i="3" s="1"/>
  <c r="U628" i="3" s="1"/>
  <c r="E628" i="3" s="1"/>
  <c r="L636" i="3"/>
  <c r="M636" i="3" s="1"/>
  <c r="N636" i="3" s="1"/>
  <c r="O636" i="3" s="1"/>
  <c r="P636" i="3" s="1"/>
  <c r="Q636" i="3" s="1"/>
  <c r="R636" i="3" s="1"/>
  <c r="S636" i="3" s="1"/>
  <c r="T636" i="3" s="1"/>
  <c r="U636" i="3" s="1"/>
  <c r="E636" i="3" s="1"/>
  <c r="L644" i="3"/>
  <c r="M644" i="3" s="1"/>
  <c r="N644" i="3" s="1"/>
  <c r="O644" i="3" s="1"/>
  <c r="P644" i="3" s="1"/>
  <c r="Q644" i="3" s="1"/>
  <c r="R644" i="3" s="1"/>
  <c r="S644" i="3" s="1"/>
  <c r="T644" i="3" s="1"/>
  <c r="U644" i="3" s="1"/>
  <c r="E644" i="3" s="1"/>
  <c r="L652" i="3"/>
  <c r="M652" i="3" s="1"/>
  <c r="N652" i="3" s="1"/>
  <c r="O652" i="3" s="1"/>
  <c r="P652" i="3" s="1"/>
  <c r="Q652" i="3" s="1"/>
  <c r="R652" i="3" s="1"/>
  <c r="S652" i="3" s="1"/>
  <c r="T652" i="3" s="1"/>
  <c r="U652" i="3" s="1"/>
  <c r="E652" i="3" s="1"/>
  <c r="L660" i="3"/>
  <c r="M660" i="3" s="1"/>
  <c r="N660" i="3" s="1"/>
  <c r="O660" i="3" s="1"/>
  <c r="P660" i="3" s="1"/>
  <c r="Q660" i="3" s="1"/>
  <c r="R660" i="3" s="1"/>
  <c r="S660" i="3" s="1"/>
  <c r="T660" i="3" s="1"/>
  <c r="U660" i="3" s="1"/>
  <c r="E660" i="3" s="1"/>
  <c r="L668" i="3"/>
  <c r="M668" i="3" s="1"/>
  <c r="N668" i="3" s="1"/>
  <c r="O668" i="3" s="1"/>
  <c r="P668" i="3" s="1"/>
  <c r="Q668" i="3" s="1"/>
  <c r="R668" i="3" s="1"/>
  <c r="S668" i="3" s="1"/>
  <c r="T668" i="3" s="1"/>
  <c r="U668" i="3" s="1"/>
  <c r="E668" i="3" s="1"/>
  <c r="L681" i="3"/>
  <c r="M681" i="3" s="1"/>
  <c r="N681" i="3" s="1"/>
  <c r="O681" i="3" s="1"/>
  <c r="P681" i="3" s="1"/>
  <c r="Q681" i="3" s="1"/>
  <c r="R681" i="3" s="1"/>
  <c r="S681" i="3" s="1"/>
  <c r="T681" i="3" s="1"/>
  <c r="U681" i="3" s="1"/>
  <c r="E681" i="3" s="1"/>
  <c r="L684" i="3"/>
  <c r="M684" i="3" s="1"/>
  <c r="N684" i="3" s="1"/>
  <c r="O684" i="3" s="1"/>
  <c r="P684" i="3" s="1"/>
  <c r="Q684" i="3" s="1"/>
  <c r="R684" i="3" s="1"/>
  <c r="S684" i="3" s="1"/>
  <c r="T684" i="3" s="1"/>
  <c r="U684" i="3" s="1"/>
  <c r="E684" i="3" s="1"/>
  <c r="L679" i="3"/>
  <c r="M679" i="3" s="1"/>
  <c r="N679" i="3" s="1"/>
  <c r="O679" i="3" s="1"/>
  <c r="P679" i="3" s="1"/>
  <c r="Q679" i="3" s="1"/>
  <c r="R679" i="3" s="1"/>
  <c r="S679" i="3" s="1"/>
  <c r="T679" i="3" s="1"/>
  <c r="U679" i="3" s="1"/>
  <c r="E679" i="3" s="1"/>
  <c r="L678" i="3"/>
  <c r="M678" i="3" s="1"/>
  <c r="N678" i="3" s="1"/>
  <c r="O678" i="3" s="1"/>
  <c r="P678" i="3" s="1"/>
  <c r="Q678" i="3" s="1"/>
  <c r="R678" i="3" s="1"/>
  <c r="S678" i="3" s="1"/>
  <c r="T678" i="3" s="1"/>
  <c r="U678" i="3" s="1"/>
  <c r="E678" i="3" s="1"/>
  <c r="L745" i="3"/>
  <c r="M745" i="3" s="1"/>
  <c r="N745" i="3" s="1"/>
  <c r="O745" i="3" s="1"/>
  <c r="P745" i="3" s="1"/>
  <c r="Q745" i="3" s="1"/>
  <c r="R745" i="3" s="1"/>
  <c r="S745" i="3" s="1"/>
  <c r="T745" i="3" s="1"/>
  <c r="U745" i="3" s="1"/>
  <c r="E745" i="3" s="1"/>
  <c r="L743" i="3"/>
  <c r="M743" i="3" s="1"/>
  <c r="N743" i="3" s="1"/>
  <c r="O743" i="3" s="1"/>
  <c r="P743" i="3" s="1"/>
  <c r="Q743" i="3" s="1"/>
  <c r="R743" i="3" s="1"/>
  <c r="S743" i="3" s="1"/>
  <c r="T743" i="3" s="1"/>
  <c r="U743" i="3" s="1"/>
  <c r="E743" i="3" s="1"/>
  <c r="L692" i="3"/>
  <c r="M692" i="3" s="1"/>
  <c r="N692" i="3" s="1"/>
  <c r="O692" i="3" s="1"/>
  <c r="P692" i="3" s="1"/>
  <c r="Q692" i="3" s="1"/>
  <c r="R692" i="3" s="1"/>
  <c r="S692" i="3" s="1"/>
  <c r="T692" i="3" s="1"/>
  <c r="U692" i="3" s="1"/>
  <c r="E692" i="3" s="1"/>
  <c r="L696" i="3"/>
  <c r="M696" i="3" s="1"/>
  <c r="N696" i="3" s="1"/>
  <c r="O696" i="3" s="1"/>
  <c r="P696" i="3" s="1"/>
  <c r="Q696" i="3" s="1"/>
  <c r="R696" i="3" s="1"/>
  <c r="S696" i="3" s="1"/>
  <c r="T696" i="3" s="1"/>
  <c r="U696" i="3" s="1"/>
  <c r="E696" i="3" s="1"/>
  <c r="L700" i="3"/>
  <c r="M700" i="3" s="1"/>
  <c r="N700" i="3" s="1"/>
  <c r="O700" i="3" s="1"/>
  <c r="P700" i="3" s="1"/>
  <c r="Q700" i="3" s="1"/>
  <c r="R700" i="3" s="1"/>
  <c r="S700" i="3" s="1"/>
  <c r="T700" i="3" s="1"/>
  <c r="U700" i="3" s="1"/>
  <c r="E700" i="3" s="1"/>
  <c r="L704" i="3"/>
  <c r="M704" i="3" s="1"/>
  <c r="N704" i="3" s="1"/>
  <c r="O704" i="3" s="1"/>
  <c r="P704" i="3" s="1"/>
  <c r="Q704" i="3" s="1"/>
  <c r="R704" i="3" s="1"/>
  <c r="S704" i="3" s="1"/>
  <c r="T704" i="3" s="1"/>
  <c r="U704" i="3" s="1"/>
  <c r="E704" i="3" s="1"/>
  <c r="L708" i="3"/>
  <c r="M708" i="3" s="1"/>
  <c r="N708" i="3" s="1"/>
  <c r="O708" i="3" s="1"/>
  <c r="P708" i="3" s="1"/>
  <c r="Q708" i="3" s="1"/>
  <c r="R708" i="3" s="1"/>
  <c r="S708" i="3" s="1"/>
  <c r="T708" i="3" s="1"/>
  <c r="U708" i="3" s="1"/>
  <c r="E708" i="3" s="1"/>
  <c r="L712" i="3"/>
  <c r="M712" i="3" s="1"/>
  <c r="N712" i="3" s="1"/>
  <c r="O712" i="3" s="1"/>
  <c r="P712" i="3" s="1"/>
  <c r="Q712" i="3" s="1"/>
  <c r="R712" i="3" s="1"/>
  <c r="S712" i="3" s="1"/>
  <c r="T712" i="3" s="1"/>
  <c r="U712" i="3" s="1"/>
  <c r="E712" i="3" s="1"/>
  <c r="L716" i="3"/>
  <c r="M716" i="3" s="1"/>
  <c r="N716" i="3" s="1"/>
  <c r="O716" i="3" s="1"/>
  <c r="P716" i="3" s="1"/>
  <c r="Q716" i="3" s="1"/>
  <c r="R716" i="3" s="1"/>
  <c r="S716" i="3" s="1"/>
  <c r="T716" i="3" s="1"/>
  <c r="U716" i="3" s="1"/>
  <c r="E716" i="3" s="1"/>
  <c r="L720" i="3"/>
  <c r="M720" i="3" s="1"/>
  <c r="N720" i="3" s="1"/>
  <c r="O720" i="3" s="1"/>
  <c r="P720" i="3" s="1"/>
  <c r="Q720" i="3" s="1"/>
  <c r="R720" i="3" s="1"/>
  <c r="S720" i="3" s="1"/>
  <c r="T720" i="3" s="1"/>
  <c r="U720" i="3" s="1"/>
  <c r="E720" i="3" s="1"/>
  <c r="L724" i="3"/>
  <c r="M724" i="3" s="1"/>
  <c r="N724" i="3" s="1"/>
  <c r="O724" i="3" s="1"/>
  <c r="P724" i="3" s="1"/>
  <c r="Q724" i="3" s="1"/>
  <c r="R724" i="3" s="1"/>
  <c r="S724" i="3" s="1"/>
  <c r="T724" i="3" s="1"/>
  <c r="U724" i="3" s="1"/>
  <c r="E724" i="3" s="1"/>
  <c r="L728" i="3"/>
  <c r="M728" i="3" s="1"/>
  <c r="N728" i="3" s="1"/>
  <c r="O728" i="3" s="1"/>
  <c r="P728" i="3" s="1"/>
  <c r="Q728" i="3" s="1"/>
  <c r="R728" i="3" s="1"/>
  <c r="S728" i="3" s="1"/>
  <c r="T728" i="3" s="1"/>
  <c r="U728" i="3" s="1"/>
  <c r="E728" i="3" s="1"/>
  <c r="L732" i="3"/>
  <c r="M732" i="3" s="1"/>
  <c r="N732" i="3" s="1"/>
  <c r="O732" i="3" s="1"/>
  <c r="P732" i="3" s="1"/>
  <c r="Q732" i="3" s="1"/>
  <c r="R732" i="3" s="1"/>
  <c r="S732" i="3" s="1"/>
  <c r="T732" i="3" s="1"/>
  <c r="U732" i="3" s="1"/>
  <c r="E732" i="3" s="1"/>
  <c r="L736" i="3"/>
  <c r="M736" i="3" s="1"/>
  <c r="N736" i="3" s="1"/>
  <c r="O736" i="3" s="1"/>
  <c r="P736" i="3" s="1"/>
  <c r="Q736" i="3" s="1"/>
  <c r="R736" i="3" s="1"/>
  <c r="S736" i="3" s="1"/>
  <c r="T736" i="3" s="1"/>
  <c r="U736" i="3" s="1"/>
  <c r="E736" i="3" s="1"/>
  <c r="L851" i="3"/>
  <c r="M851" i="3" s="1"/>
  <c r="N851" i="3" s="1"/>
  <c r="O851" i="3" s="1"/>
  <c r="P851" i="3" s="1"/>
  <c r="Q851" i="3" s="1"/>
  <c r="R851" i="3" s="1"/>
  <c r="S851" i="3" s="1"/>
  <c r="T851" i="3" s="1"/>
  <c r="U851" i="3" s="1"/>
  <c r="E851" i="3" s="1"/>
  <c r="L750" i="3"/>
  <c r="M750" i="3" s="1"/>
  <c r="N750" i="3" s="1"/>
  <c r="O750" i="3" s="1"/>
  <c r="P750" i="3" s="1"/>
  <c r="Q750" i="3" s="1"/>
  <c r="R750" i="3" s="1"/>
  <c r="S750" i="3" s="1"/>
  <c r="T750" i="3" s="1"/>
  <c r="U750" i="3" s="1"/>
  <c r="E750" i="3" s="1"/>
  <c r="L754" i="3"/>
  <c r="M754" i="3" s="1"/>
  <c r="N754" i="3" s="1"/>
  <c r="O754" i="3" s="1"/>
  <c r="P754" i="3" s="1"/>
  <c r="Q754" i="3" s="1"/>
  <c r="R754" i="3" s="1"/>
  <c r="S754" i="3" s="1"/>
  <c r="T754" i="3" s="1"/>
  <c r="U754" i="3" s="1"/>
  <c r="E754" i="3" s="1"/>
  <c r="L758" i="3"/>
  <c r="M758" i="3" s="1"/>
  <c r="N758" i="3" s="1"/>
  <c r="O758" i="3" s="1"/>
  <c r="P758" i="3" s="1"/>
  <c r="Q758" i="3" s="1"/>
  <c r="R758" i="3" s="1"/>
  <c r="S758" i="3" s="1"/>
  <c r="T758" i="3" s="1"/>
  <c r="U758" i="3" s="1"/>
  <c r="E758" i="3" s="1"/>
  <c r="L762" i="3"/>
  <c r="M762" i="3" s="1"/>
  <c r="N762" i="3" s="1"/>
  <c r="O762" i="3" s="1"/>
  <c r="P762" i="3" s="1"/>
  <c r="Q762" i="3" s="1"/>
  <c r="R762" i="3" s="1"/>
  <c r="S762" i="3" s="1"/>
  <c r="T762" i="3" s="1"/>
  <c r="U762" i="3" s="1"/>
  <c r="E762" i="3" s="1"/>
  <c r="L766" i="3"/>
  <c r="M766" i="3" s="1"/>
  <c r="N766" i="3" s="1"/>
  <c r="O766" i="3" s="1"/>
  <c r="P766" i="3" s="1"/>
  <c r="Q766" i="3" s="1"/>
  <c r="R766" i="3" s="1"/>
  <c r="S766" i="3" s="1"/>
  <c r="T766" i="3" s="1"/>
  <c r="U766" i="3" s="1"/>
  <c r="E766" i="3" s="1"/>
  <c r="L770" i="3"/>
  <c r="M770" i="3" s="1"/>
  <c r="N770" i="3" s="1"/>
  <c r="O770" i="3" s="1"/>
  <c r="P770" i="3" s="1"/>
  <c r="Q770" i="3" s="1"/>
  <c r="R770" i="3" s="1"/>
  <c r="S770" i="3" s="1"/>
  <c r="T770" i="3" s="1"/>
  <c r="U770" i="3" s="1"/>
  <c r="E770" i="3" s="1"/>
  <c r="L774" i="3"/>
  <c r="M774" i="3" s="1"/>
  <c r="N774" i="3" s="1"/>
  <c r="O774" i="3" s="1"/>
  <c r="P774" i="3" s="1"/>
  <c r="Q774" i="3" s="1"/>
  <c r="R774" i="3" s="1"/>
  <c r="S774" i="3" s="1"/>
  <c r="T774" i="3" s="1"/>
  <c r="U774" i="3" s="1"/>
  <c r="E774" i="3" s="1"/>
  <c r="L778" i="3"/>
  <c r="M778" i="3" s="1"/>
  <c r="N778" i="3" s="1"/>
  <c r="O778" i="3" s="1"/>
  <c r="P778" i="3" s="1"/>
  <c r="Q778" i="3" s="1"/>
  <c r="R778" i="3" s="1"/>
  <c r="S778" i="3" s="1"/>
  <c r="T778" i="3" s="1"/>
  <c r="U778" i="3" s="1"/>
  <c r="E778" i="3" s="1"/>
  <c r="L782" i="3"/>
  <c r="M782" i="3" s="1"/>
  <c r="N782" i="3" s="1"/>
  <c r="O782" i="3" s="1"/>
  <c r="P782" i="3" s="1"/>
  <c r="Q782" i="3" s="1"/>
  <c r="R782" i="3" s="1"/>
  <c r="S782" i="3" s="1"/>
  <c r="T782" i="3" s="1"/>
  <c r="U782" i="3" s="1"/>
  <c r="E782" i="3" s="1"/>
  <c r="L786" i="3"/>
  <c r="M786" i="3" s="1"/>
  <c r="N786" i="3" s="1"/>
  <c r="O786" i="3" s="1"/>
  <c r="P786" i="3" s="1"/>
  <c r="Q786" i="3" s="1"/>
  <c r="R786" i="3" s="1"/>
  <c r="S786" i="3" s="1"/>
  <c r="T786" i="3" s="1"/>
  <c r="U786" i="3" s="1"/>
  <c r="E786" i="3" s="1"/>
  <c r="L790" i="3"/>
  <c r="M790" i="3" s="1"/>
  <c r="N790" i="3" s="1"/>
  <c r="O790" i="3" s="1"/>
  <c r="P790" i="3" s="1"/>
  <c r="Q790" i="3" s="1"/>
  <c r="R790" i="3" s="1"/>
  <c r="S790" i="3" s="1"/>
  <c r="T790" i="3" s="1"/>
  <c r="U790" i="3" s="1"/>
  <c r="E790" i="3" s="1"/>
  <c r="L794" i="3"/>
  <c r="M794" i="3" s="1"/>
  <c r="N794" i="3" s="1"/>
  <c r="O794" i="3" s="1"/>
  <c r="P794" i="3" s="1"/>
  <c r="Q794" i="3" s="1"/>
  <c r="R794" i="3" s="1"/>
  <c r="S794" i="3" s="1"/>
  <c r="T794" i="3" s="1"/>
  <c r="U794" i="3" s="1"/>
  <c r="E794" i="3" s="1"/>
  <c r="L796" i="3"/>
  <c r="M796" i="3" s="1"/>
  <c r="N796" i="3" s="1"/>
  <c r="O796" i="3" s="1"/>
  <c r="P796" i="3" s="1"/>
  <c r="Q796" i="3" s="1"/>
  <c r="R796" i="3" s="1"/>
  <c r="S796" i="3" s="1"/>
  <c r="T796" i="3" s="1"/>
  <c r="U796" i="3" s="1"/>
  <c r="E796" i="3" s="1"/>
  <c r="L800" i="3"/>
  <c r="M800" i="3" s="1"/>
  <c r="N800" i="3" s="1"/>
  <c r="O800" i="3" s="1"/>
  <c r="P800" i="3" s="1"/>
  <c r="Q800" i="3" s="1"/>
  <c r="R800" i="3" s="1"/>
  <c r="S800" i="3" s="1"/>
  <c r="T800" i="3" s="1"/>
  <c r="U800" i="3" s="1"/>
  <c r="E800" i="3" s="1"/>
  <c r="L804" i="3"/>
  <c r="M804" i="3" s="1"/>
  <c r="N804" i="3" s="1"/>
  <c r="O804" i="3" s="1"/>
  <c r="P804" i="3" s="1"/>
  <c r="Q804" i="3" s="1"/>
  <c r="R804" i="3" s="1"/>
  <c r="S804" i="3" s="1"/>
  <c r="T804" i="3" s="1"/>
  <c r="U804" i="3" s="1"/>
  <c r="E804" i="3" s="1"/>
  <c r="L808" i="3"/>
  <c r="M808" i="3" s="1"/>
  <c r="N808" i="3" s="1"/>
  <c r="O808" i="3" s="1"/>
  <c r="P808" i="3" s="1"/>
  <c r="Q808" i="3" s="1"/>
  <c r="R808" i="3" s="1"/>
  <c r="S808" i="3" s="1"/>
  <c r="T808" i="3" s="1"/>
  <c r="U808" i="3" s="1"/>
  <c r="E808" i="3" s="1"/>
  <c r="L812" i="3"/>
  <c r="M812" i="3" s="1"/>
  <c r="N812" i="3" s="1"/>
  <c r="O812" i="3" s="1"/>
  <c r="P812" i="3" s="1"/>
  <c r="Q812" i="3" s="1"/>
  <c r="R812" i="3" s="1"/>
  <c r="S812" i="3" s="1"/>
  <c r="T812" i="3" s="1"/>
  <c r="U812" i="3" s="1"/>
  <c r="E812" i="3" s="1"/>
  <c r="L816" i="3"/>
  <c r="M816" i="3" s="1"/>
  <c r="N816" i="3" s="1"/>
  <c r="O816" i="3" s="1"/>
  <c r="P816" i="3" s="1"/>
  <c r="Q816" i="3" s="1"/>
  <c r="R816" i="3" s="1"/>
  <c r="S816" i="3" s="1"/>
  <c r="T816" i="3" s="1"/>
  <c r="U816" i="3" s="1"/>
  <c r="E816" i="3" s="1"/>
  <c r="L820" i="3"/>
  <c r="M820" i="3" s="1"/>
  <c r="N820" i="3" s="1"/>
  <c r="O820" i="3" s="1"/>
  <c r="P820" i="3" s="1"/>
  <c r="Q820" i="3" s="1"/>
  <c r="R820" i="3" s="1"/>
  <c r="S820" i="3" s="1"/>
  <c r="T820" i="3" s="1"/>
  <c r="U820" i="3" s="1"/>
  <c r="E820" i="3" s="1"/>
  <c r="L824" i="3"/>
  <c r="M824" i="3" s="1"/>
  <c r="N824" i="3" s="1"/>
  <c r="O824" i="3" s="1"/>
  <c r="P824" i="3" s="1"/>
  <c r="Q824" i="3" s="1"/>
  <c r="R824" i="3" s="1"/>
  <c r="S824" i="3" s="1"/>
  <c r="T824" i="3" s="1"/>
  <c r="U824" i="3" s="1"/>
  <c r="E824" i="3" s="1"/>
  <c r="L828" i="3"/>
  <c r="M828" i="3" s="1"/>
  <c r="N828" i="3" s="1"/>
  <c r="O828" i="3" s="1"/>
  <c r="P828" i="3" s="1"/>
  <c r="Q828" i="3" s="1"/>
  <c r="R828" i="3" s="1"/>
  <c r="S828" i="3" s="1"/>
  <c r="T828" i="3" s="1"/>
  <c r="U828" i="3" s="1"/>
  <c r="E828" i="3" s="1"/>
  <c r="L832" i="3"/>
  <c r="M832" i="3" s="1"/>
  <c r="N832" i="3" s="1"/>
  <c r="O832" i="3" s="1"/>
  <c r="P832" i="3" s="1"/>
  <c r="Q832" i="3" s="1"/>
  <c r="R832" i="3" s="1"/>
  <c r="S832" i="3" s="1"/>
  <c r="T832" i="3" s="1"/>
  <c r="U832" i="3" s="1"/>
  <c r="E832" i="3" s="1"/>
  <c r="L836" i="3"/>
  <c r="M836" i="3" s="1"/>
  <c r="N836" i="3" s="1"/>
  <c r="O836" i="3" s="1"/>
  <c r="P836" i="3" s="1"/>
  <c r="Q836" i="3" s="1"/>
  <c r="R836" i="3" s="1"/>
  <c r="S836" i="3" s="1"/>
  <c r="T836" i="3" s="1"/>
  <c r="U836" i="3" s="1"/>
  <c r="E836" i="3" s="1"/>
  <c r="L840" i="3"/>
  <c r="M840" i="3" s="1"/>
  <c r="N840" i="3" s="1"/>
  <c r="O840" i="3" s="1"/>
  <c r="P840" i="3" s="1"/>
  <c r="Q840" i="3" s="1"/>
  <c r="R840" i="3" s="1"/>
  <c r="S840" i="3" s="1"/>
  <c r="T840" i="3" s="1"/>
  <c r="U840" i="3" s="1"/>
  <c r="E840" i="3" s="1"/>
  <c r="L844" i="3"/>
  <c r="M844" i="3" s="1"/>
  <c r="N844" i="3" s="1"/>
  <c r="O844" i="3" s="1"/>
  <c r="P844" i="3" s="1"/>
  <c r="Q844" i="3" s="1"/>
  <c r="R844" i="3" s="1"/>
  <c r="S844" i="3" s="1"/>
  <c r="T844" i="3" s="1"/>
  <c r="U844" i="3" s="1"/>
  <c r="E844" i="3" s="1"/>
  <c r="L848" i="3"/>
  <c r="M848" i="3" s="1"/>
  <c r="N848" i="3" s="1"/>
  <c r="O848" i="3" s="1"/>
  <c r="P848" i="3" s="1"/>
  <c r="Q848" i="3" s="1"/>
  <c r="R848" i="3" s="1"/>
  <c r="S848" i="3" s="1"/>
  <c r="T848" i="3" s="1"/>
  <c r="U848" i="3" s="1"/>
  <c r="E848" i="3" s="1"/>
  <c r="L858" i="3"/>
  <c r="M858" i="3" s="1"/>
  <c r="N858" i="3" s="1"/>
  <c r="O858" i="3" s="1"/>
  <c r="P858" i="3" s="1"/>
  <c r="Q858" i="3" s="1"/>
  <c r="R858" i="3" s="1"/>
  <c r="S858" i="3" s="1"/>
  <c r="T858" i="3" s="1"/>
  <c r="U858" i="3" s="1"/>
  <c r="E858" i="3" s="1"/>
  <c r="L861" i="3"/>
  <c r="M861" i="3" s="1"/>
  <c r="N861" i="3" s="1"/>
  <c r="O861" i="3" s="1"/>
  <c r="P861" i="3" s="1"/>
  <c r="Q861" i="3" s="1"/>
  <c r="R861" i="3" s="1"/>
  <c r="S861" i="3" s="1"/>
  <c r="T861" i="3" s="1"/>
  <c r="U861" i="3" s="1"/>
  <c r="E861" i="3" s="1"/>
  <c r="L860" i="3"/>
  <c r="M860" i="3" s="1"/>
  <c r="N860" i="3" s="1"/>
  <c r="O860" i="3" s="1"/>
  <c r="P860" i="3" s="1"/>
  <c r="Q860" i="3" s="1"/>
  <c r="R860" i="3" s="1"/>
  <c r="S860" i="3" s="1"/>
  <c r="T860" i="3" s="1"/>
  <c r="U860" i="3" s="1"/>
  <c r="E860" i="3" s="1"/>
  <c r="L934" i="3"/>
  <c r="M934" i="3" s="1"/>
  <c r="N934" i="3" s="1"/>
  <c r="O934" i="3" s="1"/>
  <c r="P934" i="3" s="1"/>
  <c r="Q934" i="3" s="1"/>
  <c r="R934" i="3" s="1"/>
  <c r="S934" i="3" s="1"/>
  <c r="T934" i="3" s="1"/>
  <c r="U934" i="3" s="1"/>
  <c r="E934" i="3" s="1"/>
  <c r="L867" i="3"/>
  <c r="M867" i="3" s="1"/>
  <c r="N867" i="3" s="1"/>
  <c r="O867" i="3" s="1"/>
  <c r="P867" i="3" s="1"/>
  <c r="Q867" i="3" s="1"/>
  <c r="R867" i="3" s="1"/>
  <c r="S867" i="3" s="1"/>
  <c r="T867" i="3" s="1"/>
  <c r="U867" i="3" s="1"/>
  <c r="E867" i="3" s="1"/>
  <c r="L871" i="3"/>
  <c r="M871" i="3" s="1"/>
  <c r="N871" i="3" s="1"/>
  <c r="O871" i="3" s="1"/>
  <c r="P871" i="3" s="1"/>
  <c r="Q871" i="3" s="1"/>
  <c r="R871" i="3" s="1"/>
  <c r="S871" i="3" s="1"/>
  <c r="T871" i="3" s="1"/>
  <c r="U871" i="3" s="1"/>
  <c r="E871" i="3" s="1"/>
  <c r="L875" i="3"/>
  <c r="M875" i="3" s="1"/>
  <c r="N875" i="3" s="1"/>
  <c r="O875" i="3" s="1"/>
  <c r="P875" i="3" s="1"/>
  <c r="Q875" i="3" s="1"/>
  <c r="R875" i="3" s="1"/>
  <c r="S875" i="3" s="1"/>
  <c r="T875" i="3" s="1"/>
  <c r="U875" i="3" s="1"/>
  <c r="E875" i="3" s="1"/>
  <c r="L879" i="3"/>
  <c r="M879" i="3" s="1"/>
  <c r="N879" i="3" s="1"/>
  <c r="O879" i="3" s="1"/>
  <c r="P879" i="3" s="1"/>
  <c r="Q879" i="3" s="1"/>
  <c r="R879" i="3" s="1"/>
  <c r="S879" i="3" s="1"/>
  <c r="T879" i="3" s="1"/>
  <c r="U879" i="3" s="1"/>
  <c r="E879" i="3" s="1"/>
  <c r="L883" i="3"/>
  <c r="M883" i="3" s="1"/>
  <c r="N883" i="3" s="1"/>
  <c r="O883" i="3" s="1"/>
  <c r="P883" i="3" s="1"/>
  <c r="Q883" i="3" s="1"/>
  <c r="R883" i="3" s="1"/>
  <c r="S883" i="3" s="1"/>
  <c r="T883" i="3" s="1"/>
  <c r="U883" i="3" s="1"/>
  <c r="E883" i="3" s="1"/>
  <c r="L887" i="3"/>
  <c r="M887" i="3" s="1"/>
  <c r="N887" i="3" s="1"/>
  <c r="O887" i="3" s="1"/>
  <c r="P887" i="3" s="1"/>
  <c r="Q887" i="3" s="1"/>
  <c r="R887" i="3" s="1"/>
  <c r="S887" i="3" s="1"/>
  <c r="T887" i="3" s="1"/>
  <c r="U887" i="3" s="1"/>
  <c r="E887" i="3" s="1"/>
  <c r="L891" i="3"/>
  <c r="M891" i="3" s="1"/>
  <c r="N891" i="3" s="1"/>
  <c r="O891" i="3" s="1"/>
  <c r="P891" i="3" s="1"/>
  <c r="Q891" i="3" s="1"/>
  <c r="R891" i="3" s="1"/>
  <c r="S891" i="3" s="1"/>
  <c r="T891" i="3" s="1"/>
  <c r="U891" i="3" s="1"/>
  <c r="E891" i="3" s="1"/>
  <c r="L895" i="3"/>
  <c r="M895" i="3" s="1"/>
  <c r="N895" i="3" s="1"/>
  <c r="O895" i="3" s="1"/>
  <c r="P895" i="3" s="1"/>
  <c r="Q895" i="3" s="1"/>
  <c r="R895" i="3" s="1"/>
  <c r="S895" i="3" s="1"/>
  <c r="T895" i="3" s="1"/>
  <c r="U895" i="3" s="1"/>
  <c r="E895" i="3" s="1"/>
  <c r="L899" i="3"/>
  <c r="M899" i="3" s="1"/>
  <c r="N899" i="3" s="1"/>
  <c r="O899" i="3" s="1"/>
  <c r="P899" i="3" s="1"/>
  <c r="Q899" i="3" s="1"/>
  <c r="R899" i="3" s="1"/>
  <c r="S899" i="3" s="1"/>
  <c r="T899" i="3" s="1"/>
  <c r="U899" i="3" s="1"/>
  <c r="E899" i="3" s="1"/>
  <c r="L903" i="3"/>
  <c r="M903" i="3" s="1"/>
  <c r="N903" i="3" s="1"/>
  <c r="O903" i="3" s="1"/>
  <c r="P903" i="3" s="1"/>
  <c r="Q903" i="3" s="1"/>
  <c r="R903" i="3" s="1"/>
  <c r="S903" i="3" s="1"/>
  <c r="T903" i="3" s="1"/>
  <c r="U903" i="3" s="1"/>
  <c r="E903" i="3" s="1"/>
  <c r="L907" i="3"/>
  <c r="M907" i="3" s="1"/>
  <c r="N907" i="3" s="1"/>
  <c r="O907" i="3" s="1"/>
  <c r="P907" i="3" s="1"/>
  <c r="Q907" i="3" s="1"/>
  <c r="R907" i="3" s="1"/>
  <c r="S907" i="3" s="1"/>
  <c r="T907" i="3" s="1"/>
  <c r="U907" i="3" s="1"/>
  <c r="E907" i="3" s="1"/>
  <c r="L911" i="3"/>
  <c r="M911" i="3" s="1"/>
  <c r="N911" i="3" s="1"/>
  <c r="O911" i="3" s="1"/>
  <c r="P911" i="3" s="1"/>
  <c r="Q911" i="3" s="1"/>
  <c r="R911" i="3" s="1"/>
  <c r="S911" i="3" s="1"/>
  <c r="T911" i="3" s="1"/>
  <c r="U911" i="3" s="1"/>
  <c r="E911" i="3" s="1"/>
  <c r="L915" i="3"/>
  <c r="M915" i="3" s="1"/>
  <c r="N915" i="3" s="1"/>
  <c r="O915" i="3" s="1"/>
  <c r="P915" i="3" s="1"/>
  <c r="Q915" i="3" s="1"/>
  <c r="R915" i="3" s="1"/>
  <c r="S915" i="3" s="1"/>
  <c r="T915" i="3" s="1"/>
  <c r="U915" i="3" s="1"/>
  <c r="E915" i="3" s="1"/>
  <c r="L919" i="3"/>
  <c r="M919" i="3" s="1"/>
  <c r="N919" i="3" s="1"/>
  <c r="O919" i="3" s="1"/>
  <c r="P919" i="3" s="1"/>
  <c r="Q919" i="3" s="1"/>
  <c r="R919" i="3" s="1"/>
  <c r="S919" i="3" s="1"/>
  <c r="T919" i="3" s="1"/>
  <c r="U919" i="3" s="1"/>
  <c r="E919" i="3" s="1"/>
  <c r="L923" i="3"/>
  <c r="M923" i="3" s="1"/>
  <c r="N923" i="3" s="1"/>
  <c r="O923" i="3" s="1"/>
  <c r="P923" i="3" s="1"/>
  <c r="Q923" i="3" s="1"/>
  <c r="R923" i="3" s="1"/>
  <c r="S923" i="3" s="1"/>
  <c r="T923" i="3" s="1"/>
  <c r="U923" i="3" s="1"/>
  <c r="E923" i="3" s="1"/>
  <c r="L937" i="3"/>
  <c r="M937" i="3" s="1"/>
  <c r="N937" i="3" s="1"/>
  <c r="O937" i="3" s="1"/>
  <c r="P937" i="3" s="1"/>
  <c r="Q937" i="3" s="1"/>
  <c r="R937" i="3" s="1"/>
  <c r="S937" i="3" s="1"/>
  <c r="T937" i="3" s="1"/>
  <c r="U937" i="3" s="1"/>
  <c r="E937" i="3" s="1"/>
  <c r="L924" i="3"/>
  <c r="M924" i="3" s="1"/>
  <c r="N924" i="3" s="1"/>
  <c r="O924" i="3" s="1"/>
  <c r="P924" i="3" s="1"/>
  <c r="Q924" i="3" s="1"/>
  <c r="R924" i="3" s="1"/>
  <c r="S924" i="3" s="1"/>
  <c r="T924" i="3" s="1"/>
  <c r="U924" i="3" s="1"/>
  <c r="E924" i="3" s="1"/>
  <c r="L940" i="3"/>
  <c r="M940" i="3" s="1"/>
  <c r="N940" i="3" s="1"/>
  <c r="O940" i="3" s="1"/>
  <c r="P940" i="3" s="1"/>
  <c r="Q940" i="3" s="1"/>
  <c r="R940" i="3" s="1"/>
  <c r="S940" i="3" s="1"/>
  <c r="T940" i="3" s="1"/>
  <c r="U940" i="3" s="1"/>
  <c r="E940" i="3" s="1"/>
  <c r="L939" i="3"/>
  <c r="M939" i="3" s="1"/>
  <c r="N939" i="3" s="1"/>
  <c r="O939" i="3" s="1"/>
  <c r="P939" i="3" s="1"/>
  <c r="Q939" i="3" s="1"/>
  <c r="R939" i="3" s="1"/>
  <c r="S939" i="3" s="1"/>
  <c r="T939" i="3" s="1"/>
  <c r="U939" i="3" s="1"/>
  <c r="E939" i="3" s="1"/>
  <c r="L953" i="3"/>
  <c r="M953" i="3" s="1"/>
  <c r="N953" i="3" s="1"/>
  <c r="O953" i="3" s="1"/>
  <c r="P953" i="3" s="1"/>
  <c r="Q953" i="3" s="1"/>
  <c r="R953" i="3" s="1"/>
  <c r="S953" i="3" s="1"/>
  <c r="T953" i="3" s="1"/>
  <c r="U953" i="3" s="1"/>
  <c r="E953" i="3" s="1"/>
  <c r="L944" i="3"/>
  <c r="M944" i="3" s="1"/>
  <c r="N944" i="3" s="1"/>
  <c r="O944" i="3" s="1"/>
  <c r="P944" i="3" s="1"/>
  <c r="Q944" i="3" s="1"/>
  <c r="R944" i="3" s="1"/>
  <c r="S944" i="3" s="1"/>
  <c r="T944" i="3" s="1"/>
  <c r="U944" i="3" s="1"/>
  <c r="E944" i="3" s="1"/>
  <c r="L956" i="3"/>
  <c r="M956" i="3" s="1"/>
  <c r="N956" i="3" s="1"/>
  <c r="O956" i="3" s="1"/>
  <c r="P956" i="3" s="1"/>
  <c r="Q956" i="3" s="1"/>
  <c r="R956" i="3" s="1"/>
  <c r="S956" i="3" s="1"/>
  <c r="T956" i="3" s="1"/>
  <c r="U956" i="3" s="1"/>
  <c r="E956" i="3" s="1"/>
  <c r="L955" i="3"/>
  <c r="M955" i="3" s="1"/>
  <c r="N955" i="3" s="1"/>
  <c r="O955" i="3" s="1"/>
  <c r="P955" i="3" s="1"/>
  <c r="Q955" i="3" s="1"/>
  <c r="R955" i="3" s="1"/>
  <c r="S955" i="3" s="1"/>
  <c r="T955" i="3" s="1"/>
  <c r="U955" i="3" s="1"/>
  <c r="E955" i="3" s="1"/>
  <c r="L961" i="3"/>
  <c r="M961" i="3" s="1"/>
  <c r="N961" i="3" s="1"/>
  <c r="O961" i="3" s="1"/>
  <c r="P961" i="3" s="1"/>
  <c r="Q961" i="3" s="1"/>
  <c r="R961" i="3" s="1"/>
  <c r="S961" i="3" s="1"/>
  <c r="T961" i="3" s="1"/>
  <c r="U961" i="3" s="1"/>
  <c r="E961" i="3" s="1"/>
  <c r="L962" i="3"/>
  <c r="M962" i="3" s="1"/>
  <c r="N962" i="3" s="1"/>
  <c r="O962" i="3" s="1"/>
  <c r="P962" i="3" s="1"/>
  <c r="Q962" i="3" s="1"/>
  <c r="R962" i="3" s="1"/>
  <c r="S962" i="3" s="1"/>
  <c r="T962" i="3" s="1"/>
  <c r="U962" i="3" s="1"/>
  <c r="E962" i="3" s="1"/>
  <c r="L966" i="3"/>
  <c r="M966" i="3" s="1"/>
  <c r="N966" i="3" s="1"/>
  <c r="O966" i="3" s="1"/>
  <c r="P966" i="3" s="1"/>
  <c r="Q966" i="3" s="1"/>
  <c r="R966" i="3" s="1"/>
  <c r="S966" i="3" s="1"/>
  <c r="T966" i="3" s="1"/>
  <c r="U966" i="3" s="1"/>
  <c r="E966" i="3" s="1"/>
  <c r="L970" i="3"/>
  <c r="M970" i="3" s="1"/>
  <c r="N970" i="3" s="1"/>
  <c r="O970" i="3" s="1"/>
  <c r="P970" i="3" s="1"/>
  <c r="Q970" i="3" s="1"/>
  <c r="R970" i="3" s="1"/>
  <c r="S970" i="3" s="1"/>
  <c r="T970" i="3" s="1"/>
  <c r="U970" i="3" s="1"/>
  <c r="E970" i="3" s="1"/>
  <c r="L974" i="3"/>
  <c r="M974" i="3" s="1"/>
  <c r="N974" i="3" s="1"/>
  <c r="O974" i="3" s="1"/>
  <c r="P974" i="3" s="1"/>
  <c r="Q974" i="3" s="1"/>
  <c r="R974" i="3" s="1"/>
  <c r="S974" i="3" s="1"/>
  <c r="T974" i="3" s="1"/>
  <c r="U974" i="3" s="1"/>
  <c r="E974" i="3" s="1"/>
  <c r="L978" i="3"/>
  <c r="M978" i="3" s="1"/>
  <c r="N978" i="3" s="1"/>
  <c r="O978" i="3" s="1"/>
  <c r="P978" i="3" s="1"/>
  <c r="Q978" i="3" s="1"/>
  <c r="R978" i="3" s="1"/>
  <c r="S978" i="3" s="1"/>
  <c r="T978" i="3" s="1"/>
  <c r="U978" i="3" s="1"/>
  <c r="E978" i="3" s="1"/>
  <c r="L982" i="3"/>
  <c r="M982" i="3" s="1"/>
  <c r="N982" i="3" s="1"/>
  <c r="O982" i="3" s="1"/>
  <c r="P982" i="3" s="1"/>
  <c r="Q982" i="3" s="1"/>
  <c r="R982" i="3" s="1"/>
  <c r="S982" i="3" s="1"/>
  <c r="T982" i="3" s="1"/>
  <c r="U982" i="3" s="1"/>
  <c r="E982" i="3" s="1"/>
  <c r="L997" i="3"/>
  <c r="M997" i="3" s="1"/>
  <c r="N997" i="3" s="1"/>
  <c r="O997" i="3" s="1"/>
  <c r="P997" i="3" s="1"/>
  <c r="Q997" i="3" s="1"/>
  <c r="R997" i="3" s="1"/>
  <c r="S997" i="3" s="1"/>
  <c r="T997" i="3" s="1"/>
  <c r="U997" i="3" s="1"/>
  <c r="E997" i="3" s="1"/>
  <c r="L992" i="3"/>
  <c r="M992" i="3" s="1"/>
  <c r="N992" i="3" s="1"/>
  <c r="O992" i="3" s="1"/>
  <c r="P992" i="3" s="1"/>
  <c r="Q992" i="3" s="1"/>
  <c r="R992" i="3" s="1"/>
  <c r="S992" i="3" s="1"/>
  <c r="T992" i="3" s="1"/>
  <c r="U992" i="3" s="1"/>
  <c r="E992" i="3" s="1"/>
  <c r="L987" i="3"/>
  <c r="M987" i="3" s="1"/>
  <c r="N987" i="3" s="1"/>
  <c r="O987" i="3" s="1"/>
  <c r="P987" i="3" s="1"/>
  <c r="Q987" i="3" s="1"/>
  <c r="R987" i="3" s="1"/>
  <c r="S987" i="3" s="1"/>
  <c r="T987" i="3" s="1"/>
  <c r="U987" i="3" s="1"/>
  <c r="E987" i="3" s="1"/>
  <c r="L1008" i="3"/>
  <c r="M1008" i="3" s="1"/>
  <c r="N1008" i="3" s="1"/>
  <c r="O1008" i="3" s="1"/>
  <c r="P1008" i="3" s="1"/>
  <c r="Q1008" i="3" s="1"/>
  <c r="R1008" i="3" s="1"/>
  <c r="S1008" i="3" s="1"/>
  <c r="T1008" i="3" s="1"/>
  <c r="U1008" i="3" s="1"/>
  <c r="E1008" i="3" s="1"/>
  <c r="L1027" i="3"/>
  <c r="M1027" i="3" s="1"/>
  <c r="N1027" i="3" s="1"/>
  <c r="O1027" i="3" s="1"/>
  <c r="P1027" i="3" s="1"/>
  <c r="Q1027" i="3" s="1"/>
  <c r="R1027" i="3" s="1"/>
  <c r="S1027" i="3" s="1"/>
  <c r="T1027" i="3" s="1"/>
  <c r="U1027" i="3" s="1"/>
  <c r="E1027" i="3" s="1"/>
  <c r="L1011" i="3"/>
  <c r="M1011" i="3" s="1"/>
  <c r="N1011" i="3" s="1"/>
  <c r="O1011" i="3" s="1"/>
  <c r="P1011" i="3" s="1"/>
  <c r="Q1011" i="3" s="1"/>
  <c r="R1011" i="3" s="1"/>
  <c r="S1011" i="3" s="1"/>
  <c r="T1011" i="3" s="1"/>
  <c r="U1011" i="3" s="1"/>
  <c r="E1011" i="3" s="1"/>
  <c r="L1015" i="3"/>
  <c r="M1015" i="3" s="1"/>
  <c r="N1015" i="3" s="1"/>
  <c r="O1015" i="3" s="1"/>
  <c r="P1015" i="3" s="1"/>
  <c r="Q1015" i="3" s="1"/>
  <c r="R1015" i="3" s="1"/>
  <c r="S1015" i="3" s="1"/>
  <c r="T1015" i="3" s="1"/>
  <c r="U1015" i="3" s="1"/>
  <c r="E1015" i="3" s="1"/>
  <c r="L1019" i="3"/>
  <c r="M1019" i="3" s="1"/>
  <c r="N1019" i="3" s="1"/>
  <c r="O1019" i="3" s="1"/>
  <c r="P1019" i="3" s="1"/>
  <c r="Q1019" i="3" s="1"/>
  <c r="R1019" i="3" s="1"/>
  <c r="S1019" i="3" s="1"/>
  <c r="T1019" i="3" s="1"/>
  <c r="U1019" i="3" s="1"/>
  <c r="E1019" i="3" s="1"/>
  <c r="L1023" i="3"/>
  <c r="M1023" i="3" s="1"/>
  <c r="N1023" i="3" s="1"/>
  <c r="O1023" i="3" s="1"/>
  <c r="P1023" i="3" s="1"/>
  <c r="Q1023" i="3" s="1"/>
  <c r="R1023" i="3" s="1"/>
  <c r="S1023" i="3" s="1"/>
  <c r="T1023" i="3" s="1"/>
  <c r="U1023" i="3" s="1"/>
  <c r="E1023" i="3" s="1"/>
  <c r="L1024" i="3"/>
  <c r="M1024" i="3" s="1"/>
  <c r="N1024" i="3" s="1"/>
  <c r="O1024" i="3" s="1"/>
  <c r="P1024" i="3" s="1"/>
  <c r="Q1024" i="3" s="1"/>
  <c r="R1024" i="3" s="1"/>
  <c r="S1024" i="3" s="1"/>
  <c r="T1024" i="3" s="1"/>
  <c r="U1024" i="3" s="1"/>
  <c r="E1024" i="3" s="1"/>
  <c r="K3" i="3"/>
  <c r="H490" i="3" s="1"/>
  <c r="L455" i="3"/>
  <c r="M455" i="3" s="1"/>
  <c r="N455" i="3" s="1"/>
  <c r="O455" i="3" s="1"/>
  <c r="P455" i="3" s="1"/>
  <c r="Q455" i="3" s="1"/>
  <c r="R455" i="3" s="1"/>
  <c r="S455" i="3" s="1"/>
  <c r="T455" i="3" s="1"/>
  <c r="U455" i="3" s="1"/>
  <c r="E455" i="3" s="1"/>
  <c r="L459" i="3"/>
  <c r="M459" i="3" s="1"/>
  <c r="N459" i="3" s="1"/>
  <c r="O459" i="3" s="1"/>
  <c r="P459" i="3" s="1"/>
  <c r="Q459" i="3" s="1"/>
  <c r="R459" i="3" s="1"/>
  <c r="S459" i="3" s="1"/>
  <c r="T459" i="3" s="1"/>
  <c r="U459" i="3" s="1"/>
  <c r="E459" i="3" s="1"/>
  <c r="L463" i="3"/>
  <c r="M463" i="3" s="1"/>
  <c r="N463" i="3" s="1"/>
  <c r="O463" i="3" s="1"/>
  <c r="P463" i="3" s="1"/>
  <c r="Q463" i="3" s="1"/>
  <c r="R463" i="3" s="1"/>
  <c r="S463" i="3" s="1"/>
  <c r="T463" i="3" s="1"/>
  <c r="U463" i="3" s="1"/>
  <c r="E463" i="3" s="1"/>
  <c r="L467" i="3"/>
  <c r="M467" i="3" s="1"/>
  <c r="N467" i="3" s="1"/>
  <c r="O467" i="3" s="1"/>
  <c r="P467" i="3" s="1"/>
  <c r="Q467" i="3" s="1"/>
  <c r="R467" i="3" s="1"/>
  <c r="S467" i="3" s="1"/>
  <c r="T467" i="3" s="1"/>
  <c r="U467" i="3" s="1"/>
  <c r="E467" i="3" s="1"/>
  <c r="L471" i="3"/>
  <c r="M471" i="3" s="1"/>
  <c r="N471" i="3" s="1"/>
  <c r="O471" i="3" s="1"/>
  <c r="P471" i="3" s="1"/>
  <c r="Q471" i="3" s="1"/>
  <c r="R471" i="3" s="1"/>
  <c r="S471" i="3" s="1"/>
  <c r="T471" i="3" s="1"/>
  <c r="U471" i="3" s="1"/>
  <c r="E471" i="3" s="1"/>
  <c r="L475" i="3"/>
  <c r="M475" i="3" s="1"/>
  <c r="N475" i="3" s="1"/>
  <c r="O475" i="3" s="1"/>
  <c r="P475" i="3" s="1"/>
  <c r="Q475" i="3" s="1"/>
  <c r="R475" i="3" s="1"/>
  <c r="S475" i="3" s="1"/>
  <c r="T475" i="3" s="1"/>
  <c r="U475" i="3" s="1"/>
  <c r="E475" i="3" s="1"/>
  <c r="L479" i="3"/>
  <c r="M479" i="3" s="1"/>
  <c r="N479" i="3" s="1"/>
  <c r="O479" i="3" s="1"/>
  <c r="P479" i="3" s="1"/>
  <c r="Q479" i="3" s="1"/>
  <c r="R479" i="3" s="1"/>
  <c r="S479" i="3" s="1"/>
  <c r="T479" i="3" s="1"/>
  <c r="U479" i="3" s="1"/>
  <c r="E479" i="3" s="1"/>
  <c r="L483" i="3"/>
  <c r="M483" i="3" s="1"/>
  <c r="N483" i="3" s="1"/>
  <c r="O483" i="3" s="1"/>
  <c r="P483" i="3" s="1"/>
  <c r="Q483" i="3" s="1"/>
  <c r="R483" i="3" s="1"/>
  <c r="S483" i="3" s="1"/>
  <c r="T483" i="3" s="1"/>
  <c r="U483" i="3" s="1"/>
  <c r="E483" i="3" s="1"/>
  <c r="L487" i="3"/>
  <c r="M487" i="3" s="1"/>
  <c r="N487" i="3" s="1"/>
  <c r="O487" i="3" s="1"/>
  <c r="P487" i="3" s="1"/>
  <c r="Q487" i="3" s="1"/>
  <c r="R487" i="3" s="1"/>
  <c r="S487" i="3" s="1"/>
  <c r="T487" i="3" s="1"/>
  <c r="U487" i="3" s="1"/>
  <c r="E487" i="3" s="1"/>
  <c r="L491" i="3"/>
  <c r="M491" i="3" s="1"/>
  <c r="N491" i="3" s="1"/>
  <c r="O491" i="3" s="1"/>
  <c r="P491" i="3" s="1"/>
  <c r="Q491" i="3" s="1"/>
  <c r="R491" i="3" s="1"/>
  <c r="S491" i="3" s="1"/>
  <c r="T491" i="3" s="1"/>
  <c r="U491" i="3" s="1"/>
  <c r="E491" i="3" s="1"/>
  <c r="L495" i="3"/>
  <c r="M495" i="3" s="1"/>
  <c r="N495" i="3" s="1"/>
  <c r="O495" i="3" s="1"/>
  <c r="P495" i="3" s="1"/>
  <c r="Q495" i="3" s="1"/>
  <c r="R495" i="3" s="1"/>
  <c r="S495" i="3" s="1"/>
  <c r="T495" i="3" s="1"/>
  <c r="U495" i="3" s="1"/>
  <c r="E495" i="3" s="1"/>
  <c r="L499" i="3"/>
  <c r="M499" i="3" s="1"/>
  <c r="N499" i="3" s="1"/>
  <c r="O499" i="3" s="1"/>
  <c r="P499" i="3" s="1"/>
  <c r="Q499" i="3" s="1"/>
  <c r="R499" i="3" s="1"/>
  <c r="S499" i="3" s="1"/>
  <c r="T499" i="3" s="1"/>
  <c r="U499" i="3" s="1"/>
  <c r="E499" i="3" s="1"/>
  <c r="L503" i="3"/>
  <c r="M503" i="3" s="1"/>
  <c r="N503" i="3" s="1"/>
  <c r="O503" i="3" s="1"/>
  <c r="P503" i="3" s="1"/>
  <c r="Q503" i="3" s="1"/>
  <c r="R503" i="3" s="1"/>
  <c r="S503" i="3" s="1"/>
  <c r="T503" i="3" s="1"/>
  <c r="U503" i="3" s="1"/>
  <c r="E503" i="3" s="1"/>
  <c r="L507" i="3"/>
  <c r="M507" i="3" s="1"/>
  <c r="N507" i="3" s="1"/>
  <c r="O507" i="3" s="1"/>
  <c r="P507" i="3" s="1"/>
  <c r="Q507" i="3" s="1"/>
  <c r="R507" i="3" s="1"/>
  <c r="S507" i="3" s="1"/>
  <c r="T507" i="3" s="1"/>
  <c r="U507" i="3" s="1"/>
  <c r="E507" i="3" s="1"/>
  <c r="L511" i="3"/>
  <c r="M511" i="3" s="1"/>
  <c r="N511" i="3" s="1"/>
  <c r="O511" i="3" s="1"/>
  <c r="P511" i="3" s="1"/>
  <c r="Q511" i="3" s="1"/>
  <c r="R511" i="3" s="1"/>
  <c r="S511" i="3" s="1"/>
  <c r="T511" i="3" s="1"/>
  <c r="U511" i="3" s="1"/>
  <c r="E511" i="3" s="1"/>
  <c r="L515" i="3"/>
  <c r="M515" i="3" s="1"/>
  <c r="N515" i="3" s="1"/>
  <c r="O515" i="3" s="1"/>
  <c r="P515" i="3" s="1"/>
  <c r="Q515" i="3" s="1"/>
  <c r="R515" i="3" s="1"/>
  <c r="S515" i="3" s="1"/>
  <c r="T515" i="3" s="1"/>
  <c r="U515" i="3" s="1"/>
  <c r="E515" i="3" s="1"/>
  <c r="L519" i="3"/>
  <c r="M519" i="3" s="1"/>
  <c r="N519" i="3" s="1"/>
  <c r="O519" i="3" s="1"/>
  <c r="P519" i="3" s="1"/>
  <c r="Q519" i="3" s="1"/>
  <c r="R519" i="3" s="1"/>
  <c r="S519" i="3" s="1"/>
  <c r="T519" i="3" s="1"/>
  <c r="U519" i="3" s="1"/>
  <c r="E519" i="3" s="1"/>
  <c r="L523" i="3"/>
  <c r="M523" i="3" s="1"/>
  <c r="N523" i="3" s="1"/>
  <c r="O523" i="3" s="1"/>
  <c r="P523" i="3" s="1"/>
  <c r="Q523" i="3" s="1"/>
  <c r="R523" i="3" s="1"/>
  <c r="S523" i="3" s="1"/>
  <c r="T523" i="3" s="1"/>
  <c r="U523" i="3" s="1"/>
  <c r="E523" i="3" s="1"/>
  <c r="L527" i="3"/>
  <c r="M527" i="3" s="1"/>
  <c r="N527" i="3" s="1"/>
  <c r="O527" i="3" s="1"/>
  <c r="P527" i="3" s="1"/>
  <c r="Q527" i="3" s="1"/>
  <c r="R527" i="3" s="1"/>
  <c r="S527" i="3" s="1"/>
  <c r="T527" i="3" s="1"/>
  <c r="U527" i="3" s="1"/>
  <c r="E527" i="3" s="1"/>
  <c r="L531" i="3"/>
  <c r="M531" i="3" s="1"/>
  <c r="N531" i="3" s="1"/>
  <c r="O531" i="3" s="1"/>
  <c r="P531" i="3" s="1"/>
  <c r="Q531" i="3" s="1"/>
  <c r="R531" i="3" s="1"/>
  <c r="S531" i="3" s="1"/>
  <c r="T531" i="3" s="1"/>
  <c r="U531" i="3" s="1"/>
  <c r="E531" i="3" s="1"/>
  <c r="L535" i="3"/>
  <c r="M535" i="3" s="1"/>
  <c r="N535" i="3" s="1"/>
  <c r="O535" i="3" s="1"/>
  <c r="P535" i="3" s="1"/>
  <c r="Q535" i="3" s="1"/>
  <c r="R535" i="3" s="1"/>
  <c r="S535" i="3" s="1"/>
  <c r="T535" i="3" s="1"/>
  <c r="U535" i="3" s="1"/>
  <c r="E535" i="3" s="1"/>
  <c r="L539" i="3"/>
  <c r="M539" i="3" s="1"/>
  <c r="N539" i="3" s="1"/>
  <c r="O539" i="3" s="1"/>
  <c r="P539" i="3" s="1"/>
  <c r="Q539" i="3" s="1"/>
  <c r="R539" i="3" s="1"/>
  <c r="S539" i="3" s="1"/>
  <c r="T539" i="3" s="1"/>
  <c r="U539" i="3" s="1"/>
  <c r="E539" i="3" s="1"/>
  <c r="L543" i="3"/>
  <c r="M543" i="3" s="1"/>
  <c r="N543" i="3" s="1"/>
  <c r="O543" i="3" s="1"/>
  <c r="P543" i="3" s="1"/>
  <c r="Q543" i="3" s="1"/>
  <c r="R543" i="3" s="1"/>
  <c r="S543" i="3" s="1"/>
  <c r="T543" i="3" s="1"/>
  <c r="U543" i="3" s="1"/>
  <c r="E543" i="3" s="1"/>
  <c r="L547" i="3"/>
  <c r="M547" i="3" s="1"/>
  <c r="N547" i="3" s="1"/>
  <c r="O547" i="3" s="1"/>
  <c r="P547" i="3" s="1"/>
  <c r="Q547" i="3" s="1"/>
  <c r="R547" i="3" s="1"/>
  <c r="S547" i="3" s="1"/>
  <c r="T547" i="3" s="1"/>
  <c r="U547" i="3" s="1"/>
  <c r="E547" i="3" s="1"/>
  <c r="L551" i="3"/>
  <c r="M551" i="3" s="1"/>
  <c r="N551" i="3" s="1"/>
  <c r="O551" i="3" s="1"/>
  <c r="P551" i="3" s="1"/>
  <c r="Q551" i="3" s="1"/>
  <c r="R551" i="3" s="1"/>
  <c r="S551" i="3" s="1"/>
  <c r="T551" i="3" s="1"/>
  <c r="U551" i="3" s="1"/>
  <c r="E551" i="3" s="1"/>
  <c r="L558" i="3"/>
  <c r="M558" i="3" s="1"/>
  <c r="N558" i="3" s="1"/>
  <c r="O558" i="3" s="1"/>
  <c r="P558" i="3" s="1"/>
  <c r="Q558" i="3" s="1"/>
  <c r="R558" i="3" s="1"/>
  <c r="S558" i="3" s="1"/>
  <c r="T558" i="3" s="1"/>
  <c r="U558" i="3" s="1"/>
  <c r="E558" i="3" s="1"/>
  <c r="L566" i="3"/>
  <c r="M566" i="3" s="1"/>
  <c r="N566" i="3" s="1"/>
  <c r="O566" i="3" s="1"/>
  <c r="P566" i="3" s="1"/>
  <c r="Q566" i="3" s="1"/>
  <c r="R566" i="3" s="1"/>
  <c r="S566" i="3" s="1"/>
  <c r="T566" i="3" s="1"/>
  <c r="U566" i="3" s="1"/>
  <c r="E566" i="3" s="1"/>
  <c r="L574" i="3"/>
  <c r="M574" i="3" s="1"/>
  <c r="N574" i="3" s="1"/>
  <c r="O574" i="3" s="1"/>
  <c r="P574" i="3" s="1"/>
  <c r="Q574" i="3" s="1"/>
  <c r="R574" i="3" s="1"/>
  <c r="S574" i="3" s="1"/>
  <c r="T574" i="3" s="1"/>
  <c r="U574" i="3" s="1"/>
  <c r="E574" i="3" s="1"/>
  <c r="L582" i="3"/>
  <c r="M582" i="3" s="1"/>
  <c r="N582" i="3" s="1"/>
  <c r="O582" i="3" s="1"/>
  <c r="P582" i="3" s="1"/>
  <c r="Q582" i="3" s="1"/>
  <c r="R582" i="3" s="1"/>
  <c r="S582" i="3" s="1"/>
  <c r="T582" i="3" s="1"/>
  <c r="U582" i="3" s="1"/>
  <c r="E582" i="3" s="1"/>
  <c r="L590" i="3"/>
  <c r="M590" i="3" s="1"/>
  <c r="N590" i="3" s="1"/>
  <c r="O590" i="3" s="1"/>
  <c r="P590" i="3" s="1"/>
  <c r="Q590" i="3" s="1"/>
  <c r="R590" i="3" s="1"/>
  <c r="S590" i="3" s="1"/>
  <c r="T590" i="3" s="1"/>
  <c r="U590" i="3" s="1"/>
  <c r="E590" i="3" s="1"/>
  <c r="L598" i="3"/>
  <c r="M598" i="3" s="1"/>
  <c r="N598" i="3" s="1"/>
  <c r="O598" i="3" s="1"/>
  <c r="P598" i="3" s="1"/>
  <c r="Q598" i="3" s="1"/>
  <c r="R598" i="3" s="1"/>
  <c r="S598" i="3" s="1"/>
  <c r="T598" i="3" s="1"/>
  <c r="U598" i="3" s="1"/>
  <c r="E598" i="3" s="1"/>
  <c r="L606" i="3"/>
  <c r="M606" i="3" s="1"/>
  <c r="N606" i="3" s="1"/>
  <c r="O606" i="3" s="1"/>
  <c r="P606" i="3" s="1"/>
  <c r="Q606" i="3" s="1"/>
  <c r="R606" i="3" s="1"/>
  <c r="S606" i="3" s="1"/>
  <c r="T606" i="3" s="1"/>
  <c r="U606" i="3" s="1"/>
  <c r="E606" i="3" s="1"/>
  <c r="L614" i="3"/>
  <c r="M614" i="3" s="1"/>
  <c r="N614" i="3" s="1"/>
  <c r="O614" i="3" s="1"/>
  <c r="P614" i="3" s="1"/>
  <c r="Q614" i="3" s="1"/>
  <c r="R614" i="3" s="1"/>
  <c r="S614" i="3" s="1"/>
  <c r="T614" i="3" s="1"/>
  <c r="U614" i="3" s="1"/>
  <c r="E614" i="3" s="1"/>
  <c r="L622" i="3"/>
  <c r="M622" i="3" s="1"/>
  <c r="N622" i="3" s="1"/>
  <c r="O622" i="3" s="1"/>
  <c r="P622" i="3" s="1"/>
  <c r="Q622" i="3" s="1"/>
  <c r="R622" i="3" s="1"/>
  <c r="S622" i="3" s="1"/>
  <c r="T622" i="3" s="1"/>
  <c r="U622" i="3" s="1"/>
  <c r="E622" i="3" s="1"/>
  <c r="L630" i="3"/>
  <c r="M630" i="3" s="1"/>
  <c r="N630" i="3" s="1"/>
  <c r="O630" i="3" s="1"/>
  <c r="P630" i="3" s="1"/>
  <c r="Q630" i="3" s="1"/>
  <c r="R630" i="3" s="1"/>
  <c r="S630" i="3" s="1"/>
  <c r="T630" i="3" s="1"/>
  <c r="U630" i="3" s="1"/>
  <c r="E630" i="3" s="1"/>
  <c r="L638" i="3"/>
  <c r="M638" i="3" s="1"/>
  <c r="N638" i="3" s="1"/>
  <c r="O638" i="3" s="1"/>
  <c r="P638" i="3" s="1"/>
  <c r="Q638" i="3" s="1"/>
  <c r="R638" i="3" s="1"/>
  <c r="S638" i="3" s="1"/>
  <c r="T638" i="3" s="1"/>
  <c r="U638" i="3" s="1"/>
  <c r="E638" i="3" s="1"/>
  <c r="L646" i="3"/>
  <c r="M646" i="3" s="1"/>
  <c r="N646" i="3" s="1"/>
  <c r="O646" i="3" s="1"/>
  <c r="P646" i="3" s="1"/>
  <c r="Q646" i="3" s="1"/>
  <c r="R646" i="3" s="1"/>
  <c r="S646" i="3" s="1"/>
  <c r="T646" i="3" s="1"/>
  <c r="U646" i="3" s="1"/>
  <c r="E646" i="3" s="1"/>
  <c r="L654" i="3"/>
  <c r="M654" i="3" s="1"/>
  <c r="N654" i="3" s="1"/>
  <c r="O654" i="3" s="1"/>
  <c r="P654" i="3" s="1"/>
  <c r="Q654" i="3" s="1"/>
  <c r="R654" i="3" s="1"/>
  <c r="S654" i="3" s="1"/>
  <c r="T654" i="3" s="1"/>
  <c r="U654" i="3" s="1"/>
  <c r="E654" i="3" s="1"/>
  <c r="L662" i="3"/>
  <c r="M662" i="3" s="1"/>
  <c r="N662" i="3" s="1"/>
  <c r="O662" i="3" s="1"/>
  <c r="P662" i="3" s="1"/>
  <c r="Q662" i="3" s="1"/>
  <c r="R662" i="3" s="1"/>
  <c r="S662" i="3" s="1"/>
  <c r="T662" i="3" s="1"/>
  <c r="U662" i="3" s="1"/>
  <c r="E662" i="3" s="1"/>
  <c r="L670" i="3"/>
  <c r="M670" i="3" s="1"/>
  <c r="N670" i="3" s="1"/>
  <c r="O670" i="3" s="1"/>
  <c r="P670" i="3" s="1"/>
  <c r="Q670" i="3" s="1"/>
  <c r="R670" i="3" s="1"/>
  <c r="S670" i="3" s="1"/>
  <c r="T670" i="3" s="1"/>
  <c r="U670" i="3" s="1"/>
  <c r="E670" i="3" s="1"/>
  <c r="L689" i="3"/>
  <c r="M689" i="3" s="1"/>
  <c r="N689" i="3" s="1"/>
  <c r="O689" i="3" s="1"/>
  <c r="P689" i="3" s="1"/>
  <c r="Q689" i="3" s="1"/>
  <c r="R689" i="3" s="1"/>
  <c r="S689" i="3" s="1"/>
  <c r="T689" i="3" s="1"/>
  <c r="U689" i="3" s="1"/>
  <c r="E689" i="3" s="1"/>
  <c r="L688" i="3"/>
  <c r="M688" i="3" s="1"/>
  <c r="N688" i="3" s="1"/>
  <c r="O688" i="3" s="1"/>
  <c r="P688" i="3" s="1"/>
  <c r="Q688" i="3" s="1"/>
  <c r="R688" i="3" s="1"/>
  <c r="S688" i="3" s="1"/>
  <c r="T688" i="3" s="1"/>
  <c r="U688" i="3" s="1"/>
  <c r="E688" i="3" s="1"/>
  <c r="L683" i="3"/>
  <c r="M683" i="3" s="1"/>
  <c r="N683" i="3" s="1"/>
  <c r="O683" i="3" s="1"/>
  <c r="P683" i="3" s="1"/>
  <c r="Q683" i="3" s="1"/>
  <c r="R683" i="3" s="1"/>
  <c r="S683" i="3" s="1"/>
  <c r="T683" i="3" s="1"/>
  <c r="U683" i="3" s="1"/>
  <c r="E683" i="3" s="1"/>
  <c r="L682" i="3"/>
  <c r="M682" i="3" s="1"/>
  <c r="N682" i="3" s="1"/>
  <c r="O682" i="3" s="1"/>
  <c r="P682" i="3" s="1"/>
  <c r="Q682" i="3" s="1"/>
  <c r="R682" i="3" s="1"/>
  <c r="S682" i="3" s="1"/>
  <c r="T682" i="3" s="1"/>
  <c r="U682" i="3" s="1"/>
  <c r="E682" i="3" s="1"/>
  <c r="L740" i="3"/>
  <c r="M740" i="3" s="1"/>
  <c r="N740" i="3" s="1"/>
  <c r="O740" i="3" s="1"/>
  <c r="P740" i="3" s="1"/>
  <c r="Q740" i="3" s="1"/>
  <c r="R740" i="3" s="1"/>
  <c r="S740" i="3" s="1"/>
  <c r="T740" i="3" s="1"/>
  <c r="U740" i="3" s="1"/>
  <c r="E740" i="3" s="1"/>
  <c r="L747" i="3"/>
  <c r="M747" i="3" s="1"/>
  <c r="N747" i="3" s="1"/>
  <c r="O747" i="3" s="1"/>
  <c r="P747" i="3" s="1"/>
  <c r="Q747" i="3" s="1"/>
  <c r="R747" i="3" s="1"/>
  <c r="S747" i="3" s="1"/>
  <c r="T747" i="3" s="1"/>
  <c r="U747" i="3" s="1"/>
  <c r="E747" i="3" s="1"/>
  <c r="L693" i="3"/>
  <c r="M693" i="3" s="1"/>
  <c r="N693" i="3" s="1"/>
  <c r="O693" i="3" s="1"/>
  <c r="P693" i="3" s="1"/>
  <c r="Q693" i="3" s="1"/>
  <c r="R693" i="3" s="1"/>
  <c r="S693" i="3" s="1"/>
  <c r="T693" i="3" s="1"/>
  <c r="U693" i="3" s="1"/>
  <c r="E693" i="3" s="1"/>
  <c r="L697" i="3"/>
  <c r="M697" i="3" s="1"/>
  <c r="N697" i="3" s="1"/>
  <c r="O697" i="3" s="1"/>
  <c r="P697" i="3" s="1"/>
  <c r="Q697" i="3" s="1"/>
  <c r="R697" i="3" s="1"/>
  <c r="S697" i="3" s="1"/>
  <c r="T697" i="3" s="1"/>
  <c r="U697" i="3" s="1"/>
  <c r="E697" i="3" s="1"/>
  <c r="L701" i="3"/>
  <c r="M701" i="3" s="1"/>
  <c r="N701" i="3" s="1"/>
  <c r="O701" i="3" s="1"/>
  <c r="P701" i="3" s="1"/>
  <c r="Q701" i="3" s="1"/>
  <c r="R701" i="3" s="1"/>
  <c r="S701" i="3" s="1"/>
  <c r="T701" i="3" s="1"/>
  <c r="U701" i="3" s="1"/>
  <c r="E701" i="3" s="1"/>
  <c r="L705" i="3"/>
  <c r="M705" i="3" s="1"/>
  <c r="N705" i="3" s="1"/>
  <c r="O705" i="3" s="1"/>
  <c r="P705" i="3" s="1"/>
  <c r="Q705" i="3" s="1"/>
  <c r="R705" i="3" s="1"/>
  <c r="S705" i="3" s="1"/>
  <c r="T705" i="3" s="1"/>
  <c r="U705" i="3" s="1"/>
  <c r="E705" i="3" s="1"/>
  <c r="L709" i="3"/>
  <c r="M709" i="3" s="1"/>
  <c r="N709" i="3" s="1"/>
  <c r="O709" i="3" s="1"/>
  <c r="P709" i="3" s="1"/>
  <c r="Q709" i="3" s="1"/>
  <c r="R709" i="3" s="1"/>
  <c r="S709" i="3" s="1"/>
  <c r="T709" i="3" s="1"/>
  <c r="U709" i="3" s="1"/>
  <c r="E709" i="3" s="1"/>
  <c r="L713" i="3"/>
  <c r="M713" i="3" s="1"/>
  <c r="N713" i="3" s="1"/>
  <c r="O713" i="3" s="1"/>
  <c r="P713" i="3" s="1"/>
  <c r="Q713" i="3" s="1"/>
  <c r="R713" i="3" s="1"/>
  <c r="S713" i="3" s="1"/>
  <c r="T713" i="3" s="1"/>
  <c r="U713" i="3" s="1"/>
  <c r="E713" i="3" s="1"/>
  <c r="L717" i="3"/>
  <c r="M717" i="3" s="1"/>
  <c r="N717" i="3" s="1"/>
  <c r="O717" i="3" s="1"/>
  <c r="P717" i="3" s="1"/>
  <c r="Q717" i="3" s="1"/>
  <c r="R717" i="3" s="1"/>
  <c r="S717" i="3" s="1"/>
  <c r="T717" i="3" s="1"/>
  <c r="U717" i="3" s="1"/>
  <c r="E717" i="3" s="1"/>
  <c r="L721" i="3"/>
  <c r="M721" i="3" s="1"/>
  <c r="N721" i="3" s="1"/>
  <c r="O721" i="3" s="1"/>
  <c r="P721" i="3" s="1"/>
  <c r="Q721" i="3" s="1"/>
  <c r="R721" i="3" s="1"/>
  <c r="S721" i="3" s="1"/>
  <c r="T721" i="3" s="1"/>
  <c r="U721" i="3" s="1"/>
  <c r="E721" i="3" s="1"/>
  <c r="L725" i="3"/>
  <c r="M725" i="3" s="1"/>
  <c r="N725" i="3" s="1"/>
  <c r="O725" i="3" s="1"/>
  <c r="P725" i="3" s="1"/>
  <c r="Q725" i="3" s="1"/>
  <c r="R725" i="3" s="1"/>
  <c r="S725" i="3" s="1"/>
  <c r="T725" i="3" s="1"/>
  <c r="U725" i="3" s="1"/>
  <c r="E725" i="3" s="1"/>
  <c r="L729" i="3"/>
  <c r="M729" i="3" s="1"/>
  <c r="N729" i="3" s="1"/>
  <c r="O729" i="3" s="1"/>
  <c r="P729" i="3" s="1"/>
  <c r="Q729" i="3" s="1"/>
  <c r="R729" i="3" s="1"/>
  <c r="S729" i="3" s="1"/>
  <c r="T729" i="3" s="1"/>
  <c r="U729" i="3" s="1"/>
  <c r="E729" i="3" s="1"/>
  <c r="L733" i="3"/>
  <c r="M733" i="3" s="1"/>
  <c r="N733" i="3" s="1"/>
  <c r="O733" i="3" s="1"/>
  <c r="P733" i="3" s="1"/>
  <c r="Q733" i="3" s="1"/>
  <c r="R733" i="3" s="1"/>
  <c r="S733" i="3" s="1"/>
  <c r="T733" i="3" s="1"/>
  <c r="U733" i="3" s="1"/>
  <c r="E733" i="3" s="1"/>
  <c r="L738" i="3"/>
  <c r="M738" i="3" s="1"/>
  <c r="N738" i="3" s="1"/>
  <c r="O738" i="3" s="1"/>
  <c r="P738" i="3" s="1"/>
  <c r="Q738" i="3" s="1"/>
  <c r="R738" i="3" s="1"/>
  <c r="S738" i="3" s="1"/>
  <c r="T738" i="3" s="1"/>
  <c r="U738" i="3" s="1"/>
  <c r="E738" i="3" s="1"/>
  <c r="L859" i="3"/>
  <c r="M859" i="3" s="1"/>
  <c r="N859" i="3" s="1"/>
  <c r="O859" i="3" s="1"/>
  <c r="P859" i="3" s="1"/>
  <c r="Q859" i="3" s="1"/>
  <c r="R859" i="3" s="1"/>
  <c r="S859" i="3" s="1"/>
  <c r="T859" i="3" s="1"/>
  <c r="U859" i="3" s="1"/>
  <c r="E859" i="3" s="1"/>
  <c r="L751" i="3"/>
  <c r="M751" i="3" s="1"/>
  <c r="N751" i="3" s="1"/>
  <c r="O751" i="3" s="1"/>
  <c r="P751" i="3" s="1"/>
  <c r="Q751" i="3" s="1"/>
  <c r="R751" i="3" s="1"/>
  <c r="S751" i="3" s="1"/>
  <c r="T751" i="3" s="1"/>
  <c r="U751" i="3" s="1"/>
  <c r="E751" i="3" s="1"/>
  <c r="L755" i="3"/>
  <c r="M755" i="3" s="1"/>
  <c r="N755" i="3" s="1"/>
  <c r="O755" i="3" s="1"/>
  <c r="P755" i="3" s="1"/>
  <c r="Q755" i="3" s="1"/>
  <c r="R755" i="3" s="1"/>
  <c r="S755" i="3" s="1"/>
  <c r="T755" i="3" s="1"/>
  <c r="U755" i="3" s="1"/>
  <c r="E755" i="3" s="1"/>
  <c r="L759" i="3"/>
  <c r="M759" i="3" s="1"/>
  <c r="N759" i="3" s="1"/>
  <c r="O759" i="3" s="1"/>
  <c r="P759" i="3" s="1"/>
  <c r="Q759" i="3" s="1"/>
  <c r="R759" i="3" s="1"/>
  <c r="S759" i="3" s="1"/>
  <c r="T759" i="3" s="1"/>
  <c r="U759" i="3" s="1"/>
  <c r="E759" i="3" s="1"/>
  <c r="L763" i="3"/>
  <c r="M763" i="3" s="1"/>
  <c r="N763" i="3" s="1"/>
  <c r="O763" i="3" s="1"/>
  <c r="P763" i="3" s="1"/>
  <c r="Q763" i="3" s="1"/>
  <c r="R763" i="3" s="1"/>
  <c r="S763" i="3" s="1"/>
  <c r="T763" i="3" s="1"/>
  <c r="U763" i="3" s="1"/>
  <c r="E763" i="3" s="1"/>
  <c r="L767" i="3"/>
  <c r="M767" i="3" s="1"/>
  <c r="N767" i="3" s="1"/>
  <c r="O767" i="3" s="1"/>
  <c r="P767" i="3" s="1"/>
  <c r="Q767" i="3" s="1"/>
  <c r="R767" i="3" s="1"/>
  <c r="S767" i="3" s="1"/>
  <c r="T767" i="3" s="1"/>
  <c r="U767" i="3" s="1"/>
  <c r="E767" i="3" s="1"/>
  <c r="L771" i="3"/>
  <c r="M771" i="3" s="1"/>
  <c r="N771" i="3" s="1"/>
  <c r="O771" i="3" s="1"/>
  <c r="P771" i="3" s="1"/>
  <c r="Q771" i="3" s="1"/>
  <c r="R771" i="3" s="1"/>
  <c r="S771" i="3" s="1"/>
  <c r="T771" i="3" s="1"/>
  <c r="U771" i="3" s="1"/>
  <c r="E771" i="3" s="1"/>
  <c r="L775" i="3"/>
  <c r="M775" i="3" s="1"/>
  <c r="N775" i="3" s="1"/>
  <c r="O775" i="3" s="1"/>
  <c r="P775" i="3" s="1"/>
  <c r="Q775" i="3" s="1"/>
  <c r="R775" i="3" s="1"/>
  <c r="S775" i="3" s="1"/>
  <c r="T775" i="3" s="1"/>
  <c r="U775" i="3" s="1"/>
  <c r="E775" i="3" s="1"/>
  <c r="L779" i="3"/>
  <c r="M779" i="3" s="1"/>
  <c r="N779" i="3" s="1"/>
  <c r="O779" i="3" s="1"/>
  <c r="P779" i="3" s="1"/>
  <c r="Q779" i="3" s="1"/>
  <c r="R779" i="3" s="1"/>
  <c r="S779" i="3" s="1"/>
  <c r="T779" i="3" s="1"/>
  <c r="U779" i="3" s="1"/>
  <c r="E779" i="3" s="1"/>
  <c r="L783" i="3"/>
  <c r="M783" i="3" s="1"/>
  <c r="N783" i="3" s="1"/>
  <c r="O783" i="3" s="1"/>
  <c r="P783" i="3" s="1"/>
  <c r="Q783" i="3" s="1"/>
  <c r="R783" i="3" s="1"/>
  <c r="S783" i="3" s="1"/>
  <c r="T783" i="3" s="1"/>
  <c r="U783" i="3" s="1"/>
  <c r="E783" i="3" s="1"/>
  <c r="L787" i="3"/>
  <c r="M787" i="3" s="1"/>
  <c r="N787" i="3" s="1"/>
  <c r="O787" i="3" s="1"/>
  <c r="P787" i="3" s="1"/>
  <c r="Q787" i="3" s="1"/>
  <c r="R787" i="3" s="1"/>
  <c r="S787" i="3" s="1"/>
  <c r="T787" i="3" s="1"/>
  <c r="U787" i="3" s="1"/>
  <c r="E787" i="3" s="1"/>
  <c r="L791" i="3"/>
  <c r="M791" i="3" s="1"/>
  <c r="N791" i="3" s="1"/>
  <c r="O791" i="3" s="1"/>
  <c r="P791" i="3" s="1"/>
  <c r="Q791" i="3" s="1"/>
  <c r="R791" i="3" s="1"/>
  <c r="S791" i="3" s="1"/>
  <c r="T791" i="3" s="1"/>
  <c r="U791" i="3" s="1"/>
  <c r="E791" i="3" s="1"/>
  <c r="L795" i="3"/>
  <c r="M795" i="3" s="1"/>
  <c r="N795" i="3" s="1"/>
  <c r="O795" i="3" s="1"/>
  <c r="P795" i="3" s="1"/>
  <c r="Q795" i="3" s="1"/>
  <c r="R795" i="3" s="1"/>
  <c r="S795" i="3" s="1"/>
  <c r="T795" i="3" s="1"/>
  <c r="U795" i="3" s="1"/>
  <c r="E795" i="3" s="1"/>
  <c r="L797" i="3"/>
  <c r="M797" i="3" s="1"/>
  <c r="N797" i="3" s="1"/>
  <c r="O797" i="3" s="1"/>
  <c r="P797" i="3" s="1"/>
  <c r="Q797" i="3" s="1"/>
  <c r="R797" i="3" s="1"/>
  <c r="S797" i="3" s="1"/>
  <c r="T797" i="3" s="1"/>
  <c r="U797" i="3" s="1"/>
  <c r="E797" i="3" s="1"/>
  <c r="L801" i="3"/>
  <c r="M801" i="3" s="1"/>
  <c r="N801" i="3" s="1"/>
  <c r="O801" i="3" s="1"/>
  <c r="P801" i="3" s="1"/>
  <c r="Q801" i="3" s="1"/>
  <c r="R801" i="3" s="1"/>
  <c r="S801" i="3" s="1"/>
  <c r="T801" i="3" s="1"/>
  <c r="U801" i="3" s="1"/>
  <c r="E801" i="3" s="1"/>
  <c r="L805" i="3"/>
  <c r="M805" i="3" s="1"/>
  <c r="N805" i="3" s="1"/>
  <c r="O805" i="3" s="1"/>
  <c r="P805" i="3" s="1"/>
  <c r="Q805" i="3" s="1"/>
  <c r="R805" i="3" s="1"/>
  <c r="S805" i="3" s="1"/>
  <c r="T805" i="3" s="1"/>
  <c r="U805" i="3" s="1"/>
  <c r="E805" i="3" s="1"/>
  <c r="L809" i="3"/>
  <c r="M809" i="3" s="1"/>
  <c r="N809" i="3" s="1"/>
  <c r="O809" i="3" s="1"/>
  <c r="P809" i="3" s="1"/>
  <c r="Q809" i="3" s="1"/>
  <c r="R809" i="3" s="1"/>
  <c r="S809" i="3" s="1"/>
  <c r="T809" i="3" s="1"/>
  <c r="U809" i="3" s="1"/>
  <c r="E809" i="3" s="1"/>
  <c r="L813" i="3"/>
  <c r="M813" i="3" s="1"/>
  <c r="N813" i="3" s="1"/>
  <c r="O813" i="3" s="1"/>
  <c r="P813" i="3" s="1"/>
  <c r="Q813" i="3" s="1"/>
  <c r="R813" i="3" s="1"/>
  <c r="S813" i="3" s="1"/>
  <c r="T813" i="3" s="1"/>
  <c r="U813" i="3" s="1"/>
  <c r="E813" i="3" s="1"/>
  <c r="L817" i="3"/>
  <c r="M817" i="3" s="1"/>
  <c r="N817" i="3" s="1"/>
  <c r="O817" i="3" s="1"/>
  <c r="P817" i="3" s="1"/>
  <c r="Q817" i="3" s="1"/>
  <c r="R817" i="3" s="1"/>
  <c r="S817" i="3" s="1"/>
  <c r="T817" i="3" s="1"/>
  <c r="U817" i="3" s="1"/>
  <c r="E817" i="3" s="1"/>
  <c r="L821" i="3"/>
  <c r="M821" i="3" s="1"/>
  <c r="N821" i="3" s="1"/>
  <c r="O821" i="3" s="1"/>
  <c r="P821" i="3" s="1"/>
  <c r="Q821" i="3" s="1"/>
  <c r="R821" i="3" s="1"/>
  <c r="S821" i="3" s="1"/>
  <c r="T821" i="3" s="1"/>
  <c r="U821" i="3" s="1"/>
  <c r="E821" i="3" s="1"/>
  <c r="L825" i="3"/>
  <c r="M825" i="3" s="1"/>
  <c r="N825" i="3" s="1"/>
  <c r="O825" i="3" s="1"/>
  <c r="P825" i="3" s="1"/>
  <c r="Q825" i="3" s="1"/>
  <c r="R825" i="3" s="1"/>
  <c r="S825" i="3" s="1"/>
  <c r="T825" i="3" s="1"/>
  <c r="U825" i="3" s="1"/>
  <c r="E825" i="3" s="1"/>
  <c r="L829" i="3"/>
  <c r="M829" i="3" s="1"/>
  <c r="N829" i="3" s="1"/>
  <c r="O829" i="3" s="1"/>
  <c r="P829" i="3" s="1"/>
  <c r="Q829" i="3" s="1"/>
  <c r="R829" i="3" s="1"/>
  <c r="S829" i="3" s="1"/>
  <c r="T829" i="3" s="1"/>
  <c r="U829" i="3" s="1"/>
  <c r="E829" i="3" s="1"/>
  <c r="L833" i="3"/>
  <c r="M833" i="3" s="1"/>
  <c r="N833" i="3" s="1"/>
  <c r="O833" i="3" s="1"/>
  <c r="P833" i="3" s="1"/>
  <c r="Q833" i="3" s="1"/>
  <c r="R833" i="3" s="1"/>
  <c r="S833" i="3" s="1"/>
  <c r="T833" i="3" s="1"/>
  <c r="U833" i="3" s="1"/>
  <c r="E833" i="3" s="1"/>
  <c r="L837" i="3"/>
  <c r="M837" i="3" s="1"/>
  <c r="N837" i="3" s="1"/>
  <c r="O837" i="3" s="1"/>
  <c r="P837" i="3" s="1"/>
  <c r="Q837" i="3" s="1"/>
  <c r="R837" i="3" s="1"/>
  <c r="S837" i="3" s="1"/>
  <c r="T837" i="3" s="1"/>
  <c r="U837" i="3" s="1"/>
  <c r="E837" i="3" s="1"/>
  <c r="L841" i="3"/>
  <c r="M841" i="3" s="1"/>
  <c r="N841" i="3" s="1"/>
  <c r="O841" i="3" s="1"/>
  <c r="P841" i="3" s="1"/>
  <c r="Q841" i="3" s="1"/>
  <c r="R841" i="3" s="1"/>
  <c r="S841" i="3" s="1"/>
  <c r="T841" i="3" s="1"/>
  <c r="U841" i="3" s="1"/>
  <c r="E841" i="3" s="1"/>
  <c r="L845" i="3"/>
  <c r="M845" i="3" s="1"/>
  <c r="N845" i="3" s="1"/>
  <c r="O845" i="3" s="1"/>
  <c r="P845" i="3" s="1"/>
  <c r="Q845" i="3" s="1"/>
  <c r="R845" i="3" s="1"/>
  <c r="S845" i="3" s="1"/>
  <c r="T845" i="3" s="1"/>
  <c r="U845" i="3" s="1"/>
  <c r="E845" i="3" s="1"/>
  <c r="L849" i="3"/>
  <c r="M849" i="3" s="1"/>
  <c r="N849" i="3" s="1"/>
  <c r="O849" i="3" s="1"/>
  <c r="P849" i="3" s="1"/>
  <c r="Q849" i="3" s="1"/>
  <c r="R849" i="3" s="1"/>
  <c r="S849" i="3" s="1"/>
  <c r="T849" i="3" s="1"/>
  <c r="U849" i="3" s="1"/>
  <c r="E849" i="3" s="1"/>
  <c r="L862" i="3"/>
  <c r="M862" i="3" s="1"/>
  <c r="N862" i="3" s="1"/>
  <c r="O862" i="3" s="1"/>
  <c r="P862" i="3" s="1"/>
  <c r="Q862" i="3" s="1"/>
  <c r="R862" i="3" s="1"/>
  <c r="S862" i="3" s="1"/>
  <c r="T862" i="3" s="1"/>
  <c r="U862" i="3" s="1"/>
  <c r="E862" i="3" s="1"/>
  <c r="L930" i="3"/>
  <c r="M930" i="3" s="1"/>
  <c r="N930" i="3" s="1"/>
  <c r="O930" i="3" s="1"/>
  <c r="P930" i="3" s="1"/>
  <c r="Q930" i="3" s="1"/>
  <c r="R930" i="3" s="1"/>
  <c r="S930" i="3" s="1"/>
  <c r="T930" i="3" s="1"/>
  <c r="U930" i="3" s="1"/>
  <c r="E930" i="3" s="1"/>
  <c r="L864" i="3"/>
  <c r="M864" i="3" s="1"/>
  <c r="N864" i="3" s="1"/>
  <c r="O864" i="3" s="1"/>
  <c r="P864" i="3" s="1"/>
  <c r="Q864" i="3" s="1"/>
  <c r="R864" i="3" s="1"/>
  <c r="S864" i="3" s="1"/>
  <c r="T864" i="3" s="1"/>
  <c r="U864" i="3" s="1"/>
  <c r="E864" i="3" s="1"/>
  <c r="L942" i="3"/>
  <c r="M942" i="3" s="1"/>
  <c r="N942" i="3" s="1"/>
  <c r="O942" i="3" s="1"/>
  <c r="P942" i="3" s="1"/>
  <c r="Q942" i="3" s="1"/>
  <c r="R942" i="3" s="1"/>
  <c r="S942" i="3" s="1"/>
  <c r="T942" i="3" s="1"/>
  <c r="U942" i="3" s="1"/>
  <c r="E942" i="3" s="1"/>
  <c r="L868" i="3"/>
  <c r="M868" i="3" s="1"/>
  <c r="N868" i="3" s="1"/>
  <c r="O868" i="3" s="1"/>
  <c r="P868" i="3" s="1"/>
  <c r="Q868" i="3" s="1"/>
  <c r="R868" i="3" s="1"/>
  <c r="S868" i="3" s="1"/>
  <c r="T868" i="3" s="1"/>
  <c r="U868" i="3" s="1"/>
  <c r="E868" i="3" s="1"/>
  <c r="L872" i="3"/>
  <c r="M872" i="3" s="1"/>
  <c r="N872" i="3" s="1"/>
  <c r="O872" i="3" s="1"/>
  <c r="P872" i="3" s="1"/>
  <c r="Q872" i="3" s="1"/>
  <c r="R872" i="3" s="1"/>
  <c r="S872" i="3" s="1"/>
  <c r="T872" i="3" s="1"/>
  <c r="U872" i="3" s="1"/>
  <c r="E872" i="3" s="1"/>
  <c r="L876" i="3"/>
  <c r="M876" i="3" s="1"/>
  <c r="N876" i="3" s="1"/>
  <c r="O876" i="3" s="1"/>
  <c r="P876" i="3" s="1"/>
  <c r="Q876" i="3" s="1"/>
  <c r="R876" i="3" s="1"/>
  <c r="S876" i="3" s="1"/>
  <c r="T876" i="3" s="1"/>
  <c r="U876" i="3" s="1"/>
  <c r="E876" i="3" s="1"/>
  <c r="L880" i="3"/>
  <c r="M880" i="3" s="1"/>
  <c r="N880" i="3" s="1"/>
  <c r="O880" i="3" s="1"/>
  <c r="P880" i="3" s="1"/>
  <c r="Q880" i="3" s="1"/>
  <c r="R880" i="3" s="1"/>
  <c r="S880" i="3" s="1"/>
  <c r="T880" i="3" s="1"/>
  <c r="U880" i="3" s="1"/>
  <c r="E880" i="3" s="1"/>
  <c r="L884" i="3"/>
  <c r="M884" i="3" s="1"/>
  <c r="N884" i="3" s="1"/>
  <c r="O884" i="3" s="1"/>
  <c r="P884" i="3" s="1"/>
  <c r="Q884" i="3" s="1"/>
  <c r="R884" i="3" s="1"/>
  <c r="S884" i="3" s="1"/>
  <c r="T884" i="3" s="1"/>
  <c r="U884" i="3" s="1"/>
  <c r="E884" i="3" s="1"/>
  <c r="L888" i="3"/>
  <c r="M888" i="3" s="1"/>
  <c r="N888" i="3" s="1"/>
  <c r="O888" i="3" s="1"/>
  <c r="P888" i="3" s="1"/>
  <c r="Q888" i="3" s="1"/>
  <c r="R888" i="3" s="1"/>
  <c r="S888" i="3" s="1"/>
  <c r="T888" i="3" s="1"/>
  <c r="U888" i="3" s="1"/>
  <c r="E888" i="3" s="1"/>
  <c r="L892" i="3"/>
  <c r="M892" i="3" s="1"/>
  <c r="N892" i="3" s="1"/>
  <c r="O892" i="3" s="1"/>
  <c r="P892" i="3" s="1"/>
  <c r="Q892" i="3" s="1"/>
  <c r="R892" i="3" s="1"/>
  <c r="S892" i="3" s="1"/>
  <c r="T892" i="3" s="1"/>
  <c r="U892" i="3" s="1"/>
  <c r="E892" i="3" s="1"/>
  <c r="L896" i="3"/>
  <c r="M896" i="3" s="1"/>
  <c r="N896" i="3" s="1"/>
  <c r="O896" i="3" s="1"/>
  <c r="P896" i="3" s="1"/>
  <c r="Q896" i="3" s="1"/>
  <c r="R896" i="3" s="1"/>
  <c r="S896" i="3" s="1"/>
  <c r="T896" i="3" s="1"/>
  <c r="U896" i="3" s="1"/>
  <c r="E896" i="3" s="1"/>
  <c r="L900" i="3"/>
  <c r="M900" i="3" s="1"/>
  <c r="N900" i="3" s="1"/>
  <c r="O900" i="3" s="1"/>
  <c r="P900" i="3" s="1"/>
  <c r="Q900" i="3" s="1"/>
  <c r="R900" i="3" s="1"/>
  <c r="S900" i="3" s="1"/>
  <c r="T900" i="3" s="1"/>
  <c r="U900" i="3" s="1"/>
  <c r="E900" i="3" s="1"/>
  <c r="L904" i="3"/>
  <c r="M904" i="3" s="1"/>
  <c r="N904" i="3" s="1"/>
  <c r="O904" i="3" s="1"/>
  <c r="P904" i="3" s="1"/>
  <c r="Q904" i="3" s="1"/>
  <c r="R904" i="3" s="1"/>
  <c r="S904" i="3" s="1"/>
  <c r="T904" i="3" s="1"/>
  <c r="U904" i="3" s="1"/>
  <c r="E904" i="3" s="1"/>
  <c r="L908" i="3"/>
  <c r="M908" i="3" s="1"/>
  <c r="N908" i="3" s="1"/>
  <c r="O908" i="3" s="1"/>
  <c r="P908" i="3" s="1"/>
  <c r="Q908" i="3" s="1"/>
  <c r="R908" i="3" s="1"/>
  <c r="S908" i="3" s="1"/>
  <c r="T908" i="3" s="1"/>
  <c r="U908" i="3" s="1"/>
  <c r="E908" i="3" s="1"/>
  <c r="L912" i="3"/>
  <c r="M912" i="3" s="1"/>
  <c r="N912" i="3" s="1"/>
  <c r="O912" i="3" s="1"/>
  <c r="P912" i="3" s="1"/>
  <c r="Q912" i="3" s="1"/>
  <c r="R912" i="3" s="1"/>
  <c r="S912" i="3" s="1"/>
  <c r="T912" i="3" s="1"/>
  <c r="U912" i="3" s="1"/>
  <c r="E912" i="3" s="1"/>
  <c r="L916" i="3"/>
  <c r="M916" i="3" s="1"/>
  <c r="N916" i="3" s="1"/>
  <c r="O916" i="3" s="1"/>
  <c r="P916" i="3" s="1"/>
  <c r="Q916" i="3" s="1"/>
  <c r="R916" i="3" s="1"/>
  <c r="S916" i="3" s="1"/>
  <c r="T916" i="3" s="1"/>
  <c r="U916" i="3" s="1"/>
  <c r="E916" i="3" s="1"/>
  <c r="L920" i="3"/>
  <c r="M920" i="3" s="1"/>
  <c r="N920" i="3" s="1"/>
  <c r="O920" i="3" s="1"/>
  <c r="P920" i="3" s="1"/>
  <c r="Q920" i="3" s="1"/>
  <c r="R920" i="3" s="1"/>
  <c r="S920" i="3" s="1"/>
  <c r="T920" i="3" s="1"/>
  <c r="U920" i="3" s="1"/>
  <c r="E920" i="3" s="1"/>
  <c r="L925" i="3"/>
  <c r="M925" i="3" s="1"/>
  <c r="N925" i="3" s="1"/>
  <c r="O925" i="3" s="1"/>
  <c r="P925" i="3" s="1"/>
  <c r="Q925" i="3" s="1"/>
  <c r="R925" i="3" s="1"/>
  <c r="S925" i="3" s="1"/>
  <c r="T925" i="3" s="1"/>
  <c r="U925" i="3" s="1"/>
  <c r="E925" i="3" s="1"/>
  <c r="L941" i="3"/>
  <c r="M941" i="3" s="1"/>
  <c r="N941" i="3" s="1"/>
  <c r="O941" i="3" s="1"/>
  <c r="P941" i="3" s="1"/>
  <c r="Q941" i="3" s="1"/>
  <c r="R941" i="3" s="1"/>
  <c r="S941" i="3" s="1"/>
  <c r="T941" i="3" s="1"/>
  <c r="U941" i="3" s="1"/>
  <c r="E941" i="3" s="1"/>
  <c r="L928" i="3"/>
  <c r="M928" i="3" s="1"/>
  <c r="N928" i="3" s="1"/>
  <c r="O928" i="3" s="1"/>
  <c r="P928" i="3" s="1"/>
  <c r="Q928" i="3" s="1"/>
  <c r="R928" i="3" s="1"/>
  <c r="S928" i="3" s="1"/>
  <c r="T928" i="3" s="1"/>
  <c r="U928" i="3" s="1"/>
  <c r="E928" i="3" s="1"/>
  <c r="L927" i="3"/>
  <c r="M927" i="3" s="1"/>
  <c r="N927" i="3" s="1"/>
  <c r="O927" i="3" s="1"/>
  <c r="P927" i="3" s="1"/>
  <c r="Q927" i="3" s="1"/>
  <c r="R927" i="3" s="1"/>
  <c r="S927" i="3" s="1"/>
  <c r="T927" i="3" s="1"/>
  <c r="U927" i="3" s="1"/>
  <c r="E927" i="3" s="1"/>
  <c r="L946" i="3"/>
  <c r="M946" i="3" s="1"/>
  <c r="N946" i="3" s="1"/>
  <c r="O946" i="3" s="1"/>
  <c r="P946" i="3" s="1"/>
  <c r="Q946" i="3" s="1"/>
  <c r="R946" i="3" s="1"/>
  <c r="S946" i="3" s="1"/>
  <c r="T946" i="3" s="1"/>
  <c r="U946" i="3" s="1"/>
  <c r="E946" i="3" s="1"/>
  <c r="L957" i="3"/>
  <c r="M957" i="3" s="1"/>
  <c r="N957" i="3" s="1"/>
  <c r="O957" i="3" s="1"/>
  <c r="P957" i="3" s="1"/>
  <c r="Q957" i="3" s="1"/>
  <c r="R957" i="3" s="1"/>
  <c r="S957" i="3" s="1"/>
  <c r="T957" i="3" s="1"/>
  <c r="U957" i="3" s="1"/>
  <c r="E957" i="3" s="1"/>
  <c r="L945" i="3"/>
  <c r="M945" i="3" s="1"/>
  <c r="N945" i="3" s="1"/>
  <c r="O945" i="3" s="1"/>
  <c r="P945" i="3" s="1"/>
  <c r="Q945" i="3" s="1"/>
  <c r="R945" i="3" s="1"/>
  <c r="S945" i="3" s="1"/>
  <c r="T945" i="3" s="1"/>
  <c r="U945" i="3" s="1"/>
  <c r="E945" i="3" s="1"/>
  <c r="L960" i="3"/>
  <c r="M960" i="3" s="1"/>
  <c r="N960" i="3" s="1"/>
  <c r="O960" i="3" s="1"/>
  <c r="P960" i="3" s="1"/>
  <c r="Q960" i="3" s="1"/>
  <c r="R960" i="3" s="1"/>
  <c r="S960" i="3" s="1"/>
  <c r="T960" i="3" s="1"/>
  <c r="U960" i="3" s="1"/>
  <c r="E960" i="3" s="1"/>
  <c r="L959" i="3"/>
  <c r="M959" i="3" s="1"/>
  <c r="N959" i="3" s="1"/>
  <c r="O959" i="3" s="1"/>
  <c r="P959" i="3" s="1"/>
  <c r="Q959" i="3" s="1"/>
  <c r="R959" i="3" s="1"/>
  <c r="S959" i="3" s="1"/>
  <c r="T959" i="3" s="1"/>
  <c r="U959" i="3" s="1"/>
  <c r="E959" i="3" s="1"/>
  <c r="L990" i="3"/>
  <c r="M990" i="3" s="1"/>
  <c r="N990" i="3" s="1"/>
  <c r="O990" i="3" s="1"/>
  <c r="P990" i="3" s="1"/>
  <c r="Q990" i="3" s="1"/>
  <c r="R990" i="3" s="1"/>
  <c r="S990" i="3" s="1"/>
  <c r="T990" i="3" s="1"/>
  <c r="U990" i="3" s="1"/>
  <c r="E990" i="3" s="1"/>
  <c r="L963" i="3"/>
  <c r="M963" i="3" s="1"/>
  <c r="N963" i="3" s="1"/>
  <c r="O963" i="3" s="1"/>
  <c r="P963" i="3" s="1"/>
  <c r="Q963" i="3" s="1"/>
  <c r="R963" i="3" s="1"/>
  <c r="S963" i="3" s="1"/>
  <c r="T963" i="3" s="1"/>
  <c r="U963" i="3" s="1"/>
  <c r="E963" i="3" s="1"/>
  <c r="L967" i="3"/>
  <c r="M967" i="3" s="1"/>
  <c r="N967" i="3" s="1"/>
  <c r="O967" i="3" s="1"/>
  <c r="P967" i="3" s="1"/>
  <c r="Q967" i="3" s="1"/>
  <c r="R967" i="3" s="1"/>
  <c r="S967" i="3" s="1"/>
  <c r="T967" i="3" s="1"/>
  <c r="U967" i="3" s="1"/>
  <c r="E967" i="3" s="1"/>
  <c r="L971" i="3"/>
  <c r="M971" i="3" s="1"/>
  <c r="N971" i="3" s="1"/>
  <c r="O971" i="3" s="1"/>
  <c r="P971" i="3" s="1"/>
  <c r="Q971" i="3" s="1"/>
  <c r="R971" i="3" s="1"/>
  <c r="S971" i="3" s="1"/>
  <c r="T971" i="3" s="1"/>
  <c r="U971" i="3" s="1"/>
  <c r="E971" i="3" s="1"/>
  <c r="L975" i="3"/>
  <c r="M975" i="3" s="1"/>
  <c r="N975" i="3" s="1"/>
  <c r="O975" i="3" s="1"/>
  <c r="P975" i="3" s="1"/>
  <c r="Q975" i="3" s="1"/>
  <c r="R975" i="3" s="1"/>
  <c r="S975" i="3" s="1"/>
  <c r="T975" i="3" s="1"/>
  <c r="U975" i="3" s="1"/>
  <c r="E975" i="3" s="1"/>
  <c r="L979" i="3"/>
  <c r="M979" i="3" s="1"/>
  <c r="N979" i="3" s="1"/>
  <c r="O979" i="3" s="1"/>
  <c r="P979" i="3" s="1"/>
  <c r="Q979" i="3" s="1"/>
  <c r="R979" i="3" s="1"/>
  <c r="S979" i="3" s="1"/>
  <c r="T979" i="3" s="1"/>
  <c r="U979" i="3" s="1"/>
  <c r="E979" i="3" s="1"/>
  <c r="L985" i="3"/>
  <c r="M985" i="3" s="1"/>
  <c r="N985" i="3" s="1"/>
  <c r="O985" i="3" s="1"/>
  <c r="P985" i="3" s="1"/>
  <c r="Q985" i="3" s="1"/>
  <c r="R985" i="3" s="1"/>
  <c r="S985" i="3" s="1"/>
  <c r="T985" i="3" s="1"/>
  <c r="U985" i="3" s="1"/>
  <c r="E985" i="3" s="1"/>
  <c r="L1004" i="3"/>
  <c r="M1004" i="3" s="1"/>
  <c r="N1004" i="3" s="1"/>
  <c r="O1004" i="3" s="1"/>
  <c r="P1004" i="3" s="1"/>
  <c r="Q1004" i="3" s="1"/>
  <c r="R1004" i="3" s="1"/>
  <c r="S1004" i="3" s="1"/>
  <c r="T1004" i="3" s="1"/>
  <c r="U1004" i="3" s="1"/>
  <c r="E1004" i="3" s="1"/>
  <c r="L996" i="3"/>
  <c r="M996" i="3" s="1"/>
  <c r="N996" i="3" s="1"/>
  <c r="O996" i="3" s="1"/>
  <c r="P996" i="3" s="1"/>
  <c r="Q996" i="3" s="1"/>
  <c r="R996" i="3" s="1"/>
  <c r="S996" i="3" s="1"/>
  <c r="T996" i="3" s="1"/>
  <c r="U996" i="3" s="1"/>
  <c r="E996" i="3" s="1"/>
  <c r="L991" i="3"/>
  <c r="M991" i="3" s="1"/>
  <c r="N991" i="3" s="1"/>
  <c r="O991" i="3" s="1"/>
  <c r="P991" i="3" s="1"/>
  <c r="Q991" i="3" s="1"/>
  <c r="R991" i="3" s="1"/>
  <c r="S991" i="3" s="1"/>
  <c r="T991" i="3" s="1"/>
  <c r="U991" i="3" s="1"/>
  <c r="E991" i="3" s="1"/>
  <c r="L1003" i="3"/>
  <c r="M1003" i="3" s="1"/>
  <c r="N1003" i="3" s="1"/>
  <c r="O1003" i="3" s="1"/>
  <c r="P1003" i="3" s="1"/>
  <c r="Q1003" i="3" s="1"/>
  <c r="R1003" i="3" s="1"/>
  <c r="S1003" i="3" s="1"/>
  <c r="T1003" i="3" s="1"/>
  <c r="U1003" i="3" s="1"/>
  <c r="E1003" i="3" s="1"/>
  <c r="L1005" i="3"/>
  <c r="M1005" i="3" s="1"/>
  <c r="N1005" i="3" s="1"/>
  <c r="O1005" i="3" s="1"/>
  <c r="P1005" i="3" s="1"/>
  <c r="Q1005" i="3" s="1"/>
  <c r="R1005" i="3" s="1"/>
  <c r="S1005" i="3" s="1"/>
  <c r="T1005" i="3" s="1"/>
  <c r="U1005" i="3" s="1"/>
  <c r="E1005" i="3" s="1"/>
  <c r="L1012" i="3"/>
  <c r="M1012" i="3" s="1"/>
  <c r="N1012" i="3" s="1"/>
  <c r="O1012" i="3" s="1"/>
  <c r="P1012" i="3" s="1"/>
  <c r="Q1012" i="3" s="1"/>
  <c r="R1012" i="3" s="1"/>
  <c r="S1012" i="3" s="1"/>
  <c r="T1012" i="3" s="1"/>
  <c r="U1012" i="3" s="1"/>
  <c r="E1012" i="3" s="1"/>
  <c r="L1016" i="3"/>
  <c r="M1016" i="3" s="1"/>
  <c r="N1016" i="3" s="1"/>
  <c r="O1016" i="3" s="1"/>
  <c r="P1016" i="3" s="1"/>
  <c r="Q1016" i="3" s="1"/>
  <c r="R1016" i="3" s="1"/>
  <c r="S1016" i="3" s="1"/>
  <c r="T1016" i="3" s="1"/>
  <c r="U1016" i="3" s="1"/>
  <c r="E1016" i="3" s="1"/>
  <c r="L1020" i="3"/>
  <c r="M1020" i="3" s="1"/>
  <c r="N1020" i="3" s="1"/>
  <c r="O1020" i="3" s="1"/>
  <c r="P1020" i="3" s="1"/>
  <c r="Q1020" i="3" s="1"/>
  <c r="R1020" i="3" s="1"/>
  <c r="S1020" i="3" s="1"/>
  <c r="T1020" i="3" s="1"/>
  <c r="U1020" i="3" s="1"/>
  <c r="E1020" i="3" s="1"/>
  <c r="L1026" i="3"/>
  <c r="M1026" i="3" s="1"/>
  <c r="N1026" i="3" s="1"/>
  <c r="O1026" i="3" s="1"/>
  <c r="P1026" i="3" s="1"/>
  <c r="Q1026" i="3" s="1"/>
  <c r="R1026" i="3" s="1"/>
  <c r="S1026" i="3" s="1"/>
  <c r="T1026" i="3" s="1"/>
  <c r="U1026" i="3" s="1"/>
  <c r="E1026" i="3" s="1"/>
  <c r="L1028" i="3"/>
  <c r="M1028" i="3" s="1"/>
  <c r="N1028" i="3" s="1"/>
  <c r="O1028" i="3" s="1"/>
  <c r="P1028" i="3" s="1"/>
  <c r="Q1028" i="3" s="1"/>
  <c r="R1028" i="3" s="1"/>
  <c r="S1028" i="3" s="1"/>
  <c r="T1028" i="3" s="1"/>
  <c r="U1028" i="3" s="1"/>
  <c r="E1028" i="3" s="1"/>
  <c r="H1048" i="3"/>
  <c r="L615" i="3"/>
  <c r="M615" i="3" s="1"/>
  <c r="N615" i="3" s="1"/>
  <c r="O615" i="3" s="1"/>
  <c r="P615" i="3" s="1"/>
  <c r="Q615" i="3" s="1"/>
  <c r="R615" i="3" s="1"/>
  <c r="S615" i="3" s="1"/>
  <c r="T615" i="3" s="1"/>
  <c r="U615" i="3" s="1"/>
  <c r="E615" i="3" s="1"/>
  <c r="L647" i="3"/>
  <c r="M647" i="3" s="1"/>
  <c r="N647" i="3" s="1"/>
  <c r="O647" i="3" s="1"/>
  <c r="P647" i="3" s="1"/>
  <c r="Q647" i="3" s="1"/>
  <c r="R647" i="3" s="1"/>
  <c r="S647" i="3" s="1"/>
  <c r="T647" i="3" s="1"/>
  <c r="U647" i="3" s="1"/>
  <c r="E647" i="3" s="1"/>
  <c r="L554" i="3"/>
  <c r="M554" i="3" s="1"/>
  <c r="N554" i="3" s="1"/>
  <c r="O554" i="3" s="1"/>
  <c r="P554" i="3" s="1"/>
  <c r="Q554" i="3" s="1"/>
  <c r="R554" i="3" s="1"/>
  <c r="S554" i="3" s="1"/>
  <c r="T554" i="3" s="1"/>
  <c r="U554" i="3" s="1"/>
  <c r="E554" i="3" s="1"/>
  <c r="L448" i="3"/>
  <c r="M448" i="3" s="1"/>
  <c r="N448" i="3" s="1"/>
  <c r="O448" i="3" s="1"/>
  <c r="P448" i="3" s="1"/>
  <c r="Q448" i="3" s="1"/>
  <c r="R448" i="3" s="1"/>
  <c r="S448" i="3" s="1"/>
  <c r="T448" i="3" s="1"/>
  <c r="U448" i="3" s="1"/>
  <c r="E448" i="3" s="1"/>
  <c r="L452" i="3"/>
  <c r="M452" i="3" s="1"/>
  <c r="N452" i="3" s="1"/>
  <c r="O452" i="3" s="1"/>
  <c r="P452" i="3" s="1"/>
  <c r="Q452" i="3" s="1"/>
  <c r="R452" i="3" s="1"/>
  <c r="S452" i="3" s="1"/>
  <c r="T452" i="3" s="1"/>
  <c r="U452" i="3" s="1"/>
  <c r="E452" i="3" s="1"/>
  <c r="L456" i="3"/>
  <c r="M456" i="3" s="1"/>
  <c r="N456" i="3" s="1"/>
  <c r="O456" i="3" s="1"/>
  <c r="P456" i="3" s="1"/>
  <c r="Q456" i="3" s="1"/>
  <c r="R456" i="3" s="1"/>
  <c r="S456" i="3" s="1"/>
  <c r="T456" i="3" s="1"/>
  <c r="U456" i="3" s="1"/>
  <c r="E456" i="3" s="1"/>
  <c r="L460" i="3"/>
  <c r="M460" i="3" s="1"/>
  <c r="N460" i="3" s="1"/>
  <c r="O460" i="3" s="1"/>
  <c r="P460" i="3" s="1"/>
  <c r="Q460" i="3" s="1"/>
  <c r="R460" i="3" s="1"/>
  <c r="S460" i="3" s="1"/>
  <c r="T460" i="3" s="1"/>
  <c r="U460" i="3" s="1"/>
  <c r="E460" i="3" s="1"/>
  <c r="L464" i="3"/>
  <c r="M464" i="3" s="1"/>
  <c r="N464" i="3" s="1"/>
  <c r="O464" i="3" s="1"/>
  <c r="P464" i="3" s="1"/>
  <c r="Q464" i="3" s="1"/>
  <c r="R464" i="3" s="1"/>
  <c r="S464" i="3" s="1"/>
  <c r="T464" i="3" s="1"/>
  <c r="U464" i="3" s="1"/>
  <c r="E464" i="3" s="1"/>
  <c r="L468" i="3"/>
  <c r="M468" i="3" s="1"/>
  <c r="N468" i="3" s="1"/>
  <c r="O468" i="3" s="1"/>
  <c r="P468" i="3" s="1"/>
  <c r="Q468" i="3" s="1"/>
  <c r="R468" i="3" s="1"/>
  <c r="S468" i="3" s="1"/>
  <c r="T468" i="3" s="1"/>
  <c r="U468" i="3" s="1"/>
  <c r="E468" i="3" s="1"/>
  <c r="L472" i="3"/>
  <c r="M472" i="3" s="1"/>
  <c r="N472" i="3" s="1"/>
  <c r="O472" i="3" s="1"/>
  <c r="P472" i="3" s="1"/>
  <c r="Q472" i="3" s="1"/>
  <c r="R472" i="3" s="1"/>
  <c r="S472" i="3" s="1"/>
  <c r="T472" i="3" s="1"/>
  <c r="U472" i="3" s="1"/>
  <c r="E472" i="3" s="1"/>
  <c r="L476" i="3"/>
  <c r="M476" i="3" s="1"/>
  <c r="N476" i="3" s="1"/>
  <c r="O476" i="3" s="1"/>
  <c r="P476" i="3" s="1"/>
  <c r="Q476" i="3" s="1"/>
  <c r="R476" i="3" s="1"/>
  <c r="S476" i="3" s="1"/>
  <c r="T476" i="3" s="1"/>
  <c r="U476" i="3" s="1"/>
  <c r="E476" i="3" s="1"/>
  <c r="L480" i="3"/>
  <c r="M480" i="3" s="1"/>
  <c r="N480" i="3" s="1"/>
  <c r="O480" i="3" s="1"/>
  <c r="P480" i="3" s="1"/>
  <c r="Q480" i="3" s="1"/>
  <c r="R480" i="3" s="1"/>
  <c r="S480" i="3" s="1"/>
  <c r="T480" i="3" s="1"/>
  <c r="U480" i="3" s="1"/>
  <c r="E480" i="3" s="1"/>
  <c r="L484" i="3"/>
  <c r="M484" i="3" s="1"/>
  <c r="N484" i="3" s="1"/>
  <c r="O484" i="3" s="1"/>
  <c r="P484" i="3" s="1"/>
  <c r="Q484" i="3" s="1"/>
  <c r="R484" i="3" s="1"/>
  <c r="S484" i="3" s="1"/>
  <c r="T484" i="3" s="1"/>
  <c r="U484" i="3" s="1"/>
  <c r="E484" i="3" s="1"/>
  <c r="L488" i="3"/>
  <c r="M488" i="3" s="1"/>
  <c r="N488" i="3" s="1"/>
  <c r="O488" i="3" s="1"/>
  <c r="P488" i="3" s="1"/>
  <c r="Q488" i="3" s="1"/>
  <c r="R488" i="3" s="1"/>
  <c r="S488" i="3" s="1"/>
  <c r="T488" i="3" s="1"/>
  <c r="U488" i="3" s="1"/>
  <c r="E488" i="3" s="1"/>
  <c r="L492" i="3"/>
  <c r="M492" i="3" s="1"/>
  <c r="N492" i="3" s="1"/>
  <c r="O492" i="3" s="1"/>
  <c r="P492" i="3" s="1"/>
  <c r="Q492" i="3" s="1"/>
  <c r="R492" i="3" s="1"/>
  <c r="S492" i="3" s="1"/>
  <c r="T492" i="3" s="1"/>
  <c r="U492" i="3" s="1"/>
  <c r="E492" i="3" s="1"/>
  <c r="L496" i="3"/>
  <c r="M496" i="3" s="1"/>
  <c r="N496" i="3" s="1"/>
  <c r="O496" i="3" s="1"/>
  <c r="P496" i="3" s="1"/>
  <c r="Q496" i="3" s="1"/>
  <c r="R496" i="3" s="1"/>
  <c r="S496" i="3" s="1"/>
  <c r="T496" i="3" s="1"/>
  <c r="U496" i="3" s="1"/>
  <c r="E496" i="3" s="1"/>
  <c r="L500" i="3"/>
  <c r="M500" i="3" s="1"/>
  <c r="N500" i="3" s="1"/>
  <c r="O500" i="3" s="1"/>
  <c r="P500" i="3" s="1"/>
  <c r="Q500" i="3" s="1"/>
  <c r="R500" i="3" s="1"/>
  <c r="S500" i="3" s="1"/>
  <c r="T500" i="3" s="1"/>
  <c r="U500" i="3" s="1"/>
  <c r="E500" i="3" s="1"/>
  <c r="L504" i="3"/>
  <c r="M504" i="3" s="1"/>
  <c r="N504" i="3" s="1"/>
  <c r="O504" i="3" s="1"/>
  <c r="P504" i="3" s="1"/>
  <c r="Q504" i="3" s="1"/>
  <c r="R504" i="3" s="1"/>
  <c r="S504" i="3" s="1"/>
  <c r="T504" i="3" s="1"/>
  <c r="U504" i="3" s="1"/>
  <c r="E504" i="3" s="1"/>
  <c r="L508" i="3"/>
  <c r="M508" i="3" s="1"/>
  <c r="N508" i="3" s="1"/>
  <c r="O508" i="3" s="1"/>
  <c r="P508" i="3" s="1"/>
  <c r="Q508" i="3" s="1"/>
  <c r="R508" i="3" s="1"/>
  <c r="S508" i="3" s="1"/>
  <c r="T508" i="3" s="1"/>
  <c r="U508" i="3" s="1"/>
  <c r="E508" i="3" s="1"/>
  <c r="L512" i="3"/>
  <c r="M512" i="3" s="1"/>
  <c r="N512" i="3" s="1"/>
  <c r="O512" i="3" s="1"/>
  <c r="P512" i="3" s="1"/>
  <c r="Q512" i="3" s="1"/>
  <c r="R512" i="3" s="1"/>
  <c r="S512" i="3" s="1"/>
  <c r="T512" i="3" s="1"/>
  <c r="U512" i="3" s="1"/>
  <c r="E512" i="3" s="1"/>
  <c r="L516" i="3"/>
  <c r="M516" i="3" s="1"/>
  <c r="N516" i="3" s="1"/>
  <c r="O516" i="3" s="1"/>
  <c r="P516" i="3" s="1"/>
  <c r="Q516" i="3" s="1"/>
  <c r="R516" i="3" s="1"/>
  <c r="S516" i="3" s="1"/>
  <c r="T516" i="3" s="1"/>
  <c r="U516" i="3" s="1"/>
  <c r="E516" i="3" s="1"/>
  <c r="L520" i="3"/>
  <c r="M520" i="3" s="1"/>
  <c r="N520" i="3" s="1"/>
  <c r="O520" i="3" s="1"/>
  <c r="P520" i="3" s="1"/>
  <c r="Q520" i="3" s="1"/>
  <c r="R520" i="3" s="1"/>
  <c r="S520" i="3" s="1"/>
  <c r="T520" i="3" s="1"/>
  <c r="U520" i="3" s="1"/>
  <c r="E520" i="3" s="1"/>
  <c r="L524" i="3"/>
  <c r="M524" i="3" s="1"/>
  <c r="N524" i="3" s="1"/>
  <c r="O524" i="3" s="1"/>
  <c r="P524" i="3" s="1"/>
  <c r="Q524" i="3" s="1"/>
  <c r="R524" i="3" s="1"/>
  <c r="S524" i="3" s="1"/>
  <c r="T524" i="3" s="1"/>
  <c r="U524" i="3" s="1"/>
  <c r="E524" i="3" s="1"/>
  <c r="L528" i="3"/>
  <c r="M528" i="3" s="1"/>
  <c r="N528" i="3" s="1"/>
  <c r="O528" i="3" s="1"/>
  <c r="P528" i="3" s="1"/>
  <c r="Q528" i="3" s="1"/>
  <c r="R528" i="3" s="1"/>
  <c r="S528" i="3" s="1"/>
  <c r="T528" i="3" s="1"/>
  <c r="U528" i="3" s="1"/>
  <c r="E528" i="3" s="1"/>
  <c r="L532" i="3"/>
  <c r="M532" i="3" s="1"/>
  <c r="N532" i="3" s="1"/>
  <c r="O532" i="3" s="1"/>
  <c r="P532" i="3" s="1"/>
  <c r="Q532" i="3" s="1"/>
  <c r="R532" i="3" s="1"/>
  <c r="S532" i="3" s="1"/>
  <c r="T532" i="3" s="1"/>
  <c r="U532" i="3" s="1"/>
  <c r="E532" i="3" s="1"/>
  <c r="L536" i="3"/>
  <c r="M536" i="3" s="1"/>
  <c r="N536" i="3" s="1"/>
  <c r="O536" i="3" s="1"/>
  <c r="P536" i="3" s="1"/>
  <c r="Q536" i="3" s="1"/>
  <c r="R536" i="3" s="1"/>
  <c r="S536" i="3" s="1"/>
  <c r="T536" i="3" s="1"/>
  <c r="U536" i="3" s="1"/>
  <c r="E536" i="3" s="1"/>
  <c r="L540" i="3"/>
  <c r="M540" i="3" s="1"/>
  <c r="N540" i="3" s="1"/>
  <c r="O540" i="3" s="1"/>
  <c r="P540" i="3" s="1"/>
  <c r="Q540" i="3" s="1"/>
  <c r="R540" i="3" s="1"/>
  <c r="S540" i="3" s="1"/>
  <c r="T540" i="3" s="1"/>
  <c r="U540" i="3" s="1"/>
  <c r="E540" i="3" s="1"/>
  <c r="L544" i="3"/>
  <c r="M544" i="3" s="1"/>
  <c r="N544" i="3" s="1"/>
  <c r="O544" i="3" s="1"/>
  <c r="P544" i="3" s="1"/>
  <c r="Q544" i="3" s="1"/>
  <c r="R544" i="3" s="1"/>
  <c r="S544" i="3" s="1"/>
  <c r="T544" i="3" s="1"/>
  <c r="U544" i="3" s="1"/>
  <c r="E544" i="3" s="1"/>
  <c r="L548" i="3"/>
  <c r="M548" i="3" s="1"/>
  <c r="N548" i="3" s="1"/>
  <c r="O548" i="3" s="1"/>
  <c r="P548" i="3" s="1"/>
  <c r="Q548" i="3" s="1"/>
  <c r="R548" i="3" s="1"/>
  <c r="S548" i="3" s="1"/>
  <c r="T548" i="3" s="1"/>
  <c r="U548" i="3" s="1"/>
  <c r="E548" i="3" s="1"/>
  <c r="L552" i="3"/>
  <c r="M552" i="3" s="1"/>
  <c r="N552" i="3" s="1"/>
  <c r="O552" i="3" s="1"/>
  <c r="P552" i="3" s="1"/>
  <c r="Q552" i="3" s="1"/>
  <c r="R552" i="3" s="1"/>
  <c r="S552" i="3" s="1"/>
  <c r="T552" i="3" s="1"/>
  <c r="U552" i="3" s="1"/>
  <c r="E552" i="3" s="1"/>
  <c r="L560" i="3"/>
  <c r="M560" i="3" s="1"/>
  <c r="N560" i="3" s="1"/>
  <c r="O560" i="3" s="1"/>
  <c r="P560" i="3" s="1"/>
  <c r="Q560" i="3" s="1"/>
  <c r="R560" i="3" s="1"/>
  <c r="S560" i="3" s="1"/>
  <c r="T560" i="3" s="1"/>
  <c r="U560" i="3" s="1"/>
  <c r="E560" i="3" s="1"/>
  <c r="L568" i="3"/>
  <c r="M568" i="3" s="1"/>
  <c r="N568" i="3" s="1"/>
  <c r="O568" i="3" s="1"/>
  <c r="P568" i="3" s="1"/>
  <c r="Q568" i="3" s="1"/>
  <c r="R568" i="3" s="1"/>
  <c r="S568" i="3" s="1"/>
  <c r="T568" i="3" s="1"/>
  <c r="U568" i="3" s="1"/>
  <c r="E568" i="3" s="1"/>
  <c r="L576" i="3"/>
  <c r="M576" i="3" s="1"/>
  <c r="N576" i="3" s="1"/>
  <c r="O576" i="3" s="1"/>
  <c r="P576" i="3" s="1"/>
  <c r="Q576" i="3" s="1"/>
  <c r="R576" i="3" s="1"/>
  <c r="S576" i="3" s="1"/>
  <c r="T576" i="3" s="1"/>
  <c r="U576" i="3" s="1"/>
  <c r="E576" i="3" s="1"/>
  <c r="L584" i="3"/>
  <c r="M584" i="3" s="1"/>
  <c r="N584" i="3" s="1"/>
  <c r="O584" i="3" s="1"/>
  <c r="P584" i="3" s="1"/>
  <c r="Q584" i="3" s="1"/>
  <c r="R584" i="3" s="1"/>
  <c r="S584" i="3" s="1"/>
  <c r="T584" i="3" s="1"/>
  <c r="U584" i="3" s="1"/>
  <c r="E584" i="3" s="1"/>
  <c r="L592" i="3"/>
  <c r="M592" i="3" s="1"/>
  <c r="N592" i="3" s="1"/>
  <c r="O592" i="3" s="1"/>
  <c r="P592" i="3" s="1"/>
  <c r="Q592" i="3" s="1"/>
  <c r="R592" i="3" s="1"/>
  <c r="S592" i="3" s="1"/>
  <c r="T592" i="3" s="1"/>
  <c r="U592" i="3" s="1"/>
  <c r="E592" i="3" s="1"/>
  <c r="L600" i="3"/>
  <c r="M600" i="3" s="1"/>
  <c r="N600" i="3" s="1"/>
  <c r="O600" i="3" s="1"/>
  <c r="P600" i="3" s="1"/>
  <c r="Q600" i="3" s="1"/>
  <c r="R600" i="3" s="1"/>
  <c r="S600" i="3" s="1"/>
  <c r="T600" i="3" s="1"/>
  <c r="U600" i="3" s="1"/>
  <c r="E600" i="3" s="1"/>
  <c r="L608" i="3"/>
  <c r="M608" i="3" s="1"/>
  <c r="N608" i="3" s="1"/>
  <c r="O608" i="3" s="1"/>
  <c r="P608" i="3" s="1"/>
  <c r="Q608" i="3" s="1"/>
  <c r="R608" i="3" s="1"/>
  <c r="S608" i="3" s="1"/>
  <c r="T608" i="3" s="1"/>
  <c r="U608" i="3" s="1"/>
  <c r="E608" i="3" s="1"/>
  <c r="L616" i="3"/>
  <c r="M616" i="3" s="1"/>
  <c r="N616" i="3" s="1"/>
  <c r="O616" i="3" s="1"/>
  <c r="P616" i="3" s="1"/>
  <c r="Q616" i="3" s="1"/>
  <c r="R616" i="3" s="1"/>
  <c r="S616" i="3" s="1"/>
  <c r="T616" i="3" s="1"/>
  <c r="U616" i="3" s="1"/>
  <c r="E616" i="3" s="1"/>
  <c r="L624" i="3"/>
  <c r="M624" i="3" s="1"/>
  <c r="N624" i="3" s="1"/>
  <c r="O624" i="3" s="1"/>
  <c r="P624" i="3" s="1"/>
  <c r="Q624" i="3" s="1"/>
  <c r="R624" i="3" s="1"/>
  <c r="S624" i="3" s="1"/>
  <c r="T624" i="3" s="1"/>
  <c r="U624" i="3" s="1"/>
  <c r="E624" i="3" s="1"/>
  <c r="L632" i="3"/>
  <c r="M632" i="3" s="1"/>
  <c r="N632" i="3" s="1"/>
  <c r="O632" i="3" s="1"/>
  <c r="P632" i="3" s="1"/>
  <c r="Q632" i="3" s="1"/>
  <c r="R632" i="3" s="1"/>
  <c r="S632" i="3" s="1"/>
  <c r="T632" i="3" s="1"/>
  <c r="U632" i="3" s="1"/>
  <c r="E632" i="3" s="1"/>
  <c r="L640" i="3"/>
  <c r="M640" i="3" s="1"/>
  <c r="N640" i="3" s="1"/>
  <c r="O640" i="3" s="1"/>
  <c r="P640" i="3" s="1"/>
  <c r="Q640" i="3" s="1"/>
  <c r="R640" i="3" s="1"/>
  <c r="S640" i="3" s="1"/>
  <c r="T640" i="3" s="1"/>
  <c r="U640" i="3" s="1"/>
  <c r="E640" i="3" s="1"/>
  <c r="L648" i="3"/>
  <c r="M648" i="3" s="1"/>
  <c r="N648" i="3" s="1"/>
  <c r="O648" i="3" s="1"/>
  <c r="P648" i="3" s="1"/>
  <c r="Q648" i="3" s="1"/>
  <c r="R648" i="3" s="1"/>
  <c r="S648" i="3" s="1"/>
  <c r="T648" i="3" s="1"/>
  <c r="U648" i="3" s="1"/>
  <c r="E648" i="3" s="1"/>
  <c r="L656" i="3"/>
  <c r="M656" i="3" s="1"/>
  <c r="N656" i="3" s="1"/>
  <c r="O656" i="3" s="1"/>
  <c r="P656" i="3" s="1"/>
  <c r="Q656" i="3" s="1"/>
  <c r="R656" i="3" s="1"/>
  <c r="S656" i="3" s="1"/>
  <c r="T656" i="3" s="1"/>
  <c r="U656" i="3" s="1"/>
  <c r="E656" i="3" s="1"/>
  <c r="L664" i="3"/>
  <c r="M664" i="3" s="1"/>
  <c r="N664" i="3" s="1"/>
  <c r="O664" i="3" s="1"/>
  <c r="P664" i="3" s="1"/>
  <c r="Q664" i="3" s="1"/>
  <c r="R664" i="3" s="1"/>
  <c r="S664" i="3" s="1"/>
  <c r="T664" i="3" s="1"/>
  <c r="U664" i="3" s="1"/>
  <c r="E664" i="3" s="1"/>
  <c r="L672" i="3"/>
  <c r="M672" i="3" s="1"/>
  <c r="N672" i="3" s="1"/>
  <c r="O672" i="3" s="1"/>
  <c r="P672" i="3" s="1"/>
  <c r="Q672" i="3" s="1"/>
  <c r="R672" i="3" s="1"/>
  <c r="S672" i="3" s="1"/>
  <c r="T672" i="3" s="1"/>
  <c r="U672" i="3" s="1"/>
  <c r="E672" i="3" s="1"/>
  <c r="L676" i="3"/>
  <c r="M676" i="3" s="1"/>
  <c r="N676" i="3" s="1"/>
  <c r="O676" i="3" s="1"/>
  <c r="P676" i="3" s="1"/>
  <c r="Q676" i="3" s="1"/>
  <c r="R676" i="3" s="1"/>
  <c r="S676" i="3" s="1"/>
  <c r="T676" i="3" s="1"/>
  <c r="U676" i="3" s="1"/>
  <c r="E676" i="3" s="1"/>
  <c r="L741" i="3"/>
  <c r="M741" i="3" s="1"/>
  <c r="N741" i="3" s="1"/>
  <c r="O741" i="3" s="1"/>
  <c r="P741" i="3" s="1"/>
  <c r="Q741" i="3" s="1"/>
  <c r="R741" i="3" s="1"/>
  <c r="S741" i="3" s="1"/>
  <c r="T741" i="3" s="1"/>
  <c r="U741" i="3" s="1"/>
  <c r="E741" i="3" s="1"/>
  <c r="L687" i="3"/>
  <c r="M687" i="3" s="1"/>
  <c r="N687" i="3" s="1"/>
  <c r="O687" i="3" s="1"/>
  <c r="P687" i="3" s="1"/>
  <c r="Q687" i="3" s="1"/>
  <c r="R687" i="3" s="1"/>
  <c r="S687" i="3" s="1"/>
  <c r="T687" i="3" s="1"/>
  <c r="U687" i="3" s="1"/>
  <c r="E687" i="3" s="1"/>
  <c r="L686" i="3"/>
  <c r="M686" i="3" s="1"/>
  <c r="N686" i="3" s="1"/>
  <c r="O686" i="3" s="1"/>
  <c r="P686" i="3" s="1"/>
  <c r="Q686" i="3" s="1"/>
  <c r="R686" i="3" s="1"/>
  <c r="S686" i="3" s="1"/>
  <c r="T686" i="3" s="1"/>
  <c r="U686" i="3" s="1"/>
  <c r="E686" i="3" s="1"/>
  <c r="L744" i="3"/>
  <c r="M744" i="3" s="1"/>
  <c r="N744" i="3" s="1"/>
  <c r="O744" i="3" s="1"/>
  <c r="P744" i="3" s="1"/>
  <c r="Q744" i="3" s="1"/>
  <c r="R744" i="3" s="1"/>
  <c r="S744" i="3" s="1"/>
  <c r="T744" i="3" s="1"/>
  <c r="U744" i="3" s="1"/>
  <c r="E744" i="3" s="1"/>
  <c r="L690" i="3"/>
  <c r="M690" i="3" s="1"/>
  <c r="N690" i="3" s="1"/>
  <c r="O690" i="3" s="1"/>
  <c r="P690" i="3" s="1"/>
  <c r="Q690" i="3" s="1"/>
  <c r="R690" i="3" s="1"/>
  <c r="S690" i="3" s="1"/>
  <c r="T690" i="3" s="1"/>
  <c r="U690" i="3" s="1"/>
  <c r="E690" i="3" s="1"/>
  <c r="L694" i="3"/>
  <c r="M694" i="3" s="1"/>
  <c r="N694" i="3" s="1"/>
  <c r="O694" i="3" s="1"/>
  <c r="P694" i="3" s="1"/>
  <c r="Q694" i="3" s="1"/>
  <c r="R694" i="3" s="1"/>
  <c r="S694" i="3" s="1"/>
  <c r="T694" i="3" s="1"/>
  <c r="U694" i="3" s="1"/>
  <c r="E694" i="3" s="1"/>
  <c r="L698" i="3"/>
  <c r="M698" i="3" s="1"/>
  <c r="N698" i="3" s="1"/>
  <c r="O698" i="3" s="1"/>
  <c r="P698" i="3" s="1"/>
  <c r="Q698" i="3" s="1"/>
  <c r="R698" i="3" s="1"/>
  <c r="S698" i="3" s="1"/>
  <c r="T698" i="3" s="1"/>
  <c r="U698" i="3" s="1"/>
  <c r="E698" i="3" s="1"/>
  <c r="L702" i="3"/>
  <c r="M702" i="3" s="1"/>
  <c r="N702" i="3" s="1"/>
  <c r="O702" i="3" s="1"/>
  <c r="P702" i="3" s="1"/>
  <c r="Q702" i="3" s="1"/>
  <c r="R702" i="3" s="1"/>
  <c r="S702" i="3" s="1"/>
  <c r="T702" i="3" s="1"/>
  <c r="U702" i="3" s="1"/>
  <c r="E702" i="3" s="1"/>
  <c r="L706" i="3"/>
  <c r="M706" i="3" s="1"/>
  <c r="N706" i="3" s="1"/>
  <c r="O706" i="3" s="1"/>
  <c r="P706" i="3" s="1"/>
  <c r="Q706" i="3" s="1"/>
  <c r="R706" i="3" s="1"/>
  <c r="S706" i="3" s="1"/>
  <c r="T706" i="3" s="1"/>
  <c r="U706" i="3" s="1"/>
  <c r="E706" i="3" s="1"/>
  <c r="L710" i="3"/>
  <c r="M710" i="3" s="1"/>
  <c r="N710" i="3" s="1"/>
  <c r="O710" i="3" s="1"/>
  <c r="P710" i="3" s="1"/>
  <c r="Q710" i="3" s="1"/>
  <c r="R710" i="3" s="1"/>
  <c r="S710" i="3" s="1"/>
  <c r="T710" i="3" s="1"/>
  <c r="U710" i="3" s="1"/>
  <c r="E710" i="3" s="1"/>
  <c r="L714" i="3"/>
  <c r="M714" i="3" s="1"/>
  <c r="N714" i="3" s="1"/>
  <c r="O714" i="3" s="1"/>
  <c r="P714" i="3" s="1"/>
  <c r="Q714" i="3" s="1"/>
  <c r="R714" i="3" s="1"/>
  <c r="S714" i="3" s="1"/>
  <c r="T714" i="3" s="1"/>
  <c r="U714" i="3" s="1"/>
  <c r="E714" i="3" s="1"/>
  <c r="L718" i="3"/>
  <c r="M718" i="3" s="1"/>
  <c r="N718" i="3" s="1"/>
  <c r="O718" i="3" s="1"/>
  <c r="P718" i="3" s="1"/>
  <c r="Q718" i="3" s="1"/>
  <c r="R718" i="3" s="1"/>
  <c r="S718" i="3" s="1"/>
  <c r="T718" i="3" s="1"/>
  <c r="U718" i="3" s="1"/>
  <c r="E718" i="3" s="1"/>
  <c r="L722" i="3"/>
  <c r="M722" i="3" s="1"/>
  <c r="N722" i="3" s="1"/>
  <c r="O722" i="3" s="1"/>
  <c r="P722" i="3" s="1"/>
  <c r="Q722" i="3" s="1"/>
  <c r="R722" i="3" s="1"/>
  <c r="S722" i="3" s="1"/>
  <c r="T722" i="3" s="1"/>
  <c r="U722" i="3" s="1"/>
  <c r="E722" i="3" s="1"/>
  <c r="L726" i="3"/>
  <c r="M726" i="3" s="1"/>
  <c r="N726" i="3" s="1"/>
  <c r="O726" i="3" s="1"/>
  <c r="P726" i="3" s="1"/>
  <c r="Q726" i="3" s="1"/>
  <c r="R726" i="3" s="1"/>
  <c r="S726" i="3" s="1"/>
  <c r="T726" i="3" s="1"/>
  <c r="U726" i="3" s="1"/>
  <c r="E726" i="3" s="1"/>
  <c r="L730" i="3"/>
  <c r="M730" i="3" s="1"/>
  <c r="N730" i="3" s="1"/>
  <c r="O730" i="3" s="1"/>
  <c r="P730" i="3" s="1"/>
  <c r="Q730" i="3" s="1"/>
  <c r="R730" i="3" s="1"/>
  <c r="S730" i="3" s="1"/>
  <c r="T730" i="3" s="1"/>
  <c r="U730" i="3" s="1"/>
  <c r="E730" i="3" s="1"/>
  <c r="L734" i="3"/>
  <c r="M734" i="3" s="1"/>
  <c r="N734" i="3" s="1"/>
  <c r="O734" i="3" s="1"/>
  <c r="P734" i="3" s="1"/>
  <c r="Q734" i="3" s="1"/>
  <c r="R734" i="3" s="1"/>
  <c r="S734" i="3" s="1"/>
  <c r="T734" i="3" s="1"/>
  <c r="U734" i="3" s="1"/>
  <c r="E734" i="3" s="1"/>
  <c r="L742" i="3"/>
  <c r="M742" i="3" s="1"/>
  <c r="N742" i="3" s="1"/>
  <c r="O742" i="3" s="1"/>
  <c r="P742" i="3" s="1"/>
  <c r="Q742" i="3" s="1"/>
  <c r="R742" i="3" s="1"/>
  <c r="S742" i="3" s="1"/>
  <c r="T742" i="3" s="1"/>
  <c r="U742" i="3" s="1"/>
  <c r="E742" i="3" s="1"/>
  <c r="L748" i="3"/>
  <c r="M748" i="3" s="1"/>
  <c r="N748" i="3" s="1"/>
  <c r="O748" i="3" s="1"/>
  <c r="P748" i="3" s="1"/>
  <c r="Q748" i="3" s="1"/>
  <c r="R748" i="3" s="1"/>
  <c r="S748" i="3" s="1"/>
  <c r="T748" i="3" s="1"/>
  <c r="U748" i="3" s="1"/>
  <c r="E748" i="3" s="1"/>
  <c r="L752" i="3"/>
  <c r="M752" i="3" s="1"/>
  <c r="N752" i="3" s="1"/>
  <c r="O752" i="3" s="1"/>
  <c r="P752" i="3" s="1"/>
  <c r="Q752" i="3" s="1"/>
  <c r="R752" i="3" s="1"/>
  <c r="S752" i="3" s="1"/>
  <c r="T752" i="3" s="1"/>
  <c r="U752" i="3" s="1"/>
  <c r="E752" i="3" s="1"/>
  <c r="L756" i="3"/>
  <c r="M756" i="3" s="1"/>
  <c r="N756" i="3" s="1"/>
  <c r="O756" i="3" s="1"/>
  <c r="P756" i="3" s="1"/>
  <c r="Q756" i="3" s="1"/>
  <c r="R756" i="3" s="1"/>
  <c r="S756" i="3" s="1"/>
  <c r="T756" i="3" s="1"/>
  <c r="U756" i="3" s="1"/>
  <c r="E756" i="3" s="1"/>
  <c r="L760" i="3"/>
  <c r="M760" i="3" s="1"/>
  <c r="N760" i="3" s="1"/>
  <c r="O760" i="3" s="1"/>
  <c r="P760" i="3" s="1"/>
  <c r="Q760" i="3" s="1"/>
  <c r="R760" i="3" s="1"/>
  <c r="S760" i="3" s="1"/>
  <c r="T760" i="3" s="1"/>
  <c r="U760" i="3" s="1"/>
  <c r="E760" i="3" s="1"/>
  <c r="L764" i="3"/>
  <c r="M764" i="3" s="1"/>
  <c r="N764" i="3" s="1"/>
  <c r="O764" i="3" s="1"/>
  <c r="P764" i="3" s="1"/>
  <c r="Q764" i="3" s="1"/>
  <c r="R764" i="3" s="1"/>
  <c r="S764" i="3" s="1"/>
  <c r="T764" i="3" s="1"/>
  <c r="U764" i="3" s="1"/>
  <c r="E764" i="3" s="1"/>
  <c r="L768" i="3"/>
  <c r="M768" i="3" s="1"/>
  <c r="N768" i="3" s="1"/>
  <c r="O768" i="3" s="1"/>
  <c r="P768" i="3" s="1"/>
  <c r="Q768" i="3" s="1"/>
  <c r="R768" i="3" s="1"/>
  <c r="S768" i="3" s="1"/>
  <c r="T768" i="3" s="1"/>
  <c r="U768" i="3" s="1"/>
  <c r="E768" i="3" s="1"/>
  <c r="L772" i="3"/>
  <c r="M772" i="3" s="1"/>
  <c r="N772" i="3" s="1"/>
  <c r="O772" i="3" s="1"/>
  <c r="P772" i="3" s="1"/>
  <c r="Q772" i="3" s="1"/>
  <c r="R772" i="3" s="1"/>
  <c r="S772" i="3" s="1"/>
  <c r="T772" i="3" s="1"/>
  <c r="U772" i="3" s="1"/>
  <c r="E772" i="3" s="1"/>
  <c r="L776" i="3"/>
  <c r="M776" i="3" s="1"/>
  <c r="N776" i="3" s="1"/>
  <c r="O776" i="3" s="1"/>
  <c r="P776" i="3" s="1"/>
  <c r="Q776" i="3" s="1"/>
  <c r="R776" i="3" s="1"/>
  <c r="S776" i="3" s="1"/>
  <c r="T776" i="3" s="1"/>
  <c r="U776" i="3" s="1"/>
  <c r="E776" i="3" s="1"/>
  <c r="L780" i="3"/>
  <c r="M780" i="3" s="1"/>
  <c r="N780" i="3" s="1"/>
  <c r="O780" i="3" s="1"/>
  <c r="P780" i="3" s="1"/>
  <c r="Q780" i="3" s="1"/>
  <c r="R780" i="3" s="1"/>
  <c r="S780" i="3" s="1"/>
  <c r="T780" i="3" s="1"/>
  <c r="U780" i="3" s="1"/>
  <c r="E780" i="3" s="1"/>
  <c r="L784" i="3"/>
  <c r="M784" i="3" s="1"/>
  <c r="N784" i="3" s="1"/>
  <c r="O784" i="3" s="1"/>
  <c r="P784" i="3" s="1"/>
  <c r="Q784" i="3" s="1"/>
  <c r="R784" i="3" s="1"/>
  <c r="S784" i="3" s="1"/>
  <c r="T784" i="3" s="1"/>
  <c r="U784" i="3" s="1"/>
  <c r="E784" i="3" s="1"/>
  <c r="L788" i="3"/>
  <c r="M788" i="3" s="1"/>
  <c r="N788" i="3" s="1"/>
  <c r="O788" i="3" s="1"/>
  <c r="P788" i="3" s="1"/>
  <c r="Q788" i="3" s="1"/>
  <c r="R788" i="3" s="1"/>
  <c r="S788" i="3" s="1"/>
  <c r="T788" i="3" s="1"/>
  <c r="U788" i="3" s="1"/>
  <c r="E788" i="3" s="1"/>
  <c r="L792" i="3"/>
  <c r="M792" i="3" s="1"/>
  <c r="N792" i="3" s="1"/>
  <c r="O792" i="3" s="1"/>
  <c r="P792" i="3" s="1"/>
  <c r="Q792" i="3" s="1"/>
  <c r="R792" i="3" s="1"/>
  <c r="S792" i="3" s="1"/>
  <c r="T792" i="3" s="1"/>
  <c r="U792" i="3" s="1"/>
  <c r="E792" i="3" s="1"/>
  <c r="L855" i="3"/>
  <c r="M855" i="3" s="1"/>
  <c r="N855" i="3" s="1"/>
  <c r="O855" i="3" s="1"/>
  <c r="P855" i="3" s="1"/>
  <c r="Q855" i="3" s="1"/>
  <c r="R855" i="3" s="1"/>
  <c r="S855" i="3" s="1"/>
  <c r="T855" i="3" s="1"/>
  <c r="U855" i="3" s="1"/>
  <c r="E855" i="3" s="1"/>
  <c r="L798" i="3"/>
  <c r="M798" i="3" s="1"/>
  <c r="N798" i="3" s="1"/>
  <c r="O798" i="3" s="1"/>
  <c r="P798" i="3" s="1"/>
  <c r="Q798" i="3" s="1"/>
  <c r="R798" i="3" s="1"/>
  <c r="S798" i="3" s="1"/>
  <c r="T798" i="3" s="1"/>
  <c r="U798" i="3" s="1"/>
  <c r="E798" i="3" s="1"/>
  <c r="L802" i="3"/>
  <c r="M802" i="3" s="1"/>
  <c r="N802" i="3" s="1"/>
  <c r="O802" i="3" s="1"/>
  <c r="P802" i="3" s="1"/>
  <c r="Q802" i="3" s="1"/>
  <c r="R802" i="3" s="1"/>
  <c r="S802" i="3" s="1"/>
  <c r="T802" i="3" s="1"/>
  <c r="U802" i="3" s="1"/>
  <c r="E802" i="3" s="1"/>
  <c r="L806" i="3"/>
  <c r="M806" i="3" s="1"/>
  <c r="N806" i="3" s="1"/>
  <c r="O806" i="3" s="1"/>
  <c r="P806" i="3" s="1"/>
  <c r="Q806" i="3" s="1"/>
  <c r="R806" i="3" s="1"/>
  <c r="S806" i="3" s="1"/>
  <c r="T806" i="3" s="1"/>
  <c r="U806" i="3" s="1"/>
  <c r="E806" i="3" s="1"/>
  <c r="L810" i="3"/>
  <c r="M810" i="3" s="1"/>
  <c r="N810" i="3" s="1"/>
  <c r="O810" i="3" s="1"/>
  <c r="P810" i="3" s="1"/>
  <c r="Q810" i="3" s="1"/>
  <c r="R810" i="3" s="1"/>
  <c r="S810" i="3" s="1"/>
  <c r="T810" i="3" s="1"/>
  <c r="U810" i="3" s="1"/>
  <c r="E810" i="3" s="1"/>
  <c r="L814" i="3"/>
  <c r="M814" i="3" s="1"/>
  <c r="N814" i="3" s="1"/>
  <c r="O814" i="3" s="1"/>
  <c r="P814" i="3" s="1"/>
  <c r="Q814" i="3" s="1"/>
  <c r="R814" i="3" s="1"/>
  <c r="S814" i="3" s="1"/>
  <c r="T814" i="3" s="1"/>
  <c r="U814" i="3" s="1"/>
  <c r="E814" i="3" s="1"/>
  <c r="L818" i="3"/>
  <c r="M818" i="3" s="1"/>
  <c r="N818" i="3" s="1"/>
  <c r="O818" i="3" s="1"/>
  <c r="P818" i="3" s="1"/>
  <c r="Q818" i="3" s="1"/>
  <c r="R818" i="3" s="1"/>
  <c r="S818" i="3" s="1"/>
  <c r="T818" i="3" s="1"/>
  <c r="U818" i="3" s="1"/>
  <c r="E818" i="3" s="1"/>
  <c r="L822" i="3"/>
  <c r="M822" i="3" s="1"/>
  <c r="N822" i="3" s="1"/>
  <c r="O822" i="3" s="1"/>
  <c r="P822" i="3" s="1"/>
  <c r="Q822" i="3" s="1"/>
  <c r="R822" i="3" s="1"/>
  <c r="S822" i="3" s="1"/>
  <c r="T822" i="3" s="1"/>
  <c r="U822" i="3" s="1"/>
  <c r="E822" i="3" s="1"/>
  <c r="L826" i="3"/>
  <c r="M826" i="3" s="1"/>
  <c r="N826" i="3" s="1"/>
  <c r="O826" i="3" s="1"/>
  <c r="P826" i="3" s="1"/>
  <c r="Q826" i="3" s="1"/>
  <c r="R826" i="3" s="1"/>
  <c r="S826" i="3" s="1"/>
  <c r="T826" i="3" s="1"/>
  <c r="U826" i="3" s="1"/>
  <c r="E826" i="3" s="1"/>
  <c r="L830" i="3"/>
  <c r="M830" i="3" s="1"/>
  <c r="N830" i="3" s="1"/>
  <c r="O830" i="3" s="1"/>
  <c r="P830" i="3" s="1"/>
  <c r="Q830" i="3" s="1"/>
  <c r="R830" i="3" s="1"/>
  <c r="S830" i="3" s="1"/>
  <c r="T830" i="3" s="1"/>
  <c r="U830" i="3" s="1"/>
  <c r="E830" i="3" s="1"/>
  <c r="L834" i="3"/>
  <c r="M834" i="3" s="1"/>
  <c r="N834" i="3" s="1"/>
  <c r="O834" i="3" s="1"/>
  <c r="P834" i="3" s="1"/>
  <c r="Q834" i="3" s="1"/>
  <c r="R834" i="3" s="1"/>
  <c r="S834" i="3" s="1"/>
  <c r="T834" i="3" s="1"/>
  <c r="U834" i="3" s="1"/>
  <c r="E834" i="3" s="1"/>
  <c r="L838" i="3"/>
  <c r="M838" i="3" s="1"/>
  <c r="N838" i="3" s="1"/>
  <c r="O838" i="3" s="1"/>
  <c r="P838" i="3" s="1"/>
  <c r="Q838" i="3" s="1"/>
  <c r="R838" i="3" s="1"/>
  <c r="S838" i="3" s="1"/>
  <c r="T838" i="3" s="1"/>
  <c r="U838" i="3" s="1"/>
  <c r="E838" i="3" s="1"/>
  <c r="L842" i="3"/>
  <c r="M842" i="3" s="1"/>
  <c r="N842" i="3" s="1"/>
  <c r="O842" i="3" s="1"/>
  <c r="P842" i="3" s="1"/>
  <c r="Q842" i="3" s="1"/>
  <c r="R842" i="3" s="1"/>
  <c r="S842" i="3" s="1"/>
  <c r="T842" i="3" s="1"/>
  <c r="U842" i="3" s="1"/>
  <c r="E842" i="3" s="1"/>
  <c r="L846" i="3"/>
  <c r="M846" i="3" s="1"/>
  <c r="N846" i="3" s="1"/>
  <c r="O846" i="3" s="1"/>
  <c r="P846" i="3" s="1"/>
  <c r="Q846" i="3" s="1"/>
  <c r="R846" i="3" s="1"/>
  <c r="S846" i="3" s="1"/>
  <c r="T846" i="3" s="1"/>
  <c r="U846" i="3" s="1"/>
  <c r="E846" i="3" s="1"/>
  <c r="L850" i="3"/>
  <c r="M850" i="3" s="1"/>
  <c r="N850" i="3" s="1"/>
  <c r="O850" i="3" s="1"/>
  <c r="P850" i="3" s="1"/>
  <c r="Q850" i="3" s="1"/>
  <c r="R850" i="3" s="1"/>
  <c r="S850" i="3" s="1"/>
  <c r="T850" i="3" s="1"/>
  <c r="U850" i="3" s="1"/>
  <c r="E850" i="3" s="1"/>
  <c r="L853" i="3"/>
  <c r="M853" i="3" s="1"/>
  <c r="N853" i="3" s="1"/>
  <c r="O853" i="3" s="1"/>
  <c r="P853" i="3" s="1"/>
  <c r="Q853" i="3" s="1"/>
  <c r="R853" i="3" s="1"/>
  <c r="S853" i="3" s="1"/>
  <c r="T853" i="3" s="1"/>
  <c r="U853" i="3" s="1"/>
  <c r="E853" i="3" s="1"/>
  <c r="L852" i="3"/>
  <c r="M852" i="3" s="1"/>
  <c r="N852" i="3" s="1"/>
  <c r="O852" i="3" s="1"/>
  <c r="P852" i="3" s="1"/>
  <c r="Q852" i="3" s="1"/>
  <c r="R852" i="3" s="1"/>
  <c r="S852" i="3" s="1"/>
  <c r="T852" i="3" s="1"/>
  <c r="U852" i="3" s="1"/>
  <c r="E852" i="3" s="1"/>
  <c r="L938" i="3"/>
  <c r="M938" i="3" s="1"/>
  <c r="N938" i="3" s="1"/>
  <c r="O938" i="3" s="1"/>
  <c r="P938" i="3" s="1"/>
  <c r="Q938" i="3" s="1"/>
  <c r="R938" i="3" s="1"/>
  <c r="S938" i="3" s="1"/>
  <c r="T938" i="3" s="1"/>
  <c r="U938" i="3" s="1"/>
  <c r="E938" i="3" s="1"/>
  <c r="L865" i="3"/>
  <c r="M865" i="3" s="1"/>
  <c r="N865" i="3" s="1"/>
  <c r="O865" i="3" s="1"/>
  <c r="P865" i="3" s="1"/>
  <c r="Q865" i="3" s="1"/>
  <c r="R865" i="3" s="1"/>
  <c r="S865" i="3" s="1"/>
  <c r="T865" i="3" s="1"/>
  <c r="U865" i="3" s="1"/>
  <c r="E865" i="3" s="1"/>
  <c r="L869" i="3"/>
  <c r="M869" i="3" s="1"/>
  <c r="N869" i="3" s="1"/>
  <c r="O869" i="3" s="1"/>
  <c r="P869" i="3" s="1"/>
  <c r="Q869" i="3" s="1"/>
  <c r="R869" i="3" s="1"/>
  <c r="S869" i="3" s="1"/>
  <c r="T869" i="3" s="1"/>
  <c r="U869" i="3" s="1"/>
  <c r="E869" i="3" s="1"/>
  <c r="L873" i="3"/>
  <c r="M873" i="3" s="1"/>
  <c r="N873" i="3" s="1"/>
  <c r="O873" i="3" s="1"/>
  <c r="P873" i="3" s="1"/>
  <c r="Q873" i="3" s="1"/>
  <c r="R873" i="3" s="1"/>
  <c r="S873" i="3" s="1"/>
  <c r="T873" i="3" s="1"/>
  <c r="U873" i="3" s="1"/>
  <c r="E873" i="3" s="1"/>
  <c r="L877" i="3"/>
  <c r="M877" i="3" s="1"/>
  <c r="N877" i="3" s="1"/>
  <c r="O877" i="3" s="1"/>
  <c r="P877" i="3" s="1"/>
  <c r="Q877" i="3" s="1"/>
  <c r="R877" i="3" s="1"/>
  <c r="S877" i="3" s="1"/>
  <c r="T877" i="3" s="1"/>
  <c r="U877" i="3" s="1"/>
  <c r="E877" i="3" s="1"/>
  <c r="L881" i="3"/>
  <c r="M881" i="3" s="1"/>
  <c r="N881" i="3" s="1"/>
  <c r="O881" i="3" s="1"/>
  <c r="P881" i="3" s="1"/>
  <c r="Q881" i="3" s="1"/>
  <c r="R881" i="3" s="1"/>
  <c r="S881" i="3" s="1"/>
  <c r="T881" i="3" s="1"/>
  <c r="U881" i="3" s="1"/>
  <c r="E881" i="3" s="1"/>
  <c r="L885" i="3"/>
  <c r="M885" i="3" s="1"/>
  <c r="N885" i="3" s="1"/>
  <c r="O885" i="3" s="1"/>
  <c r="P885" i="3" s="1"/>
  <c r="Q885" i="3" s="1"/>
  <c r="R885" i="3" s="1"/>
  <c r="S885" i="3" s="1"/>
  <c r="T885" i="3" s="1"/>
  <c r="U885" i="3" s="1"/>
  <c r="E885" i="3" s="1"/>
  <c r="L889" i="3"/>
  <c r="M889" i="3" s="1"/>
  <c r="N889" i="3" s="1"/>
  <c r="O889" i="3" s="1"/>
  <c r="P889" i="3" s="1"/>
  <c r="Q889" i="3" s="1"/>
  <c r="R889" i="3" s="1"/>
  <c r="S889" i="3" s="1"/>
  <c r="T889" i="3" s="1"/>
  <c r="U889" i="3" s="1"/>
  <c r="E889" i="3" s="1"/>
  <c r="L893" i="3"/>
  <c r="M893" i="3" s="1"/>
  <c r="N893" i="3" s="1"/>
  <c r="O893" i="3" s="1"/>
  <c r="P893" i="3" s="1"/>
  <c r="Q893" i="3" s="1"/>
  <c r="R893" i="3" s="1"/>
  <c r="S893" i="3" s="1"/>
  <c r="T893" i="3" s="1"/>
  <c r="U893" i="3" s="1"/>
  <c r="E893" i="3" s="1"/>
  <c r="L897" i="3"/>
  <c r="M897" i="3" s="1"/>
  <c r="N897" i="3" s="1"/>
  <c r="O897" i="3" s="1"/>
  <c r="P897" i="3" s="1"/>
  <c r="Q897" i="3" s="1"/>
  <c r="R897" i="3" s="1"/>
  <c r="S897" i="3" s="1"/>
  <c r="T897" i="3" s="1"/>
  <c r="U897" i="3" s="1"/>
  <c r="E897" i="3" s="1"/>
  <c r="L901" i="3"/>
  <c r="M901" i="3" s="1"/>
  <c r="N901" i="3" s="1"/>
  <c r="O901" i="3" s="1"/>
  <c r="P901" i="3" s="1"/>
  <c r="Q901" i="3" s="1"/>
  <c r="R901" i="3" s="1"/>
  <c r="S901" i="3" s="1"/>
  <c r="T901" i="3" s="1"/>
  <c r="U901" i="3" s="1"/>
  <c r="E901" i="3" s="1"/>
  <c r="L905" i="3"/>
  <c r="M905" i="3" s="1"/>
  <c r="N905" i="3" s="1"/>
  <c r="O905" i="3" s="1"/>
  <c r="P905" i="3" s="1"/>
  <c r="Q905" i="3" s="1"/>
  <c r="R905" i="3" s="1"/>
  <c r="S905" i="3" s="1"/>
  <c r="T905" i="3" s="1"/>
  <c r="U905" i="3" s="1"/>
  <c r="E905" i="3" s="1"/>
  <c r="L909" i="3"/>
  <c r="M909" i="3" s="1"/>
  <c r="N909" i="3" s="1"/>
  <c r="O909" i="3" s="1"/>
  <c r="P909" i="3" s="1"/>
  <c r="Q909" i="3" s="1"/>
  <c r="R909" i="3" s="1"/>
  <c r="S909" i="3" s="1"/>
  <c r="T909" i="3" s="1"/>
  <c r="U909" i="3" s="1"/>
  <c r="E909" i="3" s="1"/>
  <c r="L913" i="3"/>
  <c r="M913" i="3" s="1"/>
  <c r="N913" i="3" s="1"/>
  <c r="O913" i="3" s="1"/>
  <c r="P913" i="3" s="1"/>
  <c r="Q913" i="3" s="1"/>
  <c r="R913" i="3" s="1"/>
  <c r="S913" i="3" s="1"/>
  <c r="T913" i="3" s="1"/>
  <c r="U913" i="3" s="1"/>
  <c r="E913" i="3" s="1"/>
  <c r="L917" i="3"/>
  <c r="M917" i="3" s="1"/>
  <c r="N917" i="3" s="1"/>
  <c r="O917" i="3" s="1"/>
  <c r="P917" i="3" s="1"/>
  <c r="Q917" i="3" s="1"/>
  <c r="R917" i="3" s="1"/>
  <c r="S917" i="3" s="1"/>
  <c r="T917" i="3" s="1"/>
  <c r="U917" i="3" s="1"/>
  <c r="E917" i="3" s="1"/>
  <c r="L921" i="3"/>
  <c r="M921" i="3" s="1"/>
  <c r="N921" i="3" s="1"/>
  <c r="O921" i="3" s="1"/>
  <c r="P921" i="3" s="1"/>
  <c r="Q921" i="3" s="1"/>
  <c r="R921" i="3" s="1"/>
  <c r="S921" i="3" s="1"/>
  <c r="T921" i="3" s="1"/>
  <c r="U921" i="3" s="1"/>
  <c r="E921" i="3" s="1"/>
  <c r="L929" i="3"/>
  <c r="M929" i="3" s="1"/>
  <c r="N929" i="3" s="1"/>
  <c r="O929" i="3" s="1"/>
  <c r="P929" i="3" s="1"/>
  <c r="Q929" i="3" s="1"/>
  <c r="R929" i="3" s="1"/>
  <c r="S929" i="3" s="1"/>
  <c r="T929" i="3" s="1"/>
  <c r="U929" i="3" s="1"/>
  <c r="E929" i="3" s="1"/>
  <c r="L950" i="3"/>
  <c r="M950" i="3" s="1"/>
  <c r="N950" i="3" s="1"/>
  <c r="O950" i="3" s="1"/>
  <c r="P950" i="3" s="1"/>
  <c r="Q950" i="3" s="1"/>
  <c r="R950" i="3" s="1"/>
  <c r="S950" i="3" s="1"/>
  <c r="T950" i="3" s="1"/>
  <c r="U950" i="3" s="1"/>
  <c r="E950" i="3" s="1"/>
  <c r="L932" i="3"/>
  <c r="M932" i="3" s="1"/>
  <c r="N932" i="3" s="1"/>
  <c r="O932" i="3" s="1"/>
  <c r="P932" i="3" s="1"/>
  <c r="Q932" i="3" s="1"/>
  <c r="R932" i="3" s="1"/>
  <c r="S932" i="3" s="1"/>
  <c r="T932" i="3" s="1"/>
  <c r="U932" i="3" s="1"/>
  <c r="E932" i="3" s="1"/>
  <c r="L931" i="3"/>
  <c r="M931" i="3" s="1"/>
  <c r="N931" i="3" s="1"/>
  <c r="O931" i="3" s="1"/>
  <c r="P931" i="3" s="1"/>
  <c r="Q931" i="3" s="1"/>
  <c r="R931" i="3" s="1"/>
  <c r="S931" i="3" s="1"/>
  <c r="T931" i="3" s="1"/>
  <c r="U931" i="3" s="1"/>
  <c r="E931" i="3" s="1"/>
  <c r="L954" i="3"/>
  <c r="M954" i="3" s="1"/>
  <c r="N954" i="3" s="1"/>
  <c r="O954" i="3" s="1"/>
  <c r="P954" i="3" s="1"/>
  <c r="Q954" i="3" s="1"/>
  <c r="R954" i="3" s="1"/>
  <c r="S954" i="3" s="1"/>
  <c r="T954" i="3" s="1"/>
  <c r="U954" i="3" s="1"/>
  <c r="E954" i="3" s="1"/>
  <c r="L994" i="3"/>
  <c r="M994" i="3" s="1"/>
  <c r="N994" i="3" s="1"/>
  <c r="O994" i="3" s="1"/>
  <c r="P994" i="3" s="1"/>
  <c r="Q994" i="3" s="1"/>
  <c r="R994" i="3" s="1"/>
  <c r="S994" i="3" s="1"/>
  <c r="T994" i="3" s="1"/>
  <c r="U994" i="3" s="1"/>
  <c r="E994" i="3" s="1"/>
  <c r="L948" i="3"/>
  <c r="M948" i="3" s="1"/>
  <c r="N948" i="3" s="1"/>
  <c r="O948" i="3" s="1"/>
  <c r="P948" i="3" s="1"/>
  <c r="Q948" i="3" s="1"/>
  <c r="R948" i="3" s="1"/>
  <c r="S948" i="3" s="1"/>
  <c r="T948" i="3" s="1"/>
  <c r="U948" i="3" s="1"/>
  <c r="E948" i="3" s="1"/>
  <c r="L947" i="3"/>
  <c r="M947" i="3" s="1"/>
  <c r="N947" i="3" s="1"/>
  <c r="O947" i="3" s="1"/>
  <c r="P947" i="3" s="1"/>
  <c r="Q947" i="3" s="1"/>
  <c r="R947" i="3" s="1"/>
  <c r="S947" i="3" s="1"/>
  <c r="T947" i="3" s="1"/>
  <c r="U947" i="3" s="1"/>
  <c r="E947" i="3" s="1"/>
  <c r="L986" i="3"/>
  <c r="M986" i="3" s="1"/>
  <c r="N986" i="3" s="1"/>
  <c r="O986" i="3" s="1"/>
  <c r="P986" i="3" s="1"/>
  <c r="Q986" i="3" s="1"/>
  <c r="R986" i="3" s="1"/>
  <c r="S986" i="3" s="1"/>
  <c r="T986" i="3" s="1"/>
  <c r="U986" i="3" s="1"/>
  <c r="E986" i="3" s="1"/>
  <c r="L998" i="3"/>
  <c r="M998" i="3" s="1"/>
  <c r="N998" i="3" s="1"/>
  <c r="O998" i="3" s="1"/>
  <c r="P998" i="3" s="1"/>
  <c r="Q998" i="3" s="1"/>
  <c r="R998" i="3" s="1"/>
  <c r="S998" i="3" s="1"/>
  <c r="T998" i="3" s="1"/>
  <c r="U998" i="3" s="1"/>
  <c r="E998" i="3" s="1"/>
  <c r="L964" i="3"/>
  <c r="M964" i="3" s="1"/>
  <c r="N964" i="3" s="1"/>
  <c r="O964" i="3" s="1"/>
  <c r="P964" i="3" s="1"/>
  <c r="Q964" i="3" s="1"/>
  <c r="R964" i="3" s="1"/>
  <c r="S964" i="3" s="1"/>
  <c r="T964" i="3" s="1"/>
  <c r="U964" i="3" s="1"/>
  <c r="E964" i="3" s="1"/>
  <c r="L968" i="3"/>
  <c r="M968" i="3" s="1"/>
  <c r="N968" i="3" s="1"/>
  <c r="O968" i="3" s="1"/>
  <c r="P968" i="3" s="1"/>
  <c r="Q968" i="3" s="1"/>
  <c r="R968" i="3" s="1"/>
  <c r="S968" i="3" s="1"/>
  <c r="T968" i="3" s="1"/>
  <c r="U968" i="3" s="1"/>
  <c r="E968" i="3" s="1"/>
  <c r="L972" i="3"/>
  <c r="M972" i="3" s="1"/>
  <c r="N972" i="3" s="1"/>
  <c r="O972" i="3" s="1"/>
  <c r="P972" i="3" s="1"/>
  <c r="Q972" i="3" s="1"/>
  <c r="R972" i="3" s="1"/>
  <c r="S972" i="3" s="1"/>
  <c r="T972" i="3" s="1"/>
  <c r="U972" i="3" s="1"/>
  <c r="E972" i="3" s="1"/>
  <c r="L976" i="3"/>
  <c r="M976" i="3" s="1"/>
  <c r="N976" i="3" s="1"/>
  <c r="O976" i="3" s="1"/>
  <c r="P976" i="3" s="1"/>
  <c r="Q976" i="3" s="1"/>
  <c r="R976" i="3" s="1"/>
  <c r="S976" i="3" s="1"/>
  <c r="T976" i="3" s="1"/>
  <c r="U976" i="3" s="1"/>
  <c r="E976" i="3" s="1"/>
  <c r="L980" i="3"/>
  <c r="M980" i="3" s="1"/>
  <c r="N980" i="3" s="1"/>
  <c r="O980" i="3" s="1"/>
  <c r="P980" i="3" s="1"/>
  <c r="Q980" i="3" s="1"/>
  <c r="R980" i="3" s="1"/>
  <c r="S980" i="3" s="1"/>
  <c r="T980" i="3" s="1"/>
  <c r="U980" i="3" s="1"/>
  <c r="E980" i="3" s="1"/>
  <c r="L989" i="3"/>
  <c r="M989" i="3" s="1"/>
  <c r="N989" i="3" s="1"/>
  <c r="O989" i="3" s="1"/>
  <c r="P989" i="3" s="1"/>
  <c r="Q989" i="3" s="1"/>
  <c r="R989" i="3" s="1"/>
  <c r="S989" i="3" s="1"/>
  <c r="T989" i="3" s="1"/>
  <c r="U989" i="3" s="1"/>
  <c r="E989" i="3" s="1"/>
  <c r="L984" i="3"/>
  <c r="M984" i="3" s="1"/>
  <c r="N984" i="3" s="1"/>
  <c r="O984" i="3" s="1"/>
  <c r="P984" i="3" s="1"/>
  <c r="Q984" i="3" s="1"/>
  <c r="R984" i="3" s="1"/>
  <c r="S984" i="3" s="1"/>
  <c r="T984" i="3" s="1"/>
  <c r="U984" i="3" s="1"/>
  <c r="E984" i="3" s="1"/>
  <c r="L1000" i="3"/>
  <c r="M1000" i="3" s="1"/>
  <c r="N1000" i="3" s="1"/>
  <c r="O1000" i="3" s="1"/>
  <c r="P1000" i="3" s="1"/>
  <c r="Q1000" i="3" s="1"/>
  <c r="R1000" i="3" s="1"/>
  <c r="S1000" i="3" s="1"/>
  <c r="T1000" i="3" s="1"/>
  <c r="U1000" i="3" s="1"/>
  <c r="E1000" i="3" s="1"/>
  <c r="L995" i="3"/>
  <c r="M995" i="3" s="1"/>
  <c r="N995" i="3" s="1"/>
  <c r="O995" i="3" s="1"/>
  <c r="P995" i="3" s="1"/>
  <c r="Q995" i="3" s="1"/>
  <c r="R995" i="3" s="1"/>
  <c r="S995" i="3" s="1"/>
  <c r="T995" i="3" s="1"/>
  <c r="U995" i="3" s="1"/>
  <c r="E995" i="3" s="1"/>
  <c r="L1007" i="3"/>
  <c r="M1007" i="3" s="1"/>
  <c r="N1007" i="3" s="1"/>
  <c r="O1007" i="3" s="1"/>
  <c r="P1007" i="3" s="1"/>
  <c r="Q1007" i="3" s="1"/>
  <c r="R1007" i="3" s="1"/>
  <c r="S1007" i="3" s="1"/>
  <c r="T1007" i="3" s="1"/>
  <c r="U1007" i="3" s="1"/>
  <c r="E1007" i="3" s="1"/>
  <c r="L1009" i="3"/>
  <c r="M1009" i="3" s="1"/>
  <c r="N1009" i="3" s="1"/>
  <c r="O1009" i="3" s="1"/>
  <c r="P1009" i="3" s="1"/>
  <c r="Q1009" i="3" s="1"/>
  <c r="R1009" i="3" s="1"/>
  <c r="S1009" i="3" s="1"/>
  <c r="T1009" i="3" s="1"/>
  <c r="U1009" i="3" s="1"/>
  <c r="E1009" i="3" s="1"/>
  <c r="L1013" i="3"/>
  <c r="M1013" i="3" s="1"/>
  <c r="N1013" i="3" s="1"/>
  <c r="O1013" i="3" s="1"/>
  <c r="P1013" i="3" s="1"/>
  <c r="Q1013" i="3" s="1"/>
  <c r="R1013" i="3" s="1"/>
  <c r="S1013" i="3" s="1"/>
  <c r="T1013" i="3" s="1"/>
  <c r="U1013" i="3" s="1"/>
  <c r="E1013" i="3" s="1"/>
  <c r="L1017" i="3"/>
  <c r="M1017" i="3" s="1"/>
  <c r="N1017" i="3" s="1"/>
  <c r="O1017" i="3" s="1"/>
  <c r="P1017" i="3" s="1"/>
  <c r="Q1017" i="3" s="1"/>
  <c r="R1017" i="3" s="1"/>
  <c r="S1017" i="3" s="1"/>
  <c r="T1017" i="3" s="1"/>
  <c r="U1017" i="3" s="1"/>
  <c r="E1017" i="3" s="1"/>
  <c r="L1021" i="3"/>
  <c r="M1021" i="3" s="1"/>
  <c r="N1021" i="3" s="1"/>
  <c r="O1021" i="3" s="1"/>
  <c r="P1021" i="3" s="1"/>
  <c r="Q1021" i="3" s="1"/>
  <c r="R1021" i="3" s="1"/>
  <c r="S1021" i="3" s="1"/>
  <c r="T1021" i="3" s="1"/>
  <c r="U1021" i="3" s="1"/>
  <c r="E1021" i="3" s="1"/>
  <c r="L1029" i="3"/>
  <c r="M1029" i="3" s="1"/>
  <c r="N1029" i="3" s="1"/>
  <c r="O1029" i="3" s="1"/>
  <c r="P1029" i="3" s="1"/>
  <c r="Q1029" i="3" s="1"/>
  <c r="R1029" i="3" s="1"/>
  <c r="S1029" i="3" s="1"/>
  <c r="T1029" i="3" s="1"/>
  <c r="U1029" i="3" s="1"/>
  <c r="E1029" i="3" s="1"/>
  <c r="L1030" i="3"/>
  <c r="M1030" i="3" s="1"/>
  <c r="N1030" i="3" s="1"/>
  <c r="O1030" i="3" s="1"/>
  <c r="P1030" i="3" s="1"/>
  <c r="Q1030" i="3" s="1"/>
  <c r="R1030" i="3" s="1"/>
  <c r="S1030" i="3" s="1"/>
  <c r="T1030" i="3" s="1"/>
  <c r="U1030" i="3" s="1"/>
  <c r="E1030" i="3" s="1"/>
  <c r="E1047" i="3" s="1"/>
  <c r="L2" i="3" l="1"/>
  <c r="O9" i="3"/>
  <c r="P9" i="3" s="1"/>
  <c r="Q9" i="3" s="1"/>
  <c r="R9" i="3" s="1"/>
  <c r="S9" i="3" s="1"/>
  <c r="T9" i="3" s="1"/>
  <c r="U9" i="3" s="1"/>
  <c r="E9" i="3" s="1"/>
  <c r="X1010" i="3"/>
  <c r="AI1010" i="3" s="1"/>
  <c r="X997" i="3"/>
  <c r="AI997" i="3" s="1"/>
  <c r="X982" i="3"/>
  <c r="X977" i="3"/>
  <c r="AI977" i="3" s="1"/>
  <c r="X950" i="3"/>
  <c r="Y950" i="3" s="1"/>
  <c r="AJ950" i="3" s="1"/>
  <c r="X913" i="3"/>
  <c r="Y913" i="3" s="1"/>
  <c r="Z913" i="3" s="1"/>
  <c r="AA913" i="3" s="1"/>
  <c r="X928" i="3"/>
  <c r="Y928" i="3" s="1"/>
  <c r="X930" i="3"/>
  <c r="AI930" i="3" s="1"/>
  <c r="X878" i="3"/>
  <c r="X862" i="3"/>
  <c r="Y862" i="3" s="1"/>
  <c r="AJ862" i="3" s="1"/>
  <c r="X846" i="3"/>
  <c r="X830" i="3"/>
  <c r="AI830" i="3" s="1"/>
  <c r="X814" i="3"/>
  <c r="AI814" i="3" s="1"/>
  <c r="X807" i="3"/>
  <c r="AI807" i="3" s="1"/>
  <c r="X791" i="3"/>
  <c r="Y791" i="3" s="1"/>
  <c r="Z791" i="3" s="1"/>
  <c r="X759" i="3"/>
  <c r="Y759" i="3" s="1"/>
  <c r="Z759" i="3" s="1"/>
  <c r="X732" i="3"/>
  <c r="Y732" i="3" s="1"/>
  <c r="AJ732" i="3" s="1"/>
  <c r="X718" i="3"/>
  <c r="Y718" i="3" s="1"/>
  <c r="Z718" i="3" s="1"/>
  <c r="X714" i="3"/>
  <c r="Y714" i="3" s="1"/>
  <c r="X710" i="3"/>
  <c r="Y710" i="3" s="1"/>
  <c r="AJ710" i="3" s="1"/>
  <c r="X706" i="3"/>
  <c r="Y706" i="3" s="1"/>
  <c r="AJ706" i="3" s="1"/>
  <c r="X702" i="3"/>
  <c r="X698" i="3"/>
  <c r="Y698" i="3" s="1"/>
  <c r="X694" i="3"/>
  <c r="AI694" i="3" s="1"/>
  <c r="X690" i="3"/>
  <c r="Y690" i="3" s="1"/>
  <c r="X686" i="3"/>
  <c r="Y686" i="3" s="1"/>
  <c r="Z686" i="3" s="1"/>
  <c r="AA686" i="3" s="1"/>
  <c r="AL686" i="3" s="1"/>
  <c r="X682" i="3"/>
  <c r="Y682" i="3" s="1"/>
  <c r="Z682" i="3" s="1"/>
  <c r="X678" i="3"/>
  <c r="Y678" i="3" s="1"/>
  <c r="Z678" i="3" s="1"/>
  <c r="AA678" i="3" s="1"/>
  <c r="X674" i="3"/>
  <c r="X782" i="3"/>
  <c r="AI782" i="3" s="1"/>
  <c r="X766" i="3"/>
  <c r="X750" i="3"/>
  <c r="AI750" i="3" s="1"/>
  <c r="X672" i="3"/>
  <c r="Y672" i="3" s="1"/>
  <c r="Z672" i="3" s="1"/>
  <c r="AK672" i="3" s="1"/>
  <c r="X668" i="3"/>
  <c r="Y668" i="3" s="1"/>
  <c r="Z668" i="3" s="1"/>
  <c r="AA668" i="3" s="1"/>
  <c r="X664" i="3"/>
  <c r="Y664" i="3" s="1"/>
  <c r="Z664" i="3" s="1"/>
  <c r="X660" i="3"/>
  <c r="Y660" i="3" s="1"/>
  <c r="Z660" i="3" s="1"/>
  <c r="AA660" i="3" s="1"/>
  <c r="X656" i="3"/>
  <c r="Y656" i="3" s="1"/>
  <c r="Z656" i="3" s="1"/>
  <c r="AK656" i="3" s="1"/>
  <c r="X652" i="3"/>
  <c r="Y652" i="3" s="1"/>
  <c r="Z652" i="3" s="1"/>
  <c r="AA652" i="3" s="1"/>
  <c r="X648" i="3"/>
  <c r="Y648" i="3" s="1"/>
  <c r="Z648" i="3" s="1"/>
  <c r="X644" i="3"/>
  <c r="Y644" i="3" s="1"/>
  <c r="Z644" i="3" s="1"/>
  <c r="AK644" i="3" s="1"/>
  <c r="X640" i="3"/>
  <c r="Y640" i="3" s="1"/>
  <c r="Z640" i="3" s="1"/>
  <c r="AK640" i="3" s="1"/>
  <c r="X636" i="3"/>
  <c r="Y636" i="3" s="1"/>
  <c r="Z636" i="3" s="1"/>
  <c r="AA636" i="3" s="1"/>
  <c r="X632" i="3"/>
  <c r="Y632" i="3" s="1"/>
  <c r="Z632" i="3" s="1"/>
  <c r="X628" i="3"/>
  <c r="X624" i="3"/>
  <c r="Y624" i="3" s="1"/>
  <c r="Z624" i="3" s="1"/>
  <c r="AK624" i="3" s="1"/>
  <c r="X620" i="3"/>
  <c r="Y620" i="3" s="1"/>
  <c r="Z620" i="3" s="1"/>
  <c r="AK620" i="3" s="1"/>
  <c r="X616" i="3"/>
  <c r="Y616" i="3" s="1"/>
  <c r="Z616" i="3" s="1"/>
  <c r="X612" i="3"/>
  <c r="X608" i="3"/>
  <c r="Y608" i="3" s="1"/>
  <c r="Z608" i="3" s="1"/>
  <c r="AA608" i="3" s="1"/>
  <c r="X604" i="3"/>
  <c r="Y604" i="3" s="1"/>
  <c r="Z604" i="3" s="1"/>
  <c r="AA604" i="3" s="1"/>
  <c r="X600" i="3"/>
  <c r="Y600" i="3" s="1"/>
  <c r="Z600" i="3" s="1"/>
  <c r="X596" i="3"/>
  <c r="Y596" i="3" s="1"/>
  <c r="Z596" i="3" s="1"/>
  <c r="AA596" i="3" s="1"/>
  <c r="X592" i="3"/>
  <c r="Y592" i="3" s="1"/>
  <c r="Z592" i="3" s="1"/>
  <c r="AK592" i="3" s="1"/>
  <c r="X588" i="3"/>
  <c r="Y588" i="3" s="1"/>
  <c r="Z588" i="3" s="1"/>
  <c r="AK588" i="3" s="1"/>
  <c r="X584" i="3"/>
  <c r="Y584" i="3" s="1"/>
  <c r="Z584" i="3" s="1"/>
  <c r="X580" i="3"/>
  <c r="Y580" i="3" s="1"/>
  <c r="Z580" i="3" s="1"/>
  <c r="X576" i="3"/>
  <c r="Y576" i="3" s="1"/>
  <c r="Z576" i="3" s="1"/>
  <c r="AK576" i="3" s="1"/>
  <c r="X572" i="3"/>
  <c r="Y572" i="3" s="1"/>
  <c r="Z572" i="3" s="1"/>
  <c r="AK572" i="3" s="1"/>
  <c r="X568" i="3"/>
  <c r="Y568" i="3" s="1"/>
  <c r="Z568" i="3" s="1"/>
  <c r="X564" i="3"/>
  <c r="X560" i="3"/>
  <c r="Y560" i="3" s="1"/>
  <c r="Z560" i="3" s="1"/>
  <c r="AK560" i="3" s="1"/>
  <c r="X556" i="3"/>
  <c r="Y556" i="3" s="1"/>
  <c r="Z556" i="3" s="1"/>
  <c r="AA556" i="3" s="1"/>
  <c r="X745" i="3"/>
  <c r="Y745" i="3" s="1"/>
  <c r="X792" i="3"/>
  <c r="AI792" i="3" s="1"/>
  <c r="X760" i="3"/>
  <c r="Y760" i="3" s="1"/>
  <c r="X772" i="3"/>
  <c r="AI772" i="3" s="1"/>
  <c r="X546" i="3"/>
  <c r="Y546" i="3" s="1"/>
  <c r="Z546" i="3" s="1"/>
  <c r="X538" i="3"/>
  <c r="Y538" i="3" s="1"/>
  <c r="Z538" i="3" s="1"/>
  <c r="X530" i="3"/>
  <c r="Y530" i="3" s="1"/>
  <c r="Z530" i="3" s="1"/>
  <c r="X522" i="3"/>
  <c r="Y522" i="3" s="1"/>
  <c r="Z522" i="3" s="1"/>
  <c r="X514" i="3"/>
  <c r="Y514" i="3" s="1"/>
  <c r="Z514" i="3" s="1"/>
  <c r="X506" i="3"/>
  <c r="X498" i="3"/>
  <c r="Y498" i="3" s="1"/>
  <c r="Z498" i="3" s="1"/>
  <c r="AK498" i="3" s="1"/>
  <c r="X490" i="3"/>
  <c r="Y490" i="3" s="1"/>
  <c r="Z490" i="3" s="1"/>
  <c r="X482" i="3"/>
  <c r="Y482" i="3" s="1"/>
  <c r="Z482" i="3" s="1"/>
  <c r="X474" i="3"/>
  <c r="Y474" i="3" s="1"/>
  <c r="Z474" i="3" s="1"/>
  <c r="X466" i="3"/>
  <c r="Y466" i="3" s="1"/>
  <c r="Z466" i="3" s="1"/>
  <c r="X458" i="3"/>
  <c r="Y458" i="3" s="1"/>
  <c r="Z458" i="3" s="1"/>
  <c r="X450" i="3"/>
  <c r="Y450" i="3" s="1"/>
  <c r="Z450" i="3" s="1"/>
  <c r="X446" i="3"/>
  <c r="AI446" i="3" s="1"/>
  <c r="X435" i="3"/>
  <c r="AI435" i="3" s="1"/>
  <c r="X431" i="3"/>
  <c r="X427" i="3"/>
  <c r="AI427" i="3" s="1"/>
  <c r="X423" i="3"/>
  <c r="X419" i="3"/>
  <c r="X415" i="3"/>
  <c r="AI415" i="3" s="1"/>
  <c r="X411" i="3"/>
  <c r="AI411" i="3" s="1"/>
  <c r="X407" i="3"/>
  <c r="X403" i="3"/>
  <c r="X399" i="3"/>
  <c r="AI399" i="3" s="1"/>
  <c r="X395" i="3"/>
  <c r="AI395" i="3" s="1"/>
  <c r="X391" i="3"/>
  <c r="X387" i="3"/>
  <c r="X383" i="3"/>
  <c r="X379" i="3"/>
  <c r="AI379" i="3" s="1"/>
  <c r="X375" i="3"/>
  <c r="X371" i="3"/>
  <c r="X367" i="3"/>
  <c r="X363" i="3"/>
  <c r="AI363" i="3" s="1"/>
  <c r="X359" i="3"/>
  <c r="X355" i="3"/>
  <c r="X351" i="3"/>
  <c r="X347" i="3"/>
  <c r="AI347" i="3" s="1"/>
  <c r="X343" i="3"/>
  <c r="X339" i="3"/>
  <c r="AI339" i="3" s="1"/>
  <c r="X335" i="3"/>
  <c r="AI335" i="3" s="1"/>
  <c r="X331" i="3"/>
  <c r="AI331" i="3" s="1"/>
  <c r="X327" i="3"/>
  <c r="AI327" i="3" s="1"/>
  <c r="X323" i="3"/>
  <c r="X319" i="3"/>
  <c r="X547" i="3"/>
  <c r="X539" i="3"/>
  <c r="AI539" i="3" s="1"/>
  <c r="X531" i="3"/>
  <c r="AI531" i="3" s="1"/>
  <c r="X523" i="3"/>
  <c r="AI523" i="3" s="1"/>
  <c r="X515" i="3"/>
  <c r="X507" i="3"/>
  <c r="X499" i="3"/>
  <c r="AI499" i="3" s="1"/>
  <c r="X491" i="3"/>
  <c r="AI491" i="3" s="1"/>
  <c r="X483" i="3"/>
  <c r="X475" i="3"/>
  <c r="Y475" i="3" s="1"/>
  <c r="X467" i="3"/>
  <c r="AI467" i="3" s="1"/>
  <c r="X459" i="3"/>
  <c r="AI459" i="3" s="1"/>
  <c r="X451" i="3"/>
  <c r="AI451" i="3" s="1"/>
  <c r="X441" i="3"/>
  <c r="X317" i="3"/>
  <c r="AI317" i="3" s="1"/>
  <c r="X313" i="3"/>
  <c r="AI313" i="3" s="1"/>
  <c r="X309" i="3"/>
  <c r="X305" i="3"/>
  <c r="X301" i="3"/>
  <c r="Y301" i="3" s="1"/>
  <c r="X297" i="3"/>
  <c r="Y297" i="3" s="1"/>
  <c r="X293" i="3"/>
  <c r="X289" i="3"/>
  <c r="X285" i="3"/>
  <c r="X281" i="3"/>
  <c r="AI281" i="3" s="1"/>
  <c r="X277" i="3"/>
  <c r="X273" i="3"/>
  <c r="X269" i="3"/>
  <c r="Y269" i="3" s="1"/>
  <c r="X265" i="3"/>
  <c r="Y265" i="3" s="1"/>
  <c r="X261" i="3"/>
  <c r="X257" i="3"/>
  <c r="X253" i="3"/>
  <c r="AI253" i="3" s="1"/>
  <c r="X249" i="3"/>
  <c r="Y249" i="3" s="1"/>
  <c r="X245" i="3"/>
  <c r="X241" i="3"/>
  <c r="X237" i="3"/>
  <c r="AI237" i="3" s="1"/>
  <c r="X233" i="3"/>
  <c r="Y233" i="3" s="1"/>
  <c r="X229" i="3"/>
  <c r="X225" i="3"/>
  <c r="X221" i="3"/>
  <c r="AI221" i="3" s="1"/>
  <c r="X217" i="3"/>
  <c r="AI217" i="3" s="1"/>
  <c r="X213" i="3"/>
  <c r="X209" i="3"/>
  <c r="X205" i="3"/>
  <c r="AI205" i="3" s="1"/>
  <c r="X201" i="3"/>
  <c r="Y201" i="3" s="1"/>
  <c r="X197" i="3"/>
  <c r="X193" i="3"/>
  <c r="X189" i="3"/>
  <c r="X185" i="3"/>
  <c r="AI185" i="3" s="1"/>
  <c r="X181" i="3"/>
  <c r="X177" i="3"/>
  <c r="X173" i="3"/>
  <c r="Y173" i="3" s="1"/>
  <c r="X169" i="3"/>
  <c r="Y169" i="3" s="1"/>
  <c r="X165" i="3"/>
  <c r="X161" i="3"/>
  <c r="X157" i="3"/>
  <c r="Y157" i="3" s="1"/>
  <c r="X153" i="3"/>
  <c r="AI153" i="3" s="1"/>
  <c r="X149" i="3"/>
  <c r="X145" i="3"/>
  <c r="X141" i="3"/>
  <c r="X1006" i="3"/>
  <c r="Y1006" i="3" s="1"/>
  <c r="X993" i="3"/>
  <c r="X959" i="3"/>
  <c r="Y959" i="3" s="1"/>
  <c r="X931" i="3"/>
  <c r="Y931" i="3" s="1"/>
  <c r="AJ931" i="3" s="1"/>
  <c r="X909" i="3"/>
  <c r="Y909" i="3" s="1"/>
  <c r="Z909" i="3" s="1"/>
  <c r="AA909" i="3" s="1"/>
  <c r="X942" i="3"/>
  <c r="X894" i="3"/>
  <c r="X874" i="3"/>
  <c r="AI874" i="3" s="1"/>
  <c r="X858" i="3"/>
  <c r="Y858" i="3" s="1"/>
  <c r="Z858" i="3" s="1"/>
  <c r="AK858" i="3" s="1"/>
  <c r="X842" i="3"/>
  <c r="X826" i="3"/>
  <c r="X810" i="3"/>
  <c r="X796" i="3"/>
  <c r="Y796" i="3" s="1"/>
  <c r="Z796" i="3" s="1"/>
  <c r="X783" i="3"/>
  <c r="Y783" i="3" s="1"/>
  <c r="X751" i="3"/>
  <c r="Y751" i="3" s="1"/>
  <c r="X728" i="3"/>
  <c r="Y728" i="3" s="1"/>
  <c r="Z728" i="3" s="1"/>
  <c r="X717" i="3"/>
  <c r="Y717" i="3" s="1"/>
  <c r="AJ717" i="3" s="1"/>
  <c r="X713" i="3"/>
  <c r="Y713" i="3" s="1"/>
  <c r="X709" i="3"/>
  <c r="Y709" i="3" s="1"/>
  <c r="X705" i="3"/>
  <c r="Y705" i="3" s="1"/>
  <c r="Z705" i="3" s="1"/>
  <c r="X701" i="3"/>
  <c r="Y701" i="3" s="1"/>
  <c r="AJ701" i="3" s="1"/>
  <c r="X697" i="3"/>
  <c r="Y697" i="3" s="1"/>
  <c r="Z697" i="3" s="1"/>
  <c r="X693" i="3"/>
  <c r="Y693" i="3" s="1"/>
  <c r="Z693" i="3" s="1"/>
  <c r="X689" i="3"/>
  <c r="Y689" i="3" s="1"/>
  <c r="Z689" i="3" s="1"/>
  <c r="AK689" i="3" s="1"/>
  <c r="X685" i="3"/>
  <c r="Y685" i="3" s="1"/>
  <c r="Z685" i="3" s="1"/>
  <c r="X681" i="3"/>
  <c r="Y681" i="3" s="1"/>
  <c r="X677" i="3"/>
  <c r="X673" i="3"/>
  <c r="AI673" i="3" s="1"/>
  <c r="X794" i="3"/>
  <c r="Y794" i="3" s="1"/>
  <c r="Z794" i="3" s="1"/>
  <c r="X778" i="3"/>
  <c r="Y778" i="3" s="1"/>
  <c r="X762" i="3"/>
  <c r="Y762" i="3" s="1"/>
  <c r="X671" i="3"/>
  <c r="X667" i="3"/>
  <c r="Y667" i="3" s="1"/>
  <c r="X663" i="3"/>
  <c r="X659" i="3"/>
  <c r="X655" i="3"/>
  <c r="X651" i="3"/>
  <c r="AI651" i="3" s="1"/>
  <c r="X647" i="3"/>
  <c r="AI647" i="3" s="1"/>
  <c r="X643" i="3"/>
  <c r="Y643" i="3" s="1"/>
  <c r="X639" i="3"/>
  <c r="X635" i="3"/>
  <c r="Y635" i="3" s="1"/>
  <c r="X631" i="3"/>
  <c r="X627" i="3"/>
  <c r="Y627" i="3" s="1"/>
  <c r="X623" i="3"/>
  <c r="X619" i="3"/>
  <c r="AI619" i="3" s="1"/>
  <c r="X615" i="3"/>
  <c r="X611" i="3"/>
  <c r="X607" i="3"/>
  <c r="X603" i="3"/>
  <c r="Y603" i="3" s="1"/>
  <c r="X599" i="3"/>
  <c r="X595" i="3"/>
  <c r="Y595" i="3" s="1"/>
  <c r="X591" i="3"/>
  <c r="X587" i="3"/>
  <c r="Y587" i="3" s="1"/>
  <c r="X583" i="3"/>
  <c r="X579" i="3"/>
  <c r="AI579" i="3" s="1"/>
  <c r="X575" i="3"/>
  <c r="X571" i="3"/>
  <c r="Y571" i="3" s="1"/>
  <c r="X567" i="3"/>
  <c r="X563" i="3"/>
  <c r="X559" i="3"/>
  <c r="X555" i="3"/>
  <c r="AI555" i="3" s="1"/>
  <c r="X737" i="3"/>
  <c r="X784" i="3"/>
  <c r="AI784" i="3" s="1"/>
  <c r="X752" i="3"/>
  <c r="X764" i="3"/>
  <c r="AI764" i="3" s="1"/>
  <c r="X552" i="3"/>
  <c r="X544" i="3"/>
  <c r="Y544" i="3" s="1"/>
  <c r="Z544" i="3" s="1"/>
  <c r="X536" i="3"/>
  <c r="Y536" i="3" s="1"/>
  <c r="X528" i="3"/>
  <c r="Y528" i="3" s="1"/>
  <c r="AJ528" i="3" s="1"/>
  <c r="X520" i="3"/>
  <c r="X512" i="3"/>
  <c r="Y512" i="3" s="1"/>
  <c r="X504" i="3"/>
  <c r="Y504" i="3" s="1"/>
  <c r="X496" i="3"/>
  <c r="Y496" i="3" s="1"/>
  <c r="X488" i="3"/>
  <c r="Y488" i="3" s="1"/>
  <c r="AJ488" i="3" s="1"/>
  <c r="X480" i="3"/>
  <c r="Y480" i="3" s="1"/>
  <c r="Z480" i="3" s="1"/>
  <c r="X472" i="3"/>
  <c r="Y472" i="3" s="1"/>
  <c r="X464" i="3"/>
  <c r="Y464" i="3" s="1"/>
  <c r="Z464" i="3" s="1"/>
  <c r="X456" i="3"/>
  <c r="X448" i="3"/>
  <c r="Y448" i="3" s="1"/>
  <c r="X444" i="3"/>
  <c r="AI444" i="3" s="1"/>
  <c r="X434" i="3"/>
  <c r="AI434" i="3" s="1"/>
  <c r="X430" i="3"/>
  <c r="X426" i="3"/>
  <c r="X422" i="3"/>
  <c r="AI422" i="3" s="1"/>
  <c r="X418" i="3"/>
  <c r="X414" i="3"/>
  <c r="X410" i="3"/>
  <c r="X406" i="3"/>
  <c r="AI406" i="3" s="1"/>
  <c r="X402" i="3"/>
  <c r="X398" i="3"/>
  <c r="X394" i="3"/>
  <c r="X390" i="3"/>
  <c r="AI390" i="3" s="1"/>
  <c r="X386" i="3"/>
  <c r="X382" i="3"/>
  <c r="X378" i="3"/>
  <c r="AI378" i="3" s="1"/>
  <c r="X374" i="3"/>
  <c r="AI374" i="3" s="1"/>
  <c r="X370" i="3"/>
  <c r="AI370" i="3" s="1"/>
  <c r="X366" i="3"/>
  <c r="X362" i="3"/>
  <c r="X358" i="3"/>
  <c r="AI358" i="3" s="1"/>
  <c r="X354" i="3"/>
  <c r="X350" i="3"/>
  <c r="AI350" i="3" s="1"/>
  <c r="X346" i="3"/>
  <c r="AI346" i="3" s="1"/>
  <c r="X342" i="3"/>
  <c r="AI342" i="3" s="1"/>
  <c r="X338" i="3"/>
  <c r="X334" i="3"/>
  <c r="X330" i="3"/>
  <c r="X326" i="3"/>
  <c r="AI326" i="3" s="1"/>
  <c r="X322" i="3"/>
  <c r="AI322" i="3" s="1"/>
  <c r="X318" i="3"/>
  <c r="X545" i="3"/>
  <c r="X537" i="3"/>
  <c r="AI537" i="3" s="1"/>
  <c r="X529" i="3"/>
  <c r="X521" i="3"/>
  <c r="X513" i="3"/>
  <c r="X505" i="3"/>
  <c r="AI505" i="3" s="1"/>
  <c r="X497" i="3"/>
  <c r="X489" i="3"/>
  <c r="X481" i="3"/>
  <c r="X473" i="3"/>
  <c r="AI473" i="3" s="1"/>
  <c r="X465" i="3"/>
  <c r="X457" i="3"/>
  <c r="X449" i="3"/>
  <c r="X437" i="3"/>
  <c r="Y437" i="3" s="1"/>
  <c r="X316" i="3"/>
  <c r="X312" i="3"/>
  <c r="Y312" i="3" s="1"/>
  <c r="Z312" i="3" s="1"/>
  <c r="AA312" i="3" s="1"/>
  <c r="X308" i="3"/>
  <c r="Y308" i="3" s="1"/>
  <c r="AJ308" i="3" s="1"/>
  <c r="X304" i="3"/>
  <c r="Y304" i="3" s="1"/>
  <c r="Z304" i="3" s="1"/>
  <c r="X300" i="3"/>
  <c r="Y300" i="3" s="1"/>
  <c r="X296" i="3"/>
  <c r="Y296" i="3" s="1"/>
  <c r="Z296" i="3" s="1"/>
  <c r="X292" i="3"/>
  <c r="Y292" i="3" s="1"/>
  <c r="X288" i="3"/>
  <c r="Y288" i="3" s="1"/>
  <c r="Z288" i="3" s="1"/>
  <c r="X284" i="3"/>
  <c r="X280" i="3"/>
  <c r="Y280" i="3" s="1"/>
  <c r="Z280" i="3" s="1"/>
  <c r="AK280" i="3" s="1"/>
  <c r="X276" i="3"/>
  <c r="Y276" i="3" s="1"/>
  <c r="Z276" i="3" s="1"/>
  <c r="AA276" i="3" s="1"/>
  <c r="X272" i="3"/>
  <c r="Y272" i="3" s="1"/>
  <c r="Z272" i="3" s="1"/>
  <c r="X268" i="3"/>
  <c r="Y268" i="3" s="1"/>
  <c r="X264" i="3"/>
  <c r="Y264" i="3" s="1"/>
  <c r="Z264" i="3" s="1"/>
  <c r="X260" i="3"/>
  <c r="Y260" i="3" s="1"/>
  <c r="X256" i="3"/>
  <c r="X252" i="3"/>
  <c r="X248" i="3"/>
  <c r="Y248" i="3" s="1"/>
  <c r="X244" i="3"/>
  <c r="Y244" i="3" s="1"/>
  <c r="X240" i="3"/>
  <c r="Y240" i="3" s="1"/>
  <c r="X236" i="3"/>
  <c r="Y236" i="3" s="1"/>
  <c r="AJ236" i="3" s="1"/>
  <c r="X232" i="3"/>
  <c r="Y232" i="3" s="1"/>
  <c r="AJ232" i="3" s="1"/>
  <c r="X228" i="3"/>
  <c r="Y228" i="3" s="1"/>
  <c r="AJ228" i="3" s="1"/>
  <c r="X224" i="3"/>
  <c r="Y224" i="3" s="1"/>
  <c r="X220" i="3"/>
  <c r="X216" i="3"/>
  <c r="Y216" i="3" s="1"/>
  <c r="X212" i="3"/>
  <c r="Y212" i="3" s="1"/>
  <c r="Z212" i="3" s="1"/>
  <c r="X208" i="3"/>
  <c r="Y208" i="3" s="1"/>
  <c r="X204" i="3"/>
  <c r="Y204" i="3" s="1"/>
  <c r="AJ204" i="3" s="1"/>
  <c r="X200" i="3"/>
  <c r="Y200" i="3" s="1"/>
  <c r="X196" i="3"/>
  <c r="X192" i="3"/>
  <c r="Y192" i="3" s="1"/>
  <c r="X188" i="3"/>
  <c r="X184" i="3"/>
  <c r="Y184" i="3" s="1"/>
  <c r="Z184" i="3" s="1"/>
  <c r="X180" i="3"/>
  <c r="Y180" i="3" s="1"/>
  <c r="X176" i="3"/>
  <c r="Y176" i="3" s="1"/>
  <c r="X172" i="3"/>
  <c r="Y172" i="3" s="1"/>
  <c r="AJ172" i="3" s="1"/>
  <c r="X168" i="3"/>
  <c r="Y168" i="3" s="1"/>
  <c r="X164" i="3"/>
  <c r="Y164" i="3" s="1"/>
  <c r="AJ164" i="3" s="1"/>
  <c r="X160" i="3"/>
  <c r="X156" i="3"/>
  <c r="X152" i="3"/>
  <c r="Y152" i="3" s="1"/>
  <c r="Z152" i="3" s="1"/>
  <c r="X148" i="3"/>
  <c r="Y148" i="3" s="1"/>
  <c r="X144" i="3"/>
  <c r="Y144" i="3" s="1"/>
  <c r="X215" i="3"/>
  <c r="AI215" i="3" s="1"/>
  <c r="X223" i="3"/>
  <c r="X231" i="3"/>
  <c r="X239" i="3"/>
  <c r="AI239" i="3" s="1"/>
  <c r="X247" i="3"/>
  <c r="X255" i="3"/>
  <c r="X263" i="3"/>
  <c r="X271" i="3"/>
  <c r="AI271" i="3" s="1"/>
  <c r="X279" i="3"/>
  <c r="AI279" i="3" s="1"/>
  <c r="X287" i="3"/>
  <c r="X295" i="3"/>
  <c r="X303" i="3"/>
  <c r="AI303" i="3" s="1"/>
  <c r="X311" i="3"/>
  <c r="X438" i="3"/>
  <c r="X455" i="3"/>
  <c r="AI455" i="3" s="1"/>
  <c r="X471" i="3"/>
  <c r="X487" i="3"/>
  <c r="AI487" i="3" s="1"/>
  <c r="X503" i="3"/>
  <c r="AI503" i="3" s="1"/>
  <c r="X519" i="3"/>
  <c r="AI519" i="3" s="1"/>
  <c r="X535" i="3"/>
  <c r="X551" i="3"/>
  <c r="AI551" i="3" s="1"/>
  <c r="X325" i="3"/>
  <c r="X333" i="3"/>
  <c r="Y333" i="3" s="1"/>
  <c r="AJ333" i="3" s="1"/>
  <c r="X341" i="3"/>
  <c r="Y341" i="3" s="1"/>
  <c r="X349" i="3"/>
  <c r="Y349" i="3" s="1"/>
  <c r="AJ349" i="3" s="1"/>
  <c r="X357" i="3"/>
  <c r="X365" i="3"/>
  <c r="Y365" i="3" s="1"/>
  <c r="Z365" i="3" s="1"/>
  <c r="X373" i="3"/>
  <c r="Y373" i="3" s="1"/>
  <c r="X381" i="3"/>
  <c r="Y381" i="3" s="1"/>
  <c r="AJ381" i="3" s="1"/>
  <c r="X389" i="3"/>
  <c r="Y389" i="3" s="1"/>
  <c r="AJ389" i="3" s="1"/>
  <c r="X397" i="3"/>
  <c r="Y397" i="3" s="1"/>
  <c r="Z397" i="3" s="1"/>
  <c r="X405" i="3"/>
  <c r="Y405" i="3" s="1"/>
  <c r="Z405" i="3" s="1"/>
  <c r="X413" i="3"/>
  <c r="Y413" i="3" s="1"/>
  <c r="AJ413" i="3" s="1"/>
  <c r="X421" i="3"/>
  <c r="Y421" i="3" s="1"/>
  <c r="AJ421" i="3" s="1"/>
  <c r="X429" i="3"/>
  <c r="Y429" i="3" s="1"/>
  <c r="Z429" i="3" s="1"/>
  <c r="X440" i="3"/>
  <c r="X454" i="3"/>
  <c r="Y454" i="3" s="1"/>
  <c r="Z454" i="3" s="1"/>
  <c r="AA454" i="3" s="1"/>
  <c r="X470" i="3"/>
  <c r="X486" i="3"/>
  <c r="Y486" i="3" s="1"/>
  <c r="Z486" i="3" s="1"/>
  <c r="AK486" i="3" s="1"/>
  <c r="X502" i="3"/>
  <c r="Y502" i="3" s="1"/>
  <c r="Z502" i="3" s="1"/>
  <c r="X518" i="3"/>
  <c r="Y518" i="3" s="1"/>
  <c r="Z518" i="3" s="1"/>
  <c r="AK518" i="3" s="1"/>
  <c r="X534" i="3"/>
  <c r="X550" i="3"/>
  <c r="Y550" i="3" s="1"/>
  <c r="Z550" i="3" s="1"/>
  <c r="AK550" i="3" s="1"/>
  <c r="X788" i="3"/>
  <c r="X558" i="3"/>
  <c r="X566" i="3"/>
  <c r="Y566" i="3" s="1"/>
  <c r="Z566" i="3" s="1"/>
  <c r="X574" i="3"/>
  <c r="Y574" i="3" s="1"/>
  <c r="AJ574" i="3" s="1"/>
  <c r="X582" i="3"/>
  <c r="Y582" i="3" s="1"/>
  <c r="X590" i="3"/>
  <c r="Y590" i="3" s="1"/>
  <c r="Z590" i="3" s="1"/>
  <c r="X598" i="3"/>
  <c r="Y598" i="3" s="1"/>
  <c r="Z598" i="3" s="1"/>
  <c r="X606" i="3"/>
  <c r="Y606" i="3" s="1"/>
  <c r="AJ606" i="3" s="1"/>
  <c r="X614" i="3"/>
  <c r="Y614" i="3" s="1"/>
  <c r="X622" i="3"/>
  <c r="X630" i="3"/>
  <c r="Y630" i="3" s="1"/>
  <c r="Z630" i="3" s="1"/>
  <c r="X638" i="3"/>
  <c r="Y638" i="3" s="1"/>
  <c r="X646" i="3"/>
  <c r="Y646" i="3" s="1"/>
  <c r="X654" i="3"/>
  <c r="Y654" i="3" s="1"/>
  <c r="AJ654" i="3" s="1"/>
  <c r="X662" i="3"/>
  <c r="Y662" i="3" s="1"/>
  <c r="Z662" i="3" s="1"/>
  <c r="X670" i="3"/>
  <c r="Y670" i="3" s="1"/>
  <c r="AJ670" i="3" s="1"/>
  <c r="X758" i="3"/>
  <c r="X790" i="3"/>
  <c r="AI790" i="3" s="1"/>
  <c r="X676" i="3"/>
  <c r="X684" i="3"/>
  <c r="Y684" i="3" s="1"/>
  <c r="AJ684" i="3" s="1"/>
  <c r="X692" i="3"/>
  <c r="Y692" i="3" s="1"/>
  <c r="X700" i="3"/>
  <c r="Y700" i="3" s="1"/>
  <c r="AJ700" i="3" s="1"/>
  <c r="X708" i="3"/>
  <c r="Y708" i="3" s="1"/>
  <c r="AJ708" i="3" s="1"/>
  <c r="X716" i="3"/>
  <c r="Y716" i="3" s="1"/>
  <c r="AJ716" i="3" s="1"/>
  <c r="X739" i="3"/>
  <c r="AI739" i="3" s="1"/>
  <c r="X797" i="3"/>
  <c r="Y797" i="3" s="1"/>
  <c r="X822" i="3"/>
  <c r="AI822" i="3" s="1"/>
  <c r="X854" i="3"/>
  <c r="X891" i="3"/>
  <c r="Y891" i="3" s="1"/>
  <c r="X905" i="3"/>
  <c r="Y905" i="3" s="1"/>
  <c r="Z905" i="3" s="1"/>
  <c r="AK905" i="3" s="1"/>
  <c r="X960" i="3"/>
  <c r="X989" i="3"/>
  <c r="X9" i="3"/>
  <c r="Y9" i="3" s="1"/>
  <c r="X13" i="3"/>
  <c r="Y13" i="3" s="1"/>
  <c r="AJ13" i="3" s="1"/>
  <c r="X17" i="3"/>
  <c r="Y17" i="3" s="1"/>
  <c r="X21" i="3"/>
  <c r="Y21" i="3" s="1"/>
  <c r="X25" i="3"/>
  <c r="X29" i="3"/>
  <c r="Y29" i="3" s="1"/>
  <c r="X33" i="3"/>
  <c r="Y33" i="3" s="1"/>
  <c r="X37" i="3"/>
  <c r="AI37" i="3" s="1"/>
  <c r="X41" i="3"/>
  <c r="X45" i="3"/>
  <c r="AI45" i="3" s="1"/>
  <c r="X49" i="3"/>
  <c r="AI49" i="3" s="1"/>
  <c r="X53" i="3"/>
  <c r="AI53" i="3" s="1"/>
  <c r="X57" i="3"/>
  <c r="X61" i="3"/>
  <c r="AI61" i="3" s="1"/>
  <c r="Y256" i="3"/>
  <c r="Y239" i="3"/>
  <c r="AJ239" i="3" s="1"/>
  <c r="X63" i="3"/>
  <c r="AI63" i="3" s="1"/>
  <c r="X67" i="3"/>
  <c r="AI67" i="3" s="1"/>
  <c r="X71" i="3"/>
  <c r="X75" i="3"/>
  <c r="AI75" i="3" s="1"/>
  <c r="X79" i="3"/>
  <c r="AI79" i="3" s="1"/>
  <c r="X83" i="3"/>
  <c r="AI83" i="3" s="1"/>
  <c r="X87" i="3"/>
  <c r="X91" i="3"/>
  <c r="AI91" i="3" s="1"/>
  <c r="X95" i="3"/>
  <c r="AI95" i="3" s="1"/>
  <c r="X99" i="3"/>
  <c r="AI99" i="3" s="1"/>
  <c r="X103" i="3"/>
  <c r="X107" i="3"/>
  <c r="AI107" i="3" s="1"/>
  <c r="X111" i="3"/>
  <c r="X115" i="3"/>
  <c r="X119" i="3"/>
  <c r="X123" i="3"/>
  <c r="AI123" i="3" s="1"/>
  <c r="X127" i="3"/>
  <c r="X131" i="3"/>
  <c r="X135" i="3"/>
  <c r="X139" i="3"/>
  <c r="AI139" i="3" s="1"/>
  <c r="X146" i="3"/>
  <c r="AI146" i="3" s="1"/>
  <c r="X154" i="3"/>
  <c r="X162" i="3"/>
  <c r="X170" i="3"/>
  <c r="AI170" i="3" s="1"/>
  <c r="X178" i="3"/>
  <c r="X186" i="3"/>
  <c r="AI186" i="3" s="1"/>
  <c r="X194" i="3"/>
  <c r="X202" i="3"/>
  <c r="AI202" i="3" s="1"/>
  <c r="X210" i="3"/>
  <c r="X218" i="3"/>
  <c r="AI218" i="3" s="1"/>
  <c r="X226" i="3"/>
  <c r="X234" i="3"/>
  <c r="Y234" i="3" s="1"/>
  <c r="AJ234" i="3" s="1"/>
  <c r="X242" i="3"/>
  <c r="Y242" i="3" s="1"/>
  <c r="AJ242" i="3" s="1"/>
  <c r="X250" i="3"/>
  <c r="AI250" i="3" s="1"/>
  <c r="X258" i="3"/>
  <c r="AI258" i="3" s="1"/>
  <c r="X266" i="3"/>
  <c r="X274" i="3"/>
  <c r="AI274" i="3" s="1"/>
  <c r="X282" i="3"/>
  <c r="X290" i="3"/>
  <c r="AI290" i="3" s="1"/>
  <c r="X298" i="3"/>
  <c r="X306" i="3"/>
  <c r="X314" i="3"/>
  <c r="AI314" i="3" s="1"/>
  <c r="X445" i="3"/>
  <c r="X461" i="3"/>
  <c r="AI461" i="3" s="1"/>
  <c r="X477" i="3"/>
  <c r="X493" i="3"/>
  <c r="AI493" i="3" s="1"/>
  <c r="X509" i="3"/>
  <c r="X525" i="3"/>
  <c r="AI525" i="3" s="1"/>
  <c r="X541" i="3"/>
  <c r="X320" i="3"/>
  <c r="Y320" i="3" s="1"/>
  <c r="X328" i="3"/>
  <c r="Y328" i="3" s="1"/>
  <c r="X336" i="3"/>
  <c r="AI336" i="3" s="1"/>
  <c r="X344" i="3"/>
  <c r="X352" i="3"/>
  <c r="X360" i="3"/>
  <c r="AI360" i="3" s="1"/>
  <c r="X368" i="3"/>
  <c r="AI368" i="3" s="1"/>
  <c r="X376" i="3"/>
  <c r="Y376" i="3" s="1"/>
  <c r="X384" i="3"/>
  <c r="X392" i="3"/>
  <c r="X400" i="3"/>
  <c r="AI400" i="3" s="1"/>
  <c r="X408" i="3"/>
  <c r="X416" i="3"/>
  <c r="X424" i="3"/>
  <c r="AI424" i="3" s="1"/>
  <c r="X432" i="3"/>
  <c r="X439" i="3"/>
  <c r="X460" i="3"/>
  <c r="Y460" i="3" s="1"/>
  <c r="Z460" i="3" s="1"/>
  <c r="AA460" i="3" s="1"/>
  <c r="AB460" i="3" s="1"/>
  <c r="X476" i="3"/>
  <c r="X492" i="3"/>
  <c r="Y492" i="3" s="1"/>
  <c r="Z492" i="3" s="1"/>
  <c r="AA492" i="3" s="1"/>
  <c r="AL492" i="3" s="1"/>
  <c r="X508" i="3"/>
  <c r="Y508" i="3" s="1"/>
  <c r="X524" i="3"/>
  <c r="Y524" i="3" s="1"/>
  <c r="Z524" i="3" s="1"/>
  <c r="AA524" i="3" s="1"/>
  <c r="AL524" i="3" s="1"/>
  <c r="X540" i="3"/>
  <c r="Y540" i="3" s="1"/>
  <c r="Z540" i="3" s="1"/>
  <c r="AA540" i="3" s="1"/>
  <c r="X748" i="3"/>
  <c r="Y748" i="3" s="1"/>
  <c r="X768" i="3"/>
  <c r="X553" i="3"/>
  <c r="AI553" i="3" s="1"/>
  <c r="X561" i="3"/>
  <c r="AI561" i="3" s="1"/>
  <c r="X569" i="3"/>
  <c r="Y569" i="3" s="1"/>
  <c r="X577" i="3"/>
  <c r="AI577" i="3" s="1"/>
  <c r="X585" i="3"/>
  <c r="AI585" i="3" s="1"/>
  <c r="X593" i="3"/>
  <c r="AI593" i="3" s="1"/>
  <c r="X601" i="3"/>
  <c r="Y601" i="3" s="1"/>
  <c r="AJ601" i="3" s="1"/>
  <c r="X609" i="3"/>
  <c r="AI609" i="3" s="1"/>
  <c r="X617" i="3"/>
  <c r="AI617" i="3" s="1"/>
  <c r="X625" i="3"/>
  <c r="AI625" i="3" s="1"/>
  <c r="X633" i="3"/>
  <c r="Y633" i="3" s="1"/>
  <c r="AJ633" i="3" s="1"/>
  <c r="X641" i="3"/>
  <c r="AI641" i="3" s="1"/>
  <c r="X649" i="3"/>
  <c r="AI649" i="3" s="1"/>
  <c r="X657" i="3"/>
  <c r="X665" i="3"/>
  <c r="X770" i="3"/>
  <c r="Y770" i="3" s="1"/>
  <c r="X679" i="3"/>
  <c r="Y679" i="3" s="1"/>
  <c r="X687" i="3"/>
  <c r="AI687" i="3" s="1"/>
  <c r="X695" i="3"/>
  <c r="AI695" i="3" s="1"/>
  <c r="X703" i="3"/>
  <c r="Y703" i="3" s="1"/>
  <c r="X711" i="3"/>
  <c r="AI711" i="3" s="1"/>
  <c r="X720" i="3"/>
  <c r="Y720" i="3" s="1"/>
  <c r="AJ720" i="3" s="1"/>
  <c r="X767" i="3"/>
  <c r="Y767" i="3" s="1"/>
  <c r="AJ767" i="3" s="1"/>
  <c r="X798" i="3"/>
  <c r="Y798" i="3" s="1"/>
  <c r="Z798" i="3" s="1"/>
  <c r="AA798" i="3" s="1"/>
  <c r="AB798" i="3" s="1"/>
  <c r="X834" i="3"/>
  <c r="AI834" i="3" s="1"/>
  <c r="X866" i="3"/>
  <c r="AI866" i="3" s="1"/>
  <c r="X893" i="3"/>
  <c r="AI893" i="3" s="1"/>
  <c r="X917" i="3"/>
  <c r="Y917" i="3" s="1"/>
  <c r="Z917" i="3" s="1"/>
  <c r="AA917" i="3" s="1"/>
  <c r="X976" i="3"/>
  <c r="Y976" i="3" s="1"/>
  <c r="Z976" i="3" s="1"/>
  <c r="X1011" i="3"/>
  <c r="AI1011" i="3" s="1"/>
  <c r="X10" i="3"/>
  <c r="AI10" i="3" s="1"/>
  <c r="X14" i="3"/>
  <c r="Y14" i="3" s="1"/>
  <c r="X18" i="3"/>
  <c r="X22" i="3"/>
  <c r="AI22" i="3" s="1"/>
  <c r="X26" i="3"/>
  <c r="X30" i="3"/>
  <c r="X34" i="3"/>
  <c r="X38" i="3"/>
  <c r="Y38" i="3" s="1"/>
  <c r="X42" i="3"/>
  <c r="X46" i="3"/>
  <c r="AI46" i="3" s="1"/>
  <c r="X50" i="3"/>
  <c r="X54" i="3"/>
  <c r="Y54" i="3" s="1"/>
  <c r="X58" i="3"/>
  <c r="AI58" i="3" s="1"/>
  <c r="X62" i="3"/>
  <c r="Y160" i="3"/>
  <c r="AJ160" i="3" s="1"/>
  <c r="Z341" i="3"/>
  <c r="Y303" i="3"/>
  <c r="X64" i="3"/>
  <c r="Y64" i="3" s="1"/>
  <c r="AJ64" i="3" s="1"/>
  <c r="X68" i="3"/>
  <c r="Y68" i="3" s="1"/>
  <c r="X72" i="3"/>
  <c r="X76" i="3"/>
  <c r="Y76" i="3" s="1"/>
  <c r="X80" i="3"/>
  <c r="Y80" i="3" s="1"/>
  <c r="AJ80" i="3" s="1"/>
  <c r="X84" i="3"/>
  <c r="Y84" i="3" s="1"/>
  <c r="AJ84" i="3" s="1"/>
  <c r="X88" i="3"/>
  <c r="Y88" i="3" s="1"/>
  <c r="Z88" i="3" s="1"/>
  <c r="X92" i="3"/>
  <c r="X96" i="3"/>
  <c r="Y96" i="3" s="1"/>
  <c r="AJ96" i="3" s="1"/>
  <c r="X100" i="3"/>
  <c r="Y100" i="3" s="1"/>
  <c r="Z100" i="3" s="1"/>
  <c r="X104" i="3"/>
  <c r="Y104" i="3" s="1"/>
  <c r="AJ104" i="3" s="1"/>
  <c r="X108" i="3"/>
  <c r="Y108" i="3" s="1"/>
  <c r="X112" i="3"/>
  <c r="Y112" i="3" s="1"/>
  <c r="AJ112" i="3" s="1"/>
  <c r="X116" i="3"/>
  <c r="Y116" i="3" s="1"/>
  <c r="Z116" i="3" s="1"/>
  <c r="X120" i="3"/>
  <c r="X124" i="3"/>
  <c r="X128" i="3"/>
  <c r="Y128" i="3" s="1"/>
  <c r="X132" i="3"/>
  <c r="Y132" i="3" s="1"/>
  <c r="AJ132" i="3" s="1"/>
  <c r="X136" i="3"/>
  <c r="X140" i="3"/>
  <c r="Y140" i="3" s="1"/>
  <c r="X147" i="3"/>
  <c r="AI147" i="3" s="1"/>
  <c r="X155" i="3"/>
  <c r="AI155" i="3" s="1"/>
  <c r="X163" i="3"/>
  <c r="X171" i="3"/>
  <c r="X179" i="3"/>
  <c r="AI179" i="3" s="1"/>
  <c r="X187" i="3"/>
  <c r="AI187" i="3" s="1"/>
  <c r="X195" i="3"/>
  <c r="X203" i="3"/>
  <c r="X211" i="3"/>
  <c r="AI211" i="3" s="1"/>
  <c r="X219" i="3"/>
  <c r="AI219" i="3" s="1"/>
  <c r="X227" i="3"/>
  <c r="AI227" i="3" s="1"/>
  <c r="X235" i="3"/>
  <c r="X243" i="3"/>
  <c r="AI243" i="3" s="1"/>
  <c r="X251" i="3"/>
  <c r="AI251" i="3" s="1"/>
  <c r="X259" i="3"/>
  <c r="X267" i="3"/>
  <c r="AI267" i="3" s="1"/>
  <c r="X275" i="3"/>
  <c r="AI275" i="3" s="1"/>
  <c r="X283" i="3"/>
  <c r="X291" i="3"/>
  <c r="X299" i="3"/>
  <c r="AI299" i="3" s="1"/>
  <c r="X307" i="3"/>
  <c r="X315" i="3"/>
  <c r="AI315" i="3" s="1"/>
  <c r="X447" i="3"/>
  <c r="AI447" i="3" s="1"/>
  <c r="X463" i="3"/>
  <c r="AI463" i="3" s="1"/>
  <c r="X479" i="3"/>
  <c r="X495" i="3"/>
  <c r="Y495" i="3" s="1"/>
  <c r="X511" i="3"/>
  <c r="AI511" i="3" s="1"/>
  <c r="X527" i="3"/>
  <c r="AI527" i="3" s="1"/>
  <c r="X543" i="3"/>
  <c r="X321" i="3"/>
  <c r="X329" i="3"/>
  <c r="AI329" i="3" s="1"/>
  <c r="X337" i="3"/>
  <c r="AI337" i="3" s="1"/>
  <c r="X345" i="3"/>
  <c r="AI345" i="3" s="1"/>
  <c r="X353" i="3"/>
  <c r="AI353" i="3" s="1"/>
  <c r="X361" i="3"/>
  <c r="AI361" i="3" s="1"/>
  <c r="X369" i="3"/>
  <c r="X377" i="3"/>
  <c r="AI377" i="3" s="1"/>
  <c r="X385" i="3"/>
  <c r="AI385" i="3" s="1"/>
  <c r="X393" i="3"/>
  <c r="X401" i="3"/>
  <c r="AI401" i="3" s="1"/>
  <c r="X409" i="3"/>
  <c r="AI409" i="3" s="1"/>
  <c r="X417" i="3"/>
  <c r="AI417" i="3" s="1"/>
  <c r="X425" i="3"/>
  <c r="X433" i="3"/>
  <c r="X443" i="3"/>
  <c r="AI443" i="3" s="1"/>
  <c r="X462" i="3"/>
  <c r="Y462" i="3" s="1"/>
  <c r="Z462" i="3" s="1"/>
  <c r="AK462" i="3" s="1"/>
  <c r="X478" i="3"/>
  <c r="Y478" i="3" s="1"/>
  <c r="X494" i="3"/>
  <c r="Y494" i="3" s="1"/>
  <c r="Z494" i="3" s="1"/>
  <c r="X510" i="3"/>
  <c r="Y510" i="3" s="1"/>
  <c r="Z510" i="3" s="1"/>
  <c r="AK510" i="3" s="1"/>
  <c r="X526" i="3"/>
  <c r="Y526" i="3" s="1"/>
  <c r="Z526" i="3" s="1"/>
  <c r="X542" i="3"/>
  <c r="Y542" i="3" s="1"/>
  <c r="X756" i="3"/>
  <c r="X776" i="3"/>
  <c r="X554" i="3"/>
  <c r="Y554" i="3" s="1"/>
  <c r="Z554" i="3" s="1"/>
  <c r="AK554" i="3" s="1"/>
  <c r="X562" i="3"/>
  <c r="X570" i="3"/>
  <c r="X578" i="3"/>
  <c r="AI578" i="3" s="1"/>
  <c r="X586" i="3"/>
  <c r="X594" i="3"/>
  <c r="AI594" i="3" s="1"/>
  <c r="X602" i="3"/>
  <c r="X610" i="3"/>
  <c r="AI610" i="3" s="1"/>
  <c r="X618" i="3"/>
  <c r="AI618" i="3" s="1"/>
  <c r="X626" i="3"/>
  <c r="X634" i="3"/>
  <c r="X642" i="3"/>
  <c r="AI642" i="3" s="1"/>
  <c r="X650" i="3"/>
  <c r="AI650" i="3" s="1"/>
  <c r="X658" i="3"/>
  <c r="AI658" i="3" s="1"/>
  <c r="X666" i="3"/>
  <c r="AI666" i="3" s="1"/>
  <c r="X774" i="3"/>
  <c r="X741" i="3"/>
  <c r="AI741" i="3" s="1"/>
  <c r="X680" i="3"/>
  <c r="X688" i="3"/>
  <c r="Y688" i="3" s="1"/>
  <c r="X696" i="3"/>
  <c r="Y696" i="3" s="1"/>
  <c r="X704" i="3"/>
  <c r="X712" i="3"/>
  <c r="Y712" i="3" s="1"/>
  <c r="Z712" i="3" s="1"/>
  <c r="X724" i="3"/>
  <c r="Y724" i="3" s="1"/>
  <c r="AJ724" i="3" s="1"/>
  <c r="X775" i="3"/>
  <c r="Y775" i="3" s="1"/>
  <c r="Z775" i="3" s="1"/>
  <c r="X838" i="3"/>
  <c r="X870" i="3"/>
  <c r="AI870" i="3" s="1"/>
  <c r="X925" i="3"/>
  <c r="X921" i="3"/>
  <c r="Y921" i="3" s="1"/>
  <c r="Z921" i="3" s="1"/>
  <c r="AK921" i="3" s="1"/>
  <c r="X967" i="3"/>
  <c r="X1002" i="3"/>
  <c r="AI1002" i="3" s="1"/>
  <c r="X1027" i="3"/>
  <c r="Y1027" i="3" s="1"/>
  <c r="X1023" i="3"/>
  <c r="Y1023" i="3" s="1"/>
  <c r="Z1023" i="3" s="1"/>
  <c r="X1012" i="3"/>
  <c r="X1009" i="3"/>
  <c r="Y1009" i="3" s="1"/>
  <c r="X1005" i="3"/>
  <c r="Y1005" i="3" s="1"/>
  <c r="Z1005" i="3" s="1"/>
  <c r="X1001" i="3"/>
  <c r="AI1001" i="3" s="1"/>
  <c r="X1017" i="3"/>
  <c r="Y1017" i="3" s="1"/>
  <c r="Z1017" i="3" s="1"/>
  <c r="X996" i="3"/>
  <c r="Y996" i="3" s="1"/>
  <c r="X992" i="3"/>
  <c r="Y992" i="3" s="1"/>
  <c r="Z992" i="3" s="1"/>
  <c r="X988" i="3"/>
  <c r="X984" i="3"/>
  <c r="Y984" i="3" s="1"/>
  <c r="X981" i="3"/>
  <c r="AI981" i="3" s="1"/>
  <c r="X979" i="3"/>
  <c r="Y979" i="3" s="1"/>
  <c r="Z979" i="3" s="1"/>
  <c r="X963" i="3"/>
  <c r="Y963" i="3" s="1"/>
  <c r="Z963" i="3" s="1"/>
  <c r="AK963" i="3" s="1"/>
  <c r="X972" i="3"/>
  <c r="Y972" i="3" s="1"/>
  <c r="AJ972" i="3" s="1"/>
  <c r="X973" i="3"/>
  <c r="AI973" i="3" s="1"/>
  <c r="X974" i="3"/>
  <c r="Y974" i="3" s="1"/>
  <c r="X955" i="3"/>
  <c r="Y955" i="3" s="1"/>
  <c r="Z955" i="3" s="1"/>
  <c r="X956" i="3"/>
  <c r="Y956" i="3" s="1"/>
  <c r="Y982" i="3"/>
  <c r="X962" i="3"/>
  <c r="Y962" i="3" s="1"/>
  <c r="X940" i="3"/>
  <c r="Y940" i="3" s="1"/>
  <c r="X927" i="3"/>
  <c r="Y927" i="3" s="1"/>
  <c r="X920" i="3"/>
  <c r="X916" i="3"/>
  <c r="X912" i="3"/>
  <c r="AI912" i="3" s="1"/>
  <c r="X908" i="3"/>
  <c r="X904" i="3"/>
  <c r="X941" i="3"/>
  <c r="Y941" i="3" s="1"/>
  <c r="X924" i="3"/>
  <c r="AI924" i="3" s="1"/>
  <c r="X938" i="3"/>
  <c r="Y938" i="3" s="1"/>
  <c r="X939" i="3"/>
  <c r="X889" i="3"/>
  <c r="Y889" i="3" s="1"/>
  <c r="X890" i="3"/>
  <c r="X902" i="3"/>
  <c r="AI902" i="3" s="1"/>
  <c r="X887" i="3"/>
  <c r="Y887" i="3" s="1"/>
  <c r="X881" i="3"/>
  <c r="Y881" i="3" s="1"/>
  <c r="AJ881" i="3" s="1"/>
  <c r="X877" i="3"/>
  <c r="Y877" i="3" s="1"/>
  <c r="AJ877" i="3" s="1"/>
  <c r="X873" i="3"/>
  <c r="Y873" i="3" s="1"/>
  <c r="AJ873" i="3" s="1"/>
  <c r="X869" i="3"/>
  <c r="Y869" i="3" s="1"/>
  <c r="AJ869" i="3" s="1"/>
  <c r="X865" i="3"/>
  <c r="AI865" i="3" s="1"/>
  <c r="X861" i="3"/>
  <c r="Y861" i="3" s="1"/>
  <c r="X857" i="3"/>
  <c r="X853" i="3"/>
  <c r="X849" i="3"/>
  <c r="Y849" i="3" s="1"/>
  <c r="X845" i="3"/>
  <c r="Y845" i="3" s="1"/>
  <c r="X841" i="3"/>
  <c r="AI841" i="3" s="1"/>
  <c r="X837" i="3"/>
  <c r="Y837" i="3" s="1"/>
  <c r="X833" i="3"/>
  <c r="Y833" i="3" s="1"/>
  <c r="AJ833" i="3" s="1"/>
  <c r="X829" i="3"/>
  <c r="X825" i="3"/>
  <c r="Y825" i="3" s="1"/>
  <c r="AJ825" i="3" s="1"/>
  <c r="X821" i="3"/>
  <c r="Y821" i="3" s="1"/>
  <c r="X817" i="3"/>
  <c r="Y817" i="3" s="1"/>
  <c r="X813" i="3"/>
  <c r="X934" i="3"/>
  <c r="Y934" i="3" s="1"/>
  <c r="X945" i="3"/>
  <c r="Y945" i="3" s="1"/>
  <c r="X900" i="3"/>
  <c r="Y900" i="3" s="1"/>
  <c r="AJ900" i="3" s="1"/>
  <c r="X803" i="3"/>
  <c r="AI803" i="3" s="1"/>
  <c r="X808" i="3"/>
  <c r="Y808" i="3" s="1"/>
  <c r="AJ808" i="3" s="1"/>
  <c r="X746" i="3"/>
  <c r="AI746" i="3" s="1"/>
  <c r="X789" i="3"/>
  <c r="X781" i="3"/>
  <c r="Y781" i="3" s="1"/>
  <c r="X773" i="3"/>
  <c r="AI773" i="3" s="1"/>
  <c r="X765" i="3"/>
  <c r="X757" i="3"/>
  <c r="AI757" i="3" s="1"/>
  <c r="X749" i="3"/>
  <c r="Y749" i="3" s="1"/>
  <c r="X801" i="3"/>
  <c r="Y801" i="3" s="1"/>
  <c r="AJ801" i="3" s="1"/>
  <c r="X735" i="3"/>
  <c r="AI735" i="3" s="1"/>
  <c r="X731" i="3"/>
  <c r="AI731" i="3" s="1"/>
  <c r="X727" i="3"/>
  <c r="AI727" i="3" s="1"/>
  <c r="X723" i="3"/>
  <c r="Y723" i="3" s="1"/>
  <c r="X719" i="3"/>
  <c r="X1030" i="3"/>
  <c r="AI1030" i="3" s="1"/>
  <c r="X1026" i="3"/>
  <c r="AI1026" i="3" s="1"/>
  <c r="X1022" i="3"/>
  <c r="AI1022" i="3" s="1"/>
  <c r="X1018" i="3"/>
  <c r="AI1018" i="3" s="1"/>
  <c r="X1008" i="3"/>
  <c r="Y1008" i="3" s="1"/>
  <c r="X1004" i="3"/>
  <c r="Y1004" i="3" s="1"/>
  <c r="X1000" i="3"/>
  <c r="Y1000" i="3" s="1"/>
  <c r="Z1000" i="3" s="1"/>
  <c r="AK1000" i="3" s="1"/>
  <c r="X1015" i="3"/>
  <c r="Y1015" i="3" s="1"/>
  <c r="X999" i="3"/>
  <c r="X995" i="3"/>
  <c r="Y995" i="3" s="1"/>
  <c r="AJ995" i="3" s="1"/>
  <c r="X991" i="3"/>
  <c r="Y991" i="3" s="1"/>
  <c r="X987" i="3"/>
  <c r="AI987" i="3" s="1"/>
  <c r="X983" i="3"/>
  <c r="AI983" i="3" s="1"/>
  <c r="X980" i="3"/>
  <c r="Y980" i="3" s="1"/>
  <c r="X975" i="3"/>
  <c r="X968" i="3"/>
  <c r="Y968" i="3" s="1"/>
  <c r="AJ968" i="3" s="1"/>
  <c r="X969" i="3"/>
  <c r="AI969" i="3" s="1"/>
  <c r="X951" i="3"/>
  <c r="AI951" i="3" s="1"/>
  <c r="X952" i="3"/>
  <c r="AI952" i="3" s="1"/>
  <c r="X978" i="3"/>
  <c r="Y978" i="3" s="1"/>
  <c r="X957" i="3"/>
  <c r="AI957" i="3" s="1"/>
  <c r="X936" i="3"/>
  <c r="X923" i="3"/>
  <c r="Y923" i="3" s="1"/>
  <c r="Z923" i="3" s="1"/>
  <c r="X919" i="3"/>
  <c r="Y919" i="3" s="1"/>
  <c r="X915" i="3"/>
  <c r="X911" i="3"/>
  <c r="Y911" i="3" s="1"/>
  <c r="X907" i="3"/>
  <c r="X903" i="3"/>
  <c r="Y903" i="3" s="1"/>
  <c r="X937" i="3"/>
  <c r="X954" i="3"/>
  <c r="AI954" i="3" s="1"/>
  <c r="X933" i="3"/>
  <c r="AI933" i="3" s="1"/>
  <c r="X901" i="3"/>
  <c r="X885" i="3"/>
  <c r="Y885" i="3" s="1"/>
  <c r="AJ885" i="3" s="1"/>
  <c r="X886" i="3"/>
  <c r="AI886" i="3" s="1"/>
  <c r="X899" i="3"/>
  <c r="Y899" i="3" s="1"/>
  <c r="X884" i="3"/>
  <c r="Y884" i="3" s="1"/>
  <c r="Z884" i="3" s="1"/>
  <c r="X880" i="3"/>
  <c r="Y880" i="3" s="1"/>
  <c r="AJ880" i="3" s="1"/>
  <c r="X876" i="3"/>
  <c r="Y876" i="3" s="1"/>
  <c r="Z876" i="3" s="1"/>
  <c r="X872" i="3"/>
  <c r="Y872" i="3" s="1"/>
  <c r="AJ872" i="3" s="1"/>
  <c r="X868" i="3"/>
  <c r="Y868" i="3" s="1"/>
  <c r="Z868" i="3" s="1"/>
  <c r="AK868" i="3" s="1"/>
  <c r="X864" i="3"/>
  <c r="Y864" i="3" s="1"/>
  <c r="AJ864" i="3" s="1"/>
  <c r="X860" i="3"/>
  <c r="Y860" i="3" s="1"/>
  <c r="Z860" i="3" s="1"/>
  <c r="AA860" i="3" s="1"/>
  <c r="X856" i="3"/>
  <c r="AI856" i="3" s="1"/>
  <c r="X852" i="3"/>
  <c r="Y852" i="3" s="1"/>
  <c r="X848" i="3"/>
  <c r="X844" i="3"/>
  <c r="Y844" i="3" s="1"/>
  <c r="X840" i="3"/>
  <c r="Y840" i="3" s="1"/>
  <c r="Z840" i="3" s="1"/>
  <c r="X836" i="3"/>
  <c r="Y836" i="3" s="1"/>
  <c r="AJ836" i="3" s="1"/>
  <c r="X832" i="3"/>
  <c r="X828" i="3"/>
  <c r="Y828" i="3" s="1"/>
  <c r="Z828" i="3" s="1"/>
  <c r="X824" i="3"/>
  <c r="Y824" i="3" s="1"/>
  <c r="AJ824" i="3" s="1"/>
  <c r="X820" i="3"/>
  <c r="Y820" i="3" s="1"/>
  <c r="X816" i="3"/>
  <c r="Y816" i="3" s="1"/>
  <c r="Z816" i="3" s="1"/>
  <c r="X812" i="3"/>
  <c r="Y812" i="3" s="1"/>
  <c r="AJ812" i="3" s="1"/>
  <c r="X896" i="3"/>
  <c r="AI896" i="3" s="1"/>
  <c r="X806" i="3"/>
  <c r="Y806" i="3" s="1"/>
  <c r="X799" i="3"/>
  <c r="AI799" i="3" s="1"/>
  <c r="X804" i="3"/>
  <c r="Y804" i="3" s="1"/>
  <c r="X742" i="3"/>
  <c r="Y742" i="3" s="1"/>
  <c r="X795" i="3"/>
  <c r="Y795" i="3" s="1"/>
  <c r="X787" i="3"/>
  <c r="Y787" i="3" s="1"/>
  <c r="X779" i="3"/>
  <c r="Y779" i="3" s="1"/>
  <c r="X771" i="3"/>
  <c r="Y771" i="3" s="1"/>
  <c r="AJ771" i="3" s="1"/>
  <c r="X763" i="3"/>
  <c r="X755" i="3"/>
  <c r="Y755" i="3" s="1"/>
  <c r="X747" i="3"/>
  <c r="Y747" i="3" s="1"/>
  <c r="Z747" i="3" s="1"/>
  <c r="X744" i="3"/>
  <c r="AI744" i="3" s="1"/>
  <c r="X734" i="3"/>
  <c r="X730" i="3"/>
  <c r="Y730" i="3" s="1"/>
  <c r="X726" i="3"/>
  <c r="Y726" i="3" s="1"/>
  <c r="X722" i="3"/>
  <c r="Y722" i="3" s="1"/>
  <c r="X1029" i="3"/>
  <c r="Y1029" i="3" s="1"/>
  <c r="Z1029" i="3" s="1"/>
  <c r="AA1029" i="3" s="1"/>
  <c r="AB1029" i="3" s="1"/>
  <c r="AM1029" i="3" s="1"/>
  <c r="X1025" i="3"/>
  <c r="AI1025" i="3" s="1"/>
  <c r="X1021" i="3"/>
  <c r="Y1021" i="3" s="1"/>
  <c r="Z1021" i="3" s="1"/>
  <c r="AA1021" i="3" s="1"/>
  <c r="X1016" i="3"/>
  <c r="Y1016" i="3" s="1"/>
  <c r="X1014" i="3"/>
  <c r="AI1014" i="3" s="1"/>
  <c r="X1007" i="3"/>
  <c r="Y1007" i="3" s="1"/>
  <c r="X1003" i="3"/>
  <c r="Y1003" i="3" s="1"/>
  <c r="X1013" i="3"/>
  <c r="Y1013" i="3" s="1"/>
  <c r="X998" i="3"/>
  <c r="Y998" i="3" s="1"/>
  <c r="AJ998" i="3" s="1"/>
  <c r="X994" i="3"/>
  <c r="Y994" i="3" s="1"/>
  <c r="X990" i="3"/>
  <c r="Y990" i="3" s="1"/>
  <c r="X986" i="3"/>
  <c r="X1019" i="3"/>
  <c r="Y1019" i="3" s="1"/>
  <c r="Z1019" i="3" s="1"/>
  <c r="X971" i="3"/>
  <c r="Y971" i="3" s="1"/>
  <c r="Z971" i="3" s="1"/>
  <c r="AA971" i="3" s="1"/>
  <c r="X964" i="3"/>
  <c r="Y964" i="3" s="1"/>
  <c r="X965" i="3"/>
  <c r="AI965" i="3" s="1"/>
  <c r="X966" i="3"/>
  <c r="X947" i="3"/>
  <c r="Y947" i="3" s="1"/>
  <c r="X948" i="3"/>
  <c r="X970" i="3"/>
  <c r="Y970" i="3" s="1"/>
  <c r="AJ970" i="3" s="1"/>
  <c r="X953" i="3"/>
  <c r="X958" i="3"/>
  <c r="AI958" i="3" s="1"/>
  <c r="X935" i="3"/>
  <c r="AI935" i="3" s="1"/>
  <c r="X922" i="3"/>
  <c r="AI922" i="3" s="1"/>
  <c r="X918" i="3"/>
  <c r="X914" i="3"/>
  <c r="AI914" i="3" s="1"/>
  <c r="X910" i="3"/>
  <c r="X906" i="3"/>
  <c r="AI906" i="3" s="1"/>
  <c r="X961" i="3"/>
  <c r="AI961" i="3" s="1"/>
  <c r="X932" i="3"/>
  <c r="Y932" i="3" s="1"/>
  <c r="X946" i="3"/>
  <c r="Y946" i="3" s="1"/>
  <c r="X929" i="3"/>
  <c r="Y929" i="3" s="1"/>
  <c r="X897" i="3"/>
  <c r="X943" i="3"/>
  <c r="Y943" i="3" s="1"/>
  <c r="X898" i="3"/>
  <c r="AI898" i="3" s="1"/>
  <c r="X895" i="3"/>
  <c r="X883" i="3"/>
  <c r="AI883" i="3" s="1"/>
  <c r="X879" i="3"/>
  <c r="AI879" i="3" s="1"/>
  <c r="X875" i="3"/>
  <c r="X871" i="3"/>
  <c r="X867" i="3"/>
  <c r="AI867" i="3" s="1"/>
  <c r="X863" i="3"/>
  <c r="AI863" i="3" s="1"/>
  <c r="X859" i="3"/>
  <c r="AI859" i="3" s="1"/>
  <c r="X855" i="3"/>
  <c r="AI855" i="3" s="1"/>
  <c r="X851" i="3"/>
  <c r="X847" i="3"/>
  <c r="AI847" i="3" s="1"/>
  <c r="X843" i="3"/>
  <c r="AI843" i="3" s="1"/>
  <c r="X839" i="3"/>
  <c r="X835" i="3"/>
  <c r="AI835" i="3" s="1"/>
  <c r="X831" i="3"/>
  <c r="AI831" i="3" s="1"/>
  <c r="X827" i="3"/>
  <c r="AI827" i="3" s="1"/>
  <c r="X823" i="3"/>
  <c r="X819" i="3"/>
  <c r="AI819" i="3" s="1"/>
  <c r="X815" i="3"/>
  <c r="AI815" i="3" s="1"/>
  <c r="X811" i="3"/>
  <c r="X888" i="3"/>
  <c r="X802" i="3"/>
  <c r="Y802" i="3" s="1"/>
  <c r="AJ802" i="3" s="1"/>
  <c r="X892" i="3"/>
  <c r="AI892" i="3" s="1"/>
  <c r="X800" i="3"/>
  <c r="Y800" i="3" s="1"/>
  <c r="AJ800" i="3" s="1"/>
  <c r="X805" i="3"/>
  <c r="AI805" i="3" s="1"/>
  <c r="X738" i="3"/>
  <c r="Y738" i="3" s="1"/>
  <c r="AJ738" i="3" s="1"/>
  <c r="X793" i="3"/>
  <c r="AI793" i="3" s="1"/>
  <c r="X785" i="3"/>
  <c r="Y785" i="3" s="1"/>
  <c r="X777" i="3"/>
  <c r="Y777" i="3" s="1"/>
  <c r="X769" i="3"/>
  <c r="X761" i="3"/>
  <c r="X753" i="3"/>
  <c r="Y753" i="3" s="1"/>
  <c r="X743" i="3"/>
  <c r="Y743" i="3" s="1"/>
  <c r="Z743" i="3" s="1"/>
  <c r="X809" i="3"/>
  <c r="X740" i="3"/>
  <c r="Y740" i="3" s="1"/>
  <c r="X733" i="3"/>
  <c r="Y733" i="3" s="1"/>
  <c r="AJ733" i="3" s="1"/>
  <c r="X729" i="3"/>
  <c r="Y729" i="3" s="1"/>
  <c r="AJ729" i="3" s="1"/>
  <c r="X725" i="3"/>
  <c r="Y725" i="3" s="1"/>
  <c r="X721" i="3"/>
  <c r="X1024" i="3"/>
  <c r="Y1024" i="3" s="1"/>
  <c r="Y95" i="3"/>
  <c r="X1028" i="3"/>
  <c r="Y1028" i="3" s="1"/>
  <c r="Z1028" i="3" s="1"/>
  <c r="Y642" i="3"/>
  <c r="H48" i="3"/>
  <c r="H514" i="3"/>
  <c r="H27" i="3"/>
  <c r="Y863" i="3"/>
  <c r="AJ863" i="3" s="1"/>
  <c r="H11" i="3"/>
  <c r="H32" i="3"/>
  <c r="H53" i="3"/>
  <c r="AJ144" i="3"/>
  <c r="AJ176" i="3"/>
  <c r="AJ184" i="3"/>
  <c r="AJ192" i="3"/>
  <c r="AJ208" i="3"/>
  <c r="AJ224" i="3"/>
  <c r="Y79" i="3"/>
  <c r="Z79" i="3" s="1"/>
  <c r="Y271" i="3"/>
  <c r="Z271" i="3" s="1"/>
  <c r="E1045" i="3"/>
  <c r="H16" i="3"/>
  <c r="H37" i="3"/>
  <c r="H59" i="3"/>
  <c r="AK450" i="3"/>
  <c r="AA450" i="3"/>
  <c r="AK482" i="3"/>
  <c r="AA482" i="3"/>
  <c r="AK514" i="3"/>
  <c r="AA514" i="3"/>
  <c r="AK546" i="3"/>
  <c r="AA546" i="3"/>
  <c r="AL546" i="3" s="1"/>
  <c r="AK992" i="3"/>
  <c r="H21" i="3"/>
  <c r="H43" i="3"/>
  <c r="AJ9" i="3"/>
  <c r="AJ240" i="3"/>
  <c r="AI242" i="3"/>
  <c r="Y215" i="3"/>
  <c r="AJ215" i="3" s="1"/>
  <c r="AJ783" i="3"/>
  <c r="Y331" i="3"/>
  <c r="Y347" i="3"/>
  <c r="Y363" i="3"/>
  <c r="Y379" i="3"/>
  <c r="Y395" i="3"/>
  <c r="Y411" i="3"/>
  <c r="Y427" i="3"/>
  <c r="Y473" i="3"/>
  <c r="Y505" i="3"/>
  <c r="Y537" i="3"/>
  <c r="AJ537" i="3" s="1"/>
  <c r="Y326" i="3"/>
  <c r="AJ326" i="3" s="1"/>
  <c r="Y342" i="3"/>
  <c r="Y358" i="3"/>
  <c r="AJ358" i="3" s="1"/>
  <c r="Y374" i="3"/>
  <c r="Y390" i="3"/>
  <c r="AJ390" i="3" s="1"/>
  <c r="Y406" i="3"/>
  <c r="Y422" i="3"/>
  <c r="AJ341" i="3"/>
  <c r="AJ373" i="3"/>
  <c r="AJ405" i="3"/>
  <c r="AJ472" i="3"/>
  <c r="AJ504" i="3"/>
  <c r="AJ536" i="3"/>
  <c r="Y739" i="3"/>
  <c r="AJ739" i="3" s="1"/>
  <c r="AI925" i="3"/>
  <c r="AK775" i="3"/>
  <c r="AA775" i="3"/>
  <c r="AK791" i="3"/>
  <c r="AA791" i="3"/>
  <c r="G1048" i="3"/>
  <c r="G1045" i="3"/>
  <c r="G1044" i="3"/>
  <c r="G1038" i="3"/>
  <c r="G1046" i="3"/>
  <c r="G1040" i="3"/>
  <c r="G1039" i="3"/>
  <c r="H1027" i="3"/>
  <c r="H1023" i="3"/>
  <c r="H1015" i="3"/>
  <c r="H1013" i="3"/>
  <c r="H1006" i="3"/>
  <c r="H1002" i="3"/>
  <c r="H1012" i="3"/>
  <c r="H998" i="3"/>
  <c r="H994" i="3"/>
  <c r="H990" i="3"/>
  <c r="H986" i="3"/>
  <c r="H982" i="3"/>
  <c r="H974" i="3"/>
  <c r="H979" i="3"/>
  <c r="H963" i="3"/>
  <c r="H968" i="3"/>
  <c r="H958" i="3"/>
  <c r="H959" i="3"/>
  <c r="H973" i="3"/>
  <c r="H956" i="3"/>
  <c r="H944" i="3"/>
  <c r="H930" i="3"/>
  <c r="H921" i="3"/>
  <c r="H917" i="3"/>
  <c r="H913" i="3"/>
  <c r="H909" i="3"/>
  <c r="H905" i="3"/>
  <c r="H931" i="3"/>
  <c r="H945" i="3"/>
  <c r="H932" i="3"/>
  <c r="H896" i="3"/>
  <c r="H933" i="3"/>
  <c r="H897" i="3"/>
  <c r="H898" i="3"/>
  <c r="H885" i="3"/>
  <c r="H881" i="3"/>
  <c r="H877" i="3"/>
  <c r="H873" i="3"/>
  <c r="H869" i="3"/>
  <c r="H865" i="3"/>
  <c r="H861" i="3"/>
  <c r="H857" i="3"/>
  <c r="H853" i="3"/>
  <c r="H850" i="3"/>
  <c r="H846" i="3"/>
  <c r="H842" i="3"/>
  <c r="H838" i="3"/>
  <c r="H834" i="3"/>
  <c r="H830" i="3"/>
  <c r="H826" i="3"/>
  <c r="H822" i="3"/>
  <c r="H818" i="3"/>
  <c r="H814" i="3"/>
  <c r="H810" i="3"/>
  <c r="H809" i="3"/>
  <c r="H887" i="3"/>
  <c r="H807" i="3"/>
  <c r="H800" i="3"/>
  <c r="H789" i="3"/>
  <c r="H781" i="3"/>
  <c r="H773" i="3"/>
  <c r="H765" i="3"/>
  <c r="H757" i="3"/>
  <c r="H749" i="3"/>
  <c r="H746" i="3"/>
  <c r="H804" i="3"/>
  <c r="H790" i="3"/>
  <c r="H782" i="3"/>
  <c r="H774" i="3"/>
  <c r="H766" i="3"/>
  <c r="H758" i="3"/>
  <c r="H750" i="3"/>
  <c r="H739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442" i="3"/>
  <c r="H547" i="3"/>
  <c r="H539" i="3"/>
  <c r="H531" i="3"/>
  <c r="H523" i="3"/>
  <c r="H515" i="3"/>
  <c r="H507" i="3"/>
  <c r="H499" i="3"/>
  <c r="H491" i="3"/>
  <c r="H483" i="3"/>
  <c r="H475" i="3"/>
  <c r="H467" i="3"/>
  <c r="H459" i="3"/>
  <c r="H451" i="3"/>
  <c r="H439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540" i="3"/>
  <c r="H508" i="3"/>
  <c r="H476" i="3"/>
  <c r="H441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029" i="3"/>
  <c r="H1025" i="3"/>
  <c r="H1021" i="3"/>
  <c r="H1020" i="3"/>
  <c r="H1008" i="3"/>
  <c r="H1004" i="3"/>
  <c r="H1016" i="3"/>
  <c r="H1000" i="3"/>
  <c r="H996" i="3"/>
  <c r="H992" i="3"/>
  <c r="H988" i="3"/>
  <c r="H984" i="3"/>
  <c r="H1010" i="3"/>
  <c r="H966" i="3"/>
  <c r="H971" i="3"/>
  <c r="H976" i="3"/>
  <c r="H977" i="3"/>
  <c r="H950" i="3"/>
  <c r="H951" i="3"/>
  <c r="H961" i="3"/>
  <c r="H948" i="3"/>
  <c r="H938" i="3"/>
  <c r="H923" i="3"/>
  <c r="H919" i="3"/>
  <c r="H915" i="3"/>
  <c r="H911" i="3"/>
  <c r="H907" i="3"/>
  <c r="H939" i="3"/>
  <c r="H957" i="3"/>
  <c r="H940" i="3"/>
  <c r="H924" i="3"/>
  <c r="H888" i="3"/>
  <c r="H903" i="3"/>
  <c r="H889" i="3"/>
  <c r="H890" i="3"/>
  <c r="H883" i="3"/>
  <c r="H879" i="3"/>
  <c r="H875" i="3"/>
  <c r="H871" i="3"/>
  <c r="H867" i="3"/>
  <c r="H863" i="3"/>
  <c r="H859" i="3"/>
  <c r="H855" i="3"/>
  <c r="H851" i="3"/>
  <c r="H848" i="3"/>
  <c r="H844" i="3"/>
  <c r="H840" i="3"/>
  <c r="H836" i="3"/>
  <c r="H832" i="3"/>
  <c r="H828" i="3"/>
  <c r="H824" i="3"/>
  <c r="H820" i="3"/>
  <c r="H816" i="3"/>
  <c r="H812" i="3"/>
  <c r="H899" i="3"/>
  <c r="H801" i="3"/>
  <c r="H802" i="3"/>
  <c r="H799" i="3"/>
  <c r="H793" i="3"/>
  <c r="H785" i="3"/>
  <c r="H777" i="3"/>
  <c r="H769" i="3"/>
  <c r="H761" i="3"/>
  <c r="H753" i="3"/>
  <c r="H741" i="3"/>
  <c r="H738" i="3"/>
  <c r="H794" i="3"/>
  <c r="H786" i="3"/>
  <c r="H778" i="3"/>
  <c r="H770" i="3"/>
  <c r="H762" i="3"/>
  <c r="H754" i="3"/>
  <c r="H747" i="3"/>
  <c r="H735" i="3"/>
  <c r="H731" i="3"/>
  <c r="H727" i="3"/>
  <c r="H723" i="3"/>
  <c r="H719" i="3"/>
  <c r="H715" i="3"/>
  <c r="H711" i="3"/>
  <c r="H707" i="3"/>
  <c r="H703" i="3"/>
  <c r="H699" i="3"/>
  <c r="H695" i="3"/>
  <c r="H691" i="3"/>
  <c r="H687" i="3"/>
  <c r="H683" i="3"/>
  <c r="H679" i="3"/>
  <c r="H675" i="3"/>
  <c r="H672" i="3"/>
  <c r="H668" i="3"/>
  <c r="H664" i="3"/>
  <c r="H660" i="3"/>
  <c r="H656" i="3"/>
  <c r="H652" i="3"/>
  <c r="H648" i="3"/>
  <c r="H644" i="3"/>
  <c r="H640" i="3"/>
  <c r="H636" i="3"/>
  <c r="H632" i="3"/>
  <c r="H628" i="3"/>
  <c r="H624" i="3"/>
  <c r="H620" i="3"/>
  <c r="H616" i="3"/>
  <c r="H612" i="3"/>
  <c r="H608" i="3"/>
  <c r="H604" i="3"/>
  <c r="H600" i="3"/>
  <c r="H596" i="3"/>
  <c r="H592" i="3"/>
  <c r="H588" i="3"/>
  <c r="H584" i="3"/>
  <c r="H580" i="3"/>
  <c r="H576" i="3"/>
  <c r="H572" i="3"/>
  <c r="H568" i="3"/>
  <c r="H564" i="3"/>
  <c r="H560" i="3"/>
  <c r="H556" i="3"/>
  <c r="H740" i="3"/>
  <c r="H551" i="3"/>
  <c r="H543" i="3"/>
  <c r="H535" i="3"/>
  <c r="H527" i="3"/>
  <c r="H519" i="3"/>
  <c r="H511" i="3"/>
  <c r="H503" i="3"/>
  <c r="H495" i="3"/>
  <c r="H487" i="3"/>
  <c r="H479" i="3"/>
  <c r="H471" i="3"/>
  <c r="H463" i="3"/>
  <c r="H455" i="3"/>
  <c r="H447" i="3"/>
  <c r="H436" i="3"/>
  <c r="H432" i="3"/>
  <c r="H428" i="3"/>
  <c r="H424" i="3"/>
  <c r="H420" i="3"/>
  <c r="H416" i="3"/>
  <c r="H412" i="3"/>
  <c r="H408" i="3"/>
  <c r="H404" i="3"/>
  <c r="H400" i="3"/>
  <c r="H396" i="3"/>
  <c r="H392" i="3"/>
  <c r="H388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440" i="3"/>
  <c r="H524" i="3"/>
  <c r="H492" i="3"/>
  <c r="H46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256" i="3"/>
  <c r="H252" i="3"/>
  <c r="H248" i="3"/>
  <c r="H244" i="3"/>
  <c r="H240" i="3"/>
  <c r="H236" i="3"/>
  <c r="H232" i="3"/>
  <c r="H228" i="3"/>
  <c r="H224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4" i="3"/>
  <c r="H534" i="3"/>
  <c r="H502" i="3"/>
  <c r="H470" i="3"/>
  <c r="H544" i="3"/>
  <c r="H512" i="3"/>
  <c r="H480" i="3"/>
  <c r="H448" i="3"/>
  <c r="H474" i="3"/>
  <c r="H4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546" i="3"/>
  <c r="H456" i="3"/>
  <c r="H496" i="3"/>
  <c r="H536" i="3"/>
  <c r="H478" i="3"/>
  <c r="H518" i="3"/>
  <c r="H63" i="3"/>
  <c r="H69" i="3"/>
  <c r="H74" i="3"/>
  <c r="H79" i="3"/>
  <c r="H85" i="3"/>
  <c r="H90" i="3"/>
  <c r="H95" i="3"/>
  <c r="H101" i="3"/>
  <c r="H106" i="3"/>
  <c r="H111" i="3"/>
  <c r="H117" i="3"/>
  <c r="H122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452" i="3"/>
  <c r="H516" i="3"/>
  <c r="H319" i="3"/>
  <c r="H327" i="3"/>
  <c r="H335" i="3"/>
  <c r="H343" i="3"/>
  <c r="H351" i="3"/>
  <c r="H359" i="3"/>
  <c r="H367" i="3"/>
  <c r="H375" i="3"/>
  <c r="H383" i="3"/>
  <c r="H391" i="3"/>
  <c r="H399" i="3"/>
  <c r="H407" i="3"/>
  <c r="H415" i="3"/>
  <c r="H423" i="3"/>
  <c r="H431" i="3"/>
  <c r="H443" i="3"/>
  <c r="H461" i="3"/>
  <c r="H477" i="3"/>
  <c r="H493" i="3"/>
  <c r="H509" i="3"/>
  <c r="H525" i="3"/>
  <c r="H541" i="3"/>
  <c r="H446" i="3"/>
  <c r="H559" i="3"/>
  <c r="H567" i="3"/>
  <c r="H575" i="3"/>
  <c r="H583" i="3"/>
  <c r="H591" i="3"/>
  <c r="H599" i="3"/>
  <c r="H607" i="3"/>
  <c r="H615" i="3"/>
  <c r="H623" i="3"/>
  <c r="H631" i="3"/>
  <c r="H639" i="3"/>
  <c r="H647" i="3"/>
  <c r="H655" i="3"/>
  <c r="H663" i="3"/>
  <c r="H671" i="3"/>
  <c r="H678" i="3"/>
  <c r="H686" i="3"/>
  <c r="H694" i="3"/>
  <c r="H702" i="3"/>
  <c r="H710" i="3"/>
  <c r="H718" i="3"/>
  <c r="H726" i="3"/>
  <c r="H734" i="3"/>
  <c r="H752" i="3"/>
  <c r="H768" i="3"/>
  <c r="H784" i="3"/>
  <c r="H895" i="3"/>
  <c r="H751" i="3"/>
  <c r="H767" i="3"/>
  <c r="H783" i="3"/>
  <c r="H808" i="3"/>
  <c r="H797" i="3"/>
  <c r="H811" i="3"/>
  <c r="H819" i="3"/>
  <c r="H827" i="3"/>
  <c r="H835" i="3"/>
  <c r="H843" i="3"/>
  <c r="H929" i="3"/>
  <c r="H858" i="3"/>
  <c r="H866" i="3"/>
  <c r="H874" i="3"/>
  <c r="H882" i="3"/>
  <c r="H902" i="3"/>
  <c r="H937" i="3"/>
  <c r="H936" i="3"/>
  <c r="H935" i="3"/>
  <c r="H910" i="3"/>
  <c r="H918" i="3"/>
  <c r="H934" i="3"/>
  <c r="H960" i="3"/>
  <c r="H946" i="3"/>
  <c r="H972" i="3"/>
  <c r="H962" i="3"/>
  <c r="H983" i="3"/>
  <c r="H991" i="3"/>
  <c r="H999" i="3"/>
  <c r="H1003" i="3"/>
  <c r="H1017" i="3"/>
  <c r="H1024" i="3"/>
  <c r="G1047" i="3"/>
  <c r="E1044" i="3"/>
  <c r="E1040" i="3"/>
  <c r="AK405" i="3"/>
  <c r="AA405" i="3"/>
  <c r="Z9" i="3"/>
  <c r="Z64" i="3"/>
  <c r="Z80" i="3"/>
  <c r="Z96" i="3"/>
  <c r="Z112" i="3"/>
  <c r="Z240" i="3"/>
  <c r="AK272" i="3"/>
  <c r="AA272" i="3"/>
  <c r="AK288" i="3"/>
  <c r="AA288" i="3"/>
  <c r="AK304" i="3"/>
  <c r="AA304" i="3"/>
  <c r="AI149" i="3"/>
  <c r="Y149" i="3"/>
  <c r="AI165" i="3"/>
  <c r="Y165" i="3"/>
  <c r="AI213" i="3"/>
  <c r="Y213" i="3"/>
  <c r="AI245" i="3"/>
  <c r="Y245" i="3"/>
  <c r="AI261" i="3"/>
  <c r="Y261" i="3"/>
  <c r="AI309" i="3"/>
  <c r="Y309" i="3"/>
  <c r="Y925" i="3"/>
  <c r="G1042" i="3"/>
  <c r="H7" i="3"/>
  <c r="H17" i="3"/>
  <c r="H28" i="3"/>
  <c r="H39" i="3"/>
  <c r="H49" i="3"/>
  <c r="H60" i="3"/>
  <c r="H506" i="3"/>
  <c r="H464" i="3"/>
  <c r="H552" i="3"/>
  <c r="H526" i="3"/>
  <c r="H70" i="3"/>
  <c r="H81" i="3"/>
  <c r="H91" i="3"/>
  <c r="H102" i="3"/>
  <c r="H118" i="3"/>
  <c r="H137" i="3"/>
  <c r="H193" i="3"/>
  <c r="H257" i="3"/>
  <c r="H433" i="3"/>
  <c r="E1046" i="3"/>
  <c r="AI344" i="3"/>
  <c r="Y344" i="3"/>
  <c r="AI376" i="3"/>
  <c r="AI408" i="3"/>
  <c r="Y408" i="3"/>
  <c r="AI440" i="3"/>
  <c r="Y440" i="3"/>
  <c r="AI439" i="3"/>
  <c r="Y439" i="3"/>
  <c r="AK682" i="3"/>
  <c r="AA682" i="3"/>
  <c r="AK502" i="3"/>
  <c r="AK697" i="3"/>
  <c r="AA697" i="3"/>
  <c r="AJ745" i="3"/>
  <c r="AI766" i="3"/>
  <c r="Y766" i="3"/>
  <c r="Y782" i="3"/>
  <c r="Z724" i="3"/>
  <c r="AJ713" i="3"/>
  <c r="Z713" i="3"/>
  <c r="Y746" i="3"/>
  <c r="AI842" i="3"/>
  <c r="Y842" i="3"/>
  <c r="Z869" i="3"/>
  <c r="Z881" i="3"/>
  <c r="AK917" i="3"/>
  <c r="AJ889" i="3"/>
  <c r="Z889" i="3"/>
  <c r="AJ928" i="3"/>
  <c r="Z928" i="3"/>
  <c r="AJ941" i="3"/>
  <c r="Z941" i="3"/>
  <c r="AK979" i="3"/>
  <c r="AA979" i="3"/>
  <c r="AA992" i="3"/>
  <c r="G1041" i="3"/>
  <c r="H450" i="3"/>
  <c r="H8" i="3"/>
  <c r="H13" i="3"/>
  <c r="H19" i="3"/>
  <c r="H24" i="3"/>
  <c r="H29" i="3"/>
  <c r="H35" i="3"/>
  <c r="H40" i="3"/>
  <c r="H45" i="3"/>
  <c r="H51" i="3"/>
  <c r="H56" i="3"/>
  <c r="H61" i="3"/>
  <c r="H498" i="3"/>
  <c r="H538" i="3"/>
  <c r="H472" i="3"/>
  <c r="H520" i="3"/>
  <c r="H454" i="3"/>
  <c r="H494" i="3"/>
  <c r="H542" i="3"/>
  <c r="H66" i="3"/>
  <c r="H71" i="3"/>
  <c r="H77" i="3"/>
  <c r="H82" i="3"/>
  <c r="H87" i="3"/>
  <c r="H93" i="3"/>
  <c r="H98" i="3"/>
  <c r="H103" i="3"/>
  <c r="H109" i="3"/>
  <c r="H114" i="3"/>
  <c r="H119" i="3"/>
  <c r="H125" i="3"/>
  <c r="H131" i="3"/>
  <c r="H139" i="3"/>
  <c r="H147" i="3"/>
  <c r="H155" i="3"/>
  <c r="H163" i="3"/>
  <c r="H171" i="3"/>
  <c r="H179" i="3"/>
  <c r="H187" i="3"/>
  <c r="H195" i="3"/>
  <c r="H203" i="3"/>
  <c r="H211" i="3"/>
  <c r="H219" i="3"/>
  <c r="H227" i="3"/>
  <c r="H235" i="3"/>
  <c r="H243" i="3"/>
  <c r="H251" i="3"/>
  <c r="H259" i="3"/>
  <c r="H267" i="3"/>
  <c r="H275" i="3"/>
  <c r="H283" i="3"/>
  <c r="H291" i="3"/>
  <c r="H299" i="3"/>
  <c r="H307" i="3"/>
  <c r="H315" i="3"/>
  <c r="H484" i="3"/>
  <c r="H548" i="3"/>
  <c r="H323" i="3"/>
  <c r="H331" i="3"/>
  <c r="H339" i="3"/>
  <c r="H347" i="3"/>
  <c r="H355" i="3"/>
  <c r="H363" i="3"/>
  <c r="H371" i="3"/>
  <c r="H379" i="3"/>
  <c r="H387" i="3"/>
  <c r="H395" i="3"/>
  <c r="H403" i="3"/>
  <c r="H411" i="3"/>
  <c r="H419" i="3"/>
  <c r="H427" i="3"/>
  <c r="H435" i="3"/>
  <c r="H453" i="3"/>
  <c r="H469" i="3"/>
  <c r="H485" i="3"/>
  <c r="H501" i="3"/>
  <c r="H517" i="3"/>
  <c r="H533" i="3"/>
  <c r="H549" i="3"/>
  <c r="H555" i="3"/>
  <c r="H563" i="3"/>
  <c r="H571" i="3"/>
  <c r="H579" i="3"/>
  <c r="H587" i="3"/>
  <c r="H595" i="3"/>
  <c r="H603" i="3"/>
  <c r="H611" i="3"/>
  <c r="H619" i="3"/>
  <c r="H627" i="3"/>
  <c r="H635" i="3"/>
  <c r="H643" i="3"/>
  <c r="H651" i="3"/>
  <c r="H659" i="3"/>
  <c r="H667" i="3"/>
  <c r="H674" i="3"/>
  <c r="H682" i="3"/>
  <c r="H690" i="3"/>
  <c r="H698" i="3"/>
  <c r="H706" i="3"/>
  <c r="H714" i="3"/>
  <c r="H722" i="3"/>
  <c r="H730" i="3"/>
  <c r="H743" i="3"/>
  <c r="H760" i="3"/>
  <c r="H776" i="3"/>
  <c r="H792" i="3"/>
  <c r="H737" i="3"/>
  <c r="H759" i="3"/>
  <c r="H775" i="3"/>
  <c r="H791" i="3"/>
  <c r="H798" i="3"/>
  <c r="H891" i="3"/>
  <c r="H815" i="3"/>
  <c r="H823" i="3"/>
  <c r="H831" i="3"/>
  <c r="H839" i="3"/>
  <c r="H847" i="3"/>
  <c r="H854" i="3"/>
  <c r="H862" i="3"/>
  <c r="H870" i="3"/>
  <c r="H878" i="3"/>
  <c r="H886" i="3"/>
  <c r="H901" i="3"/>
  <c r="H900" i="3"/>
  <c r="H949" i="3"/>
  <c r="H906" i="3"/>
  <c r="H914" i="3"/>
  <c r="H922" i="3"/>
  <c r="H953" i="3"/>
  <c r="H947" i="3"/>
  <c r="H969" i="3"/>
  <c r="H967" i="3"/>
  <c r="H978" i="3"/>
  <c r="H987" i="3"/>
  <c r="H995" i="3"/>
  <c r="H1014" i="3"/>
  <c r="H1007" i="3"/>
  <c r="H1019" i="3"/>
  <c r="H1028" i="3"/>
  <c r="E1039" i="3"/>
  <c r="AI14" i="3"/>
  <c r="AI30" i="3"/>
  <c r="Y30" i="3"/>
  <c r="AI38" i="3"/>
  <c r="Y46" i="3"/>
  <c r="AI62" i="3"/>
  <c r="Y62" i="3"/>
  <c r="Z373" i="3"/>
  <c r="AJ437" i="3"/>
  <c r="Z437" i="3"/>
  <c r="Z472" i="3"/>
  <c r="Z504" i="3"/>
  <c r="Z536" i="3"/>
  <c r="AA502" i="3"/>
  <c r="AA510" i="3"/>
  <c r="AI559" i="3"/>
  <c r="Y559" i="3"/>
  <c r="AI575" i="3"/>
  <c r="Y575" i="3"/>
  <c r="AI591" i="3"/>
  <c r="Y591" i="3"/>
  <c r="AI607" i="3"/>
  <c r="Y607" i="3"/>
  <c r="AI623" i="3"/>
  <c r="Y623" i="3"/>
  <c r="AI639" i="3"/>
  <c r="Y639" i="3"/>
  <c r="Y647" i="3"/>
  <c r="AI655" i="3"/>
  <c r="Y655" i="3"/>
  <c r="AI671" i="3"/>
  <c r="Y671" i="3"/>
  <c r="AJ698" i="3"/>
  <c r="Z698" i="3"/>
  <c r="AJ770" i="3"/>
  <c r="Z770" i="3"/>
  <c r="AJ582" i="3"/>
  <c r="Z582" i="3"/>
  <c r="AJ614" i="3"/>
  <c r="Z614" i="3"/>
  <c r="AJ630" i="3"/>
  <c r="AJ646" i="3"/>
  <c r="Z646" i="3"/>
  <c r="AI703" i="3"/>
  <c r="Z745" i="3"/>
  <c r="AJ821" i="3"/>
  <c r="Z821" i="3"/>
  <c r="AJ837" i="3"/>
  <c r="Z837" i="3"/>
  <c r="Z783" i="3"/>
  <c r="AJ816" i="3"/>
  <c r="AJ891" i="3"/>
  <c r="Z891" i="3"/>
  <c r="AI916" i="3"/>
  <c r="Y916" i="3"/>
  <c r="AJ962" i="3"/>
  <c r="Z962" i="3"/>
  <c r="AK971" i="3"/>
  <c r="AJ982" i="3"/>
  <c r="Z982" i="3"/>
  <c r="AI993" i="3"/>
  <c r="Y993" i="3"/>
  <c r="AJ1027" i="3"/>
  <c r="Z1027" i="3"/>
  <c r="E1043" i="3"/>
  <c r="E1041" i="3"/>
  <c r="AK341" i="3"/>
  <c r="AA341" i="3"/>
  <c r="Z144" i="3"/>
  <c r="Z176" i="3"/>
  <c r="Z192" i="3"/>
  <c r="Z208" i="3"/>
  <c r="Z224" i="3"/>
  <c r="AI181" i="3"/>
  <c r="Y181" i="3"/>
  <c r="AI197" i="3"/>
  <c r="Y197" i="3"/>
  <c r="AI229" i="3"/>
  <c r="Y229" i="3"/>
  <c r="AI277" i="3"/>
  <c r="Y277" i="3"/>
  <c r="AI293" i="3"/>
  <c r="Y293" i="3"/>
  <c r="AI788" i="3"/>
  <c r="Y788" i="3"/>
  <c r="AJ778" i="3"/>
  <c r="Z778" i="3"/>
  <c r="Y799" i="3"/>
  <c r="AJ945" i="3"/>
  <c r="Z945" i="3"/>
  <c r="AJ974" i="3"/>
  <c r="Z974" i="3"/>
  <c r="H12" i="3"/>
  <c r="H23" i="3"/>
  <c r="H33" i="3"/>
  <c r="H44" i="3"/>
  <c r="H55" i="3"/>
  <c r="H522" i="3"/>
  <c r="H504" i="3"/>
  <c r="H486" i="3"/>
  <c r="H65" i="3"/>
  <c r="H75" i="3"/>
  <c r="H86" i="3"/>
  <c r="H97" i="3"/>
  <c r="H107" i="3"/>
  <c r="H113" i="3"/>
  <c r="H123" i="3"/>
  <c r="H129" i="3"/>
  <c r="H145" i="3"/>
  <c r="H153" i="3"/>
  <c r="H161" i="3"/>
  <c r="H169" i="3"/>
  <c r="H177" i="3"/>
  <c r="H185" i="3"/>
  <c r="H201" i="3"/>
  <c r="H209" i="3"/>
  <c r="H217" i="3"/>
  <c r="H225" i="3"/>
  <c r="H233" i="3"/>
  <c r="H241" i="3"/>
  <c r="H249" i="3"/>
  <c r="H265" i="3"/>
  <c r="H273" i="3"/>
  <c r="H281" i="3"/>
  <c r="H289" i="3"/>
  <c r="H297" i="3"/>
  <c r="H305" i="3"/>
  <c r="H313" i="3"/>
  <c r="H468" i="3"/>
  <c r="H532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49" i="3"/>
  <c r="H465" i="3"/>
  <c r="H481" i="3"/>
  <c r="H497" i="3"/>
  <c r="H513" i="3"/>
  <c r="H529" i="3"/>
  <c r="H545" i="3"/>
  <c r="H553" i="3"/>
  <c r="H561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744" i="3"/>
  <c r="H680" i="3"/>
  <c r="H688" i="3"/>
  <c r="H696" i="3"/>
  <c r="H704" i="3"/>
  <c r="H712" i="3"/>
  <c r="H720" i="3"/>
  <c r="H728" i="3"/>
  <c r="H736" i="3"/>
  <c r="H756" i="3"/>
  <c r="H772" i="3"/>
  <c r="H788" i="3"/>
  <c r="H742" i="3"/>
  <c r="H755" i="3"/>
  <c r="H771" i="3"/>
  <c r="H787" i="3"/>
  <c r="H803" i="3"/>
  <c r="H805" i="3"/>
  <c r="H813" i="3"/>
  <c r="H821" i="3"/>
  <c r="H829" i="3"/>
  <c r="H837" i="3"/>
  <c r="H845" i="3"/>
  <c r="H852" i="3"/>
  <c r="H860" i="3"/>
  <c r="H868" i="3"/>
  <c r="H876" i="3"/>
  <c r="H884" i="3"/>
  <c r="H893" i="3"/>
  <c r="H892" i="3"/>
  <c r="H943" i="3"/>
  <c r="H904" i="3"/>
  <c r="H912" i="3"/>
  <c r="H920" i="3"/>
  <c r="H942" i="3"/>
  <c r="H965" i="3"/>
  <c r="H954" i="3"/>
  <c r="H980" i="3"/>
  <c r="H970" i="3"/>
  <c r="H985" i="3"/>
  <c r="H993" i="3"/>
  <c r="H1018" i="3"/>
  <c r="H1005" i="3"/>
  <c r="H1011" i="3"/>
  <c r="H1026" i="3"/>
  <c r="E1037" i="3"/>
  <c r="G1037" i="3"/>
  <c r="H482" i="3"/>
  <c r="H9" i="3"/>
  <c r="H15" i="3"/>
  <c r="H20" i="3"/>
  <c r="H25" i="3"/>
  <c r="H31" i="3"/>
  <c r="H36" i="3"/>
  <c r="H41" i="3"/>
  <c r="H47" i="3"/>
  <c r="H52" i="3"/>
  <c r="H57" i="3"/>
  <c r="H458" i="3"/>
  <c r="H530" i="3"/>
  <c r="H445" i="3"/>
  <c r="H488" i="3"/>
  <c r="H528" i="3"/>
  <c r="H462" i="3"/>
  <c r="H510" i="3"/>
  <c r="H550" i="3"/>
  <c r="H67" i="3"/>
  <c r="H73" i="3"/>
  <c r="H78" i="3"/>
  <c r="H83" i="3"/>
  <c r="H89" i="3"/>
  <c r="H94" i="3"/>
  <c r="H99" i="3"/>
  <c r="H105" i="3"/>
  <c r="H110" i="3"/>
  <c r="H115" i="3"/>
  <c r="H121" i="3"/>
  <c r="H126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500" i="3"/>
  <c r="H444" i="3"/>
  <c r="H325" i="3"/>
  <c r="H333" i="3"/>
  <c r="H341" i="3"/>
  <c r="H349" i="3"/>
  <c r="H357" i="3"/>
  <c r="H365" i="3"/>
  <c r="H373" i="3"/>
  <c r="H381" i="3"/>
  <c r="H389" i="3"/>
  <c r="H397" i="3"/>
  <c r="H405" i="3"/>
  <c r="H413" i="3"/>
  <c r="H421" i="3"/>
  <c r="H429" i="3"/>
  <c r="H437" i="3"/>
  <c r="H457" i="3"/>
  <c r="H473" i="3"/>
  <c r="H489" i="3"/>
  <c r="H505" i="3"/>
  <c r="H521" i="3"/>
  <c r="H537" i="3"/>
  <c r="H438" i="3"/>
  <c r="H557" i="3"/>
  <c r="H565" i="3"/>
  <c r="H573" i="3"/>
  <c r="H581" i="3"/>
  <c r="H589" i="3"/>
  <c r="H597" i="3"/>
  <c r="H605" i="3"/>
  <c r="H613" i="3"/>
  <c r="H621" i="3"/>
  <c r="H629" i="3"/>
  <c r="H637" i="3"/>
  <c r="H645" i="3"/>
  <c r="H653" i="3"/>
  <c r="H661" i="3"/>
  <c r="H669" i="3"/>
  <c r="H676" i="3"/>
  <c r="H684" i="3"/>
  <c r="H692" i="3"/>
  <c r="H700" i="3"/>
  <c r="H708" i="3"/>
  <c r="H716" i="3"/>
  <c r="H724" i="3"/>
  <c r="H732" i="3"/>
  <c r="H748" i="3"/>
  <c r="H764" i="3"/>
  <c r="H780" i="3"/>
  <c r="H796" i="3"/>
  <c r="H745" i="3"/>
  <c r="H763" i="3"/>
  <c r="H779" i="3"/>
  <c r="H795" i="3"/>
  <c r="H806" i="3"/>
  <c r="H941" i="3"/>
  <c r="H817" i="3"/>
  <c r="H825" i="3"/>
  <c r="H833" i="3"/>
  <c r="H841" i="3"/>
  <c r="H849" i="3"/>
  <c r="H856" i="3"/>
  <c r="H864" i="3"/>
  <c r="H872" i="3"/>
  <c r="H880" i="3"/>
  <c r="H894" i="3"/>
  <c r="H925" i="3"/>
  <c r="H928" i="3"/>
  <c r="H927" i="3"/>
  <c r="H908" i="3"/>
  <c r="H916" i="3"/>
  <c r="H926" i="3"/>
  <c r="H952" i="3"/>
  <c r="H955" i="3"/>
  <c r="H964" i="3"/>
  <c r="H975" i="3"/>
  <c r="H981" i="3"/>
  <c r="H989" i="3"/>
  <c r="H997" i="3"/>
  <c r="H1001" i="3"/>
  <c r="H1009" i="3"/>
  <c r="H1022" i="3"/>
  <c r="H1030" i="3"/>
  <c r="AI758" i="3"/>
  <c r="Y758" i="3"/>
  <c r="AI774" i="3"/>
  <c r="Y774" i="3"/>
  <c r="AJ682" i="3"/>
  <c r="AJ696" i="3"/>
  <c r="Z696" i="3"/>
  <c r="AJ743" i="3"/>
  <c r="AJ775" i="3"/>
  <c r="AJ791" i="3"/>
  <c r="Y830" i="3"/>
  <c r="AI846" i="3"/>
  <c r="Y846" i="3"/>
  <c r="AJ887" i="3"/>
  <c r="Z887" i="3"/>
  <c r="AK913" i="3"/>
  <c r="AI943" i="3"/>
  <c r="AI939" i="3"/>
  <c r="Y939" i="3"/>
  <c r="AJ990" i="3"/>
  <c r="Z990" i="3"/>
  <c r="AJ1028" i="3"/>
  <c r="G1043" i="3"/>
  <c r="E1042" i="3"/>
  <c r="Y63" i="3"/>
  <c r="AI64" i="3"/>
  <c r="AI76" i="3"/>
  <c r="AI80" i="3"/>
  <c r="AI96" i="3"/>
  <c r="AI108" i="3"/>
  <c r="AI112" i="3"/>
  <c r="AI128" i="3"/>
  <c r="AI140" i="3"/>
  <c r="AI144" i="3"/>
  <c r="AI160" i="3"/>
  <c r="AI176" i="3"/>
  <c r="AI192" i="3"/>
  <c r="AI208" i="3"/>
  <c r="AI224" i="3"/>
  <c r="AI240" i="3"/>
  <c r="AI256" i="3"/>
  <c r="AI272" i="3"/>
  <c r="AI288" i="3"/>
  <c r="AI304" i="3"/>
  <c r="AI437" i="3"/>
  <c r="Y337" i="3"/>
  <c r="Y345" i="3"/>
  <c r="Y377" i="3"/>
  <c r="Y401" i="3"/>
  <c r="Y409" i="3"/>
  <c r="AI450" i="3"/>
  <c r="AI482" i="3"/>
  <c r="AI494" i="3"/>
  <c r="AI502" i="3"/>
  <c r="AI510" i="3"/>
  <c r="AI514" i="3"/>
  <c r="AI546" i="3"/>
  <c r="Y444" i="3"/>
  <c r="AI752" i="3"/>
  <c r="AI768" i="3"/>
  <c r="AI582" i="3"/>
  <c r="AI614" i="3"/>
  <c r="AI646" i="3"/>
  <c r="Y577" i="3"/>
  <c r="Y609" i="3"/>
  <c r="Y641" i="3"/>
  <c r="Y649" i="3"/>
  <c r="AI682" i="3"/>
  <c r="AI698" i="3"/>
  <c r="AI714" i="3"/>
  <c r="AI726" i="3"/>
  <c r="AI730" i="3"/>
  <c r="AI747" i="3"/>
  <c r="AJ798" i="3"/>
  <c r="AI798" i="3"/>
  <c r="AI802" i="3"/>
  <c r="AI945" i="3"/>
  <c r="AI821" i="3"/>
  <c r="AI825" i="3"/>
  <c r="AI837" i="3"/>
  <c r="AI940" i="3"/>
  <c r="Y958" i="3"/>
  <c r="AI964" i="3"/>
  <c r="AI968" i="3"/>
  <c r="AI971" i="3"/>
  <c r="AI979" i="3"/>
  <c r="AI992" i="3"/>
  <c r="AI996" i="3"/>
  <c r="AJ1021" i="3"/>
  <c r="AI1005" i="3"/>
  <c r="AI1009" i="3"/>
  <c r="AI1021" i="3"/>
  <c r="AJ272" i="3"/>
  <c r="AJ288" i="3"/>
  <c r="AJ304" i="3"/>
  <c r="AI471" i="3"/>
  <c r="AI479" i="3"/>
  <c r="AI483" i="3"/>
  <c r="AI515" i="3"/>
  <c r="AI535" i="3"/>
  <c r="AI543" i="3"/>
  <c r="AI547" i="3"/>
  <c r="Y451" i="3"/>
  <c r="Y459" i="3"/>
  <c r="Y463" i="3"/>
  <c r="Y471" i="3"/>
  <c r="Y479" i="3"/>
  <c r="Y483" i="3"/>
  <c r="Y515" i="3"/>
  <c r="Y527" i="3"/>
  <c r="Y535" i="3"/>
  <c r="Y543" i="3"/>
  <c r="Y547" i="3"/>
  <c r="AJ697" i="3"/>
  <c r="AI770" i="3"/>
  <c r="AI778" i="3"/>
  <c r="AJ568" i="3"/>
  <c r="AJ584" i="3"/>
  <c r="AJ600" i="3"/>
  <c r="AJ616" i="3"/>
  <c r="AJ632" i="3"/>
  <c r="AJ648" i="3"/>
  <c r="AJ664" i="3"/>
  <c r="AI681" i="3"/>
  <c r="AI697" i="3"/>
  <c r="AI713" i="3"/>
  <c r="AI775" i="3"/>
  <c r="AI779" i="3"/>
  <c r="AI783" i="3"/>
  <c r="AI791" i="3"/>
  <c r="AM798" i="3"/>
  <c r="AJ804" i="3"/>
  <c r="AC798" i="3"/>
  <c r="AI812" i="3"/>
  <c r="AI824" i="3"/>
  <c r="AI844" i="3"/>
  <c r="AI853" i="3"/>
  <c r="AI869" i="3"/>
  <c r="AI887" i="3"/>
  <c r="AI891" i="3"/>
  <c r="AJ917" i="3"/>
  <c r="AI889" i="3"/>
  <c r="AI946" i="3"/>
  <c r="Y935" i="3"/>
  <c r="AI962" i="3"/>
  <c r="AI974" i="3"/>
  <c r="AJ996" i="3"/>
  <c r="AI982" i="3"/>
  <c r="AK1005" i="3"/>
  <c r="AA1005" i="3"/>
  <c r="AI1004" i="3"/>
  <c r="AI1028" i="3"/>
  <c r="AI9" i="3"/>
  <c r="AI25" i="3"/>
  <c r="AI33" i="3"/>
  <c r="AI41" i="3"/>
  <c r="AI57" i="3"/>
  <c r="Y25" i="3"/>
  <c r="Y41" i="3"/>
  <c r="Y57" i="3"/>
  <c r="AI341" i="3"/>
  <c r="AI373" i="3"/>
  <c r="AI405" i="3"/>
  <c r="AI472" i="3"/>
  <c r="AI504" i="3"/>
  <c r="AI508" i="3"/>
  <c r="AI536" i="3"/>
  <c r="AJ450" i="3"/>
  <c r="AJ482" i="3"/>
  <c r="AJ494" i="3"/>
  <c r="AJ502" i="3"/>
  <c r="AJ510" i="3"/>
  <c r="AJ514" i="3"/>
  <c r="AJ546" i="3"/>
  <c r="AK568" i="3"/>
  <c r="AK584" i="3"/>
  <c r="AK600" i="3"/>
  <c r="AK616" i="3"/>
  <c r="AK632" i="3"/>
  <c r="AK648" i="3"/>
  <c r="AK664" i="3"/>
  <c r="AJ681" i="3"/>
  <c r="AI776" i="3"/>
  <c r="AA568" i="3"/>
  <c r="AA584" i="3"/>
  <c r="AA600" i="3"/>
  <c r="AA616" i="3"/>
  <c r="AA632" i="3"/>
  <c r="AA648" i="3"/>
  <c r="AA664" i="3"/>
  <c r="Z681" i="3"/>
  <c r="AI745" i="3"/>
  <c r="AI556" i="3"/>
  <c r="AI568" i="3"/>
  <c r="AI584" i="3"/>
  <c r="AI600" i="3"/>
  <c r="AI616" i="3"/>
  <c r="AI632" i="3"/>
  <c r="AI648" i="3"/>
  <c r="AI660" i="3"/>
  <c r="AI664" i="3"/>
  <c r="AJ692" i="3"/>
  <c r="AI688" i="3"/>
  <c r="AI692" i="3"/>
  <c r="AI696" i="3"/>
  <c r="AI724" i="3"/>
  <c r="AJ714" i="3"/>
  <c r="AJ726" i="3"/>
  <c r="Z692" i="3"/>
  <c r="Z714" i="3"/>
  <c r="Z726" i="3"/>
  <c r="Y752" i="3"/>
  <c r="Y768" i="3"/>
  <c r="Y776" i="3"/>
  <c r="AL798" i="3"/>
  <c r="AI804" i="3"/>
  <c r="AK798" i="3"/>
  <c r="Z804" i="3"/>
  <c r="Z808" i="3"/>
  <c r="Y853" i="3"/>
  <c r="AI942" i="3"/>
  <c r="AI928" i="3"/>
  <c r="AI941" i="3"/>
  <c r="AI917" i="3"/>
  <c r="Y942" i="3"/>
  <c r="AJ979" i="3"/>
  <c r="Y952" i="3"/>
  <c r="Y973" i="3"/>
  <c r="AJ964" i="3"/>
  <c r="Z964" i="3"/>
  <c r="AJ992" i="3"/>
  <c r="Z996" i="3"/>
  <c r="AI990" i="3"/>
  <c r="AJ1005" i="3"/>
  <c r="AI1003" i="3"/>
  <c r="AK1021" i="3"/>
  <c r="AI1027" i="3"/>
  <c r="Y981" i="3" l="1"/>
  <c r="AJ981" i="3" s="1"/>
  <c r="AI588" i="3"/>
  <c r="AI1006" i="3"/>
  <c r="AI777" i="3"/>
  <c r="Z390" i="3"/>
  <c r="AK390" i="3" s="1"/>
  <c r="Y1022" i="3"/>
  <c r="AA518" i="3"/>
  <c r="Z528" i="3"/>
  <c r="AI797" i="3"/>
  <c r="Y493" i="3"/>
  <c r="AJ923" i="3"/>
  <c r="AI899" i="3"/>
  <c r="AJ796" i="3"/>
  <c r="AI976" i="3"/>
  <c r="AI300" i="3"/>
  <c r="Y896" i="3"/>
  <c r="AK460" i="3"/>
  <c r="AI249" i="3"/>
  <c r="Z381" i="3"/>
  <c r="AI808" i="3"/>
  <c r="AJ685" i="3"/>
  <c r="Y585" i="3"/>
  <c r="AI590" i="3"/>
  <c r="AI320" i="3"/>
  <c r="AJ840" i="3"/>
  <c r="Y711" i="3"/>
  <c r="Y997" i="3"/>
  <c r="AL460" i="3"/>
  <c r="AJ976" i="3"/>
  <c r="AI905" i="3"/>
  <c r="AI929" i="3"/>
  <c r="AI620" i="3"/>
  <c r="AI1024" i="3"/>
  <c r="AI991" i="3"/>
  <c r="AI801" i="3"/>
  <c r="AI794" i="3"/>
  <c r="AI923" i="3"/>
  <c r="AI172" i="3"/>
  <c r="Z872" i="3"/>
  <c r="AI753" i="3"/>
  <c r="Y790" i="3"/>
  <c r="AJ790" i="3" s="1"/>
  <c r="Z326" i="3"/>
  <c r="AA588" i="3"/>
  <c r="AI667" i="3"/>
  <c r="Z824" i="3"/>
  <c r="AK824" i="3" s="1"/>
  <c r="Z863" i="3"/>
  <c r="AI201" i="3"/>
  <c r="Z873" i="3"/>
  <c r="AK873" i="3" s="1"/>
  <c r="AA1000" i="3"/>
  <c r="AL1000" i="3" s="1"/>
  <c r="AI723" i="3"/>
  <c r="AB524" i="3"/>
  <c r="Y335" i="3"/>
  <c r="AJ335" i="3" s="1"/>
  <c r="Y250" i="3"/>
  <c r="AJ250" i="3" s="1"/>
  <c r="Y415" i="3"/>
  <c r="Y841" i="3"/>
  <c r="AJ1000" i="3"/>
  <c r="AI872" i="3"/>
  <c r="Z800" i="3"/>
  <c r="AI652" i="3"/>
  <c r="AI524" i="3"/>
  <c r="AI460" i="3"/>
  <c r="Y61" i="3"/>
  <c r="AI13" i="3"/>
  <c r="AI934" i="3"/>
  <c r="AI733" i="3"/>
  <c r="Y523" i="3"/>
  <c r="Y617" i="3"/>
  <c r="AI490" i="3"/>
  <c r="Y902" i="3"/>
  <c r="Z902" i="3" s="1"/>
  <c r="AJ524" i="3"/>
  <c r="AK556" i="3"/>
  <c r="Y555" i="3"/>
  <c r="Y855" i="3"/>
  <c r="Z855" i="3" s="1"/>
  <c r="Z801" i="3"/>
  <c r="AJ464" i="3"/>
  <c r="Y153" i="3"/>
  <c r="AJ153" i="3" s="1"/>
  <c r="Y834" i="3"/>
  <c r="AJ834" i="3" s="1"/>
  <c r="Y773" i="3"/>
  <c r="Z701" i="3"/>
  <c r="AK636" i="3"/>
  <c r="Y370" i="3"/>
  <c r="AJ370" i="3" s="1"/>
  <c r="AI1000" i="3"/>
  <c r="AI873" i="3"/>
  <c r="AI840" i="3"/>
  <c r="AI785" i="3"/>
  <c r="AJ460" i="3"/>
  <c r="AK524" i="3"/>
  <c r="AI679" i="3"/>
  <c r="Y772" i="3"/>
  <c r="Z772" i="3" s="1"/>
  <c r="Y281" i="3"/>
  <c r="Z236" i="3"/>
  <c r="AK909" i="3"/>
  <c r="AK454" i="3"/>
  <c r="Z825" i="3"/>
  <c r="AI603" i="3"/>
  <c r="Y553" i="3"/>
  <c r="AJ553" i="3" s="1"/>
  <c r="Y67" i="3"/>
  <c r="AJ67" i="3" s="1"/>
  <c r="Y761" i="3"/>
  <c r="AI761" i="3"/>
  <c r="Y558" i="3"/>
  <c r="AI558" i="3"/>
  <c r="Y188" i="3"/>
  <c r="AI188" i="3"/>
  <c r="Y220" i="3"/>
  <c r="AI220" i="3"/>
  <c r="Y252" i="3"/>
  <c r="AI252" i="3"/>
  <c r="Y284" i="3"/>
  <c r="AI284" i="3"/>
  <c r="AI465" i="3"/>
  <c r="Y465" i="3"/>
  <c r="AJ465" i="3" s="1"/>
  <c r="AI529" i="3"/>
  <c r="Y529" i="3"/>
  <c r="AJ529" i="3" s="1"/>
  <c r="AI402" i="3"/>
  <c r="Y402" i="3"/>
  <c r="AJ496" i="3"/>
  <c r="Z496" i="3"/>
  <c r="AK496" i="3" s="1"/>
  <c r="AI367" i="3"/>
  <c r="Y367" i="3"/>
  <c r="AI431" i="3"/>
  <c r="Y431" i="3"/>
  <c r="AJ431" i="3" s="1"/>
  <c r="AK522" i="3"/>
  <c r="AA522" i="3"/>
  <c r="AL522" i="3" s="1"/>
  <c r="AJ522" i="3"/>
  <c r="AI528" i="3"/>
  <c r="AI349" i="3"/>
  <c r="AJ636" i="3"/>
  <c r="AJ572" i="3"/>
  <c r="AI686" i="3"/>
  <c r="AI654" i="3"/>
  <c r="Y313" i="3"/>
  <c r="AI233" i="3"/>
  <c r="Y185" i="3"/>
  <c r="Z185" i="3" s="1"/>
  <c r="Z204" i="3"/>
  <c r="Z717" i="3"/>
  <c r="AK604" i="3"/>
  <c r="AI587" i="3"/>
  <c r="AI602" i="3"/>
  <c r="Y602" i="3"/>
  <c r="AI756" i="3"/>
  <c r="Y756" i="3"/>
  <c r="AJ756" i="3" s="1"/>
  <c r="AI433" i="3"/>
  <c r="Y433" i="3"/>
  <c r="AI369" i="3"/>
  <c r="Y369" i="3"/>
  <c r="AJ369" i="3" s="1"/>
  <c r="Z140" i="3"/>
  <c r="AJ140" i="3"/>
  <c r="Y124" i="3"/>
  <c r="AI124" i="3"/>
  <c r="Y92" i="3"/>
  <c r="AI92" i="3"/>
  <c r="Y322" i="3"/>
  <c r="Z508" i="3"/>
  <c r="AJ508" i="3"/>
  <c r="AI541" i="3"/>
  <c r="Y541" i="3"/>
  <c r="AI477" i="3"/>
  <c r="Y477" i="3"/>
  <c r="AI127" i="3"/>
  <c r="Y127" i="3"/>
  <c r="AJ127" i="3" s="1"/>
  <c r="AI111" i="3"/>
  <c r="Y111" i="3"/>
  <c r="AJ111" i="3" s="1"/>
  <c r="Y622" i="3"/>
  <c r="AI622" i="3"/>
  <c r="AI311" i="3"/>
  <c r="Y311" i="3"/>
  <c r="AI247" i="3"/>
  <c r="Y247" i="3"/>
  <c r="Y156" i="3"/>
  <c r="AI156" i="3"/>
  <c r="AI497" i="3"/>
  <c r="Y497" i="3"/>
  <c r="AJ497" i="3" s="1"/>
  <c r="AI338" i="3"/>
  <c r="Y338" i="3"/>
  <c r="Z338" i="3" s="1"/>
  <c r="AI386" i="3"/>
  <c r="Y386" i="3"/>
  <c r="AJ386" i="3" s="1"/>
  <c r="AI351" i="3"/>
  <c r="Y351" i="3"/>
  <c r="AK490" i="3"/>
  <c r="AA490" i="3"/>
  <c r="AI701" i="3"/>
  <c r="AJ604" i="3"/>
  <c r="AI862" i="3"/>
  <c r="AI204" i="3"/>
  <c r="Y807" i="3"/>
  <c r="AJ807" i="3" s="1"/>
  <c r="Y651" i="3"/>
  <c r="AI913" i="3"/>
  <c r="Y764" i="3"/>
  <c r="Z764" i="3" s="1"/>
  <c r="AJ718" i="3"/>
  <c r="AI636" i="3"/>
  <c r="AI604" i="3"/>
  <c r="AI572" i="3"/>
  <c r="AJ518" i="3"/>
  <c r="AJ454" i="3"/>
  <c r="Y45" i="3"/>
  <c r="AI29" i="3"/>
  <c r="AJ913" i="3"/>
  <c r="Y491" i="3"/>
  <c r="AI858" i="3"/>
  <c r="AI718" i="3"/>
  <c r="AI522" i="3"/>
  <c r="AI458" i="3"/>
  <c r="AI236" i="3"/>
  <c r="AA572" i="3"/>
  <c r="AL572" i="3" s="1"/>
  <c r="Y619" i="3"/>
  <c r="AJ619" i="3" s="1"/>
  <c r="Z349" i="3"/>
  <c r="AJ590" i="3"/>
  <c r="AI265" i="3"/>
  <c r="Y217" i="3"/>
  <c r="Z217" i="3" s="1"/>
  <c r="Z13" i="3"/>
  <c r="AK668" i="3"/>
  <c r="AJ794" i="3"/>
  <c r="AI571" i="3"/>
  <c r="AJ95" i="3"/>
  <c r="Z95" i="3"/>
  <c r="Y904" i="3"/>
  <c r="AJ904" i="3" s="1"/>
  <c r="AI904" i="3"/>
  <c r="AI920" i="3"/>
  <c r="Y920" i="3"/>
  <c r="AJ268" i="3"/>
  <c r="Z268" i="3"/>
  <c r="AA268" i="3" s="1"/>
  <c r="Y316" i="3"/>
  <c r="AI316" i="3"/>
  <c r="AI354" i="3"/>
  <c r="Y354" i="3"/>
  <c r="Z354" i="3" s="1"/>
  <c r="AA354" i="3" s="1"/>
  <c r="AI418" i="3"/>
  <c r="Y418" i="3"/>
  <c r="AI383" i="3"/>
  <c r="Y383" i="3"/>
  <c r="Z383" i="3" s="1"/>
  <c r="AK458" i="3"/>
  <c r="AA458" i="3"/>
  <c r="AL458" i="3" s="1"/>
  <c r="Y702" i="3"/>
  <c r="AI702" i="3"/>
  <c r="AI740" i="3"/>
  <c r="AI668" i="3"/>
  <c r="AJ458" i="3"/>
  <c r="AI496" i="3"/>
  <c r="AI413" i="3"/>
  <c r="AJ668" i="3"/>
  <c r="AI909" i="3"/>
  <c r="AI796" i="3"/>
  <c r="AI700" i="3"/>
  <c r="AJ686" i="3"/>
  <c r="AK686" i="3"/>
  <c r="AJ490" i="3"/>
  <c r="AI464" i="3"/>
  <c r="AI381" i="3"/>
  <c r="AJ909" i="3"/>
  <c r="AI717" i="3"/>
  <c r="AI685" i="3"/>
  <c r="AJ652" i="3"/>
  <c r="AJ620" i="3"/>
  <c r="AJ588" i="3"/>
  <c r="AJ556" i="3"/>
  <c r="Y551" i="3"/>
  <c r="Y487" i="3"/>
  <c r="Z487" i="3" s="1"/>
  <c r="AI518" i="3"/>
  <c r="AI454" i="3"/>
  <c r="AI268" i="3"/>
  <c r="AA620" i="3"/>
  <c r="Z654" i="3"/>
  <c r="AA654" i="3" s="1"/>
  <c r="AB686" i="3"/>
  <c r="AI297" i="3"/>
  <c r="AI169" i="3"/>
  <c r="Z172" i="3"/>
  <c r="AA172" i="3" s="1"/>
  <c r="Z700" i="3"/>
  <c r="AK652" i="3"/>
  <c r="AI635" i="3"/>
  <c r="Z413" i="3"/>
  <c r="AK413" i="3" s="1"/>
  <c r="Y434" i="3"/>
  <c r="Z434" i="3" s="1"/>
  <c r="Y399" i="3"/>
  <c r="Y279" i="3"/>
  <c r="Z899" i="3"/>
  <c r="AK899" i="3" s="1"/>
  <c r="AJ899" i="3"/>
  <c r="Y907" i="3"/>
  <c r="AI907" i="3"/>
  <c r="AA923" i="3"/>
  <c r="AB923" i="3" s="1"/>
  <c r="AK923" i="3"/>
  <c r="Y975" i="3"/>
  <c r="AI975" i="3"/>
  <c r="Y948" i="3"/>
  <c r="AJ948" i="3" s="1"/>
  <c r="AI948" i="3"/>
  <c r="AL1021" i="3"/>
  <c r="AB1021" i="3"/>
  <c r="AM1021" i="3" s="1"/>
  <c r="Z779" i="3"/>
  <c r="AK779" i="3" s="1"/>
  <c r="AJ779" i="3"/>
  <c r="AJ844" i="3"/>
  <c r="Z844" i="3"/>
  <c r="Y936" i="3"/>
  <c r="AJ936" i="3" s="1"/>
  <c r="AI936" i="3"/>
  <c r="AJ1004" i="3"/>
  <c r="Z1004" i="3"/>
  <c r="AK1004" i="3" s="1"/>
  <c r="AI678" i="3"/>
  <c r="Z710" i="3"/>
  <c r="AJ596" i="3"/>
  <c r="AI474" i="3"/>
  <c r="AK860" i="3"/>
  <c r="AI980" i="3"/>
  <c r="AJ747" i="3"/>
  <c r="AJ644" i="3"/>
  <c r="AI475" i="3"/>
  <c r="X985" i="3"/>
  <c r="X850" i="3"/>
  <c r="X715" i="3"/>
  <c r="X683" i="3"/>
  <c r="X669" i="3"/>
  <c r="X637" i="3"/>
  <c r="X605" i="3"/>
  <c r="X573" i="3"/>
  <c r="X548" i="3"/>
  <c r="X484" i="3"/>
  <c r="X428" i="3"/>
  <c r="X396" i="3"/>
  <c r="X364" i="3"/>
  <c r="X332" i="3"/>
  <c r="X517" i="3"/>
  <c r="X453" i="3"/>
  <c r="X286" i="3"/>
  <c r="X254" i="3"/>
  <c r="X222" i="3"/>
  <c r="X199" i="3"/>
  <c r="X183" i="3"/>
  <c r="X167" i="3"/>
  <c r="X151" i="3"/>
  <c r="X138" i="3"/>
  <c r="X130" i="3"/>
  <c r="X122" i="3"/>
  <c r="X114" i="3"/>
  <c r="X106" i="3"/>
  <c r="X98" i="3"/>
  <c r="X90" i="3"/>
  <c r="X82" i="3"/>
  <c r="X74" i="3"/>
  <c r="X66" i="3"/>
  <c r="X55" i="3"/>
  <c r="X47" i="3"/>
  <c r="X39" i="3"/>
  <c r="X31" i="3"/>
  <c r="X23" i="3"/>
  <c r="X15" i="3"/>
  <c r="X926" i="3"/>
  <c r="X699" i="3"/>
  <c r="X653" i="3"/>
  <c r="X589" i="3"/>
  <c r="X452" i="3"/>
  <c r="X380" i="3"/>
  <c r="X485" i="3"/>
  <c r="X270" i="3"/>
  <c r="X207" i="3"/>
  <c r="X175" i="3"/>
  <c r="AI175" i="3" s="1"/>
  <c r="X143" i="3"/>
  <c r="X126" i="3"/>
  <c r="AI126" i="3" s="1"/>
  <c r="X110" i="3"/>
  <c r="X94" i="3"/>
  <c r="AI94" i="3" s="1"/>
  <c r="X78" i="3"/>
  <c r="X51" i="3"/>
  <c r="X35" i="3"/>
  <c r="X27" i="3"/>
  <c r="X11" i="3"/>
  <c r="X645" i="3"/>
  <c r="X436" i="3"/>
  <c r="X533" i="3"/>
  <c r="X230" i="3"/>
  <c r="X174" i="3"/>
  <c r="X142" i="3"/>
  <c r="X117" i="3"/>
  <c r="X93" i="3"/>
  <c r="X69" i="3"/>
  <c r="X56" i="3"/>
  <c r="X32" i="3"/>
  <c r="X16" i="3"/>
  <c r="X949" i="3"/>
  <c r="X818" i="3"/>
  <c r="X707" i="3"/>
  <c r="X675" i="3"/>
  <c r="X661" i="3"/>
  <c r="X629" i="3"/>
  <c r="X597" i="3"/>
  <c r="X565" i="3"/>
  <c r="X532" i="3"/>
  <c r="X468" i="3"/>
  <c r="X420" i="3"/>
  <c r="X388" i="3"/>
  <c r="X356" i="3"/>
  <c r="X324" i="3"/>
  <c r="X501" i="3"/>
  <c r="X310" i="3"/>
  <c r="AI310" i="3" s="1"/>
  <c r="X278" i="3"/>
  <c r="X246" i="3"/>
  <c r="X214" i="3"/>
  <c r="X198" i="3"/>
  <c r="X182" i="3"/>
  <c r="AI182" i="3" s="1"/>
  <c r="X166" i="3"/>
  <c r="X150" i="3"/>
  <c r="X137" i="3"/>
  <c r="X129" i="3"/>
  <c r="X121" i="3"/>
  <c r="X113" i="3"/>
  <c r="X105" i="3"/>
  <c r="X97" i="3"/>
  <c r="X89" i="3"/>
  <c r="X81" i="3"/>
  <c r="X73" i="3"/>
  <c r="X65" i="3"/>
  <c r="X60" i="3"/>
  <c r="X52" i="3"/>
  <c r="X44" i="3"/>
  <c r="X36" i="3"/>
  <c r="X28" i="3"/>
  <c r="X20" i="3"/>
  <c r="X12" i="3"/>
  <c r="X944" i="3"/>
  <c r="X786" i="3"/>
  <c r="X621" i="3"/>
  <c r="X557" i="3"/>
  <c r="X516" i="3"/>
  <c r="X412" i="3"/>
  <c r="X348" i="3"/>
  <c r="X549" i="3"/>
  <c r="X302" i="3"/>
  <c r="X238" i="3"/>
  <c r="X191" i="3"/>
  <c r="X159" i="3"/>
  <c r="X134" i="3"/>
  <c r="X118" i="3"/>
  <c r="X102" i="3"/>
  <c r="X86" i="3"/>
  <c r="X70" i="3"/>
  <c r="X442" i="3"/>
  <c r="X59" i="3"/>
  <c r="X43" i="3"/>
  <c r="X19" i="3"/>
  <c r="X882" i="3"/>
  <c r="X754" i="3"/>
  <c r="X581" i="3"/>
  <c r="X500" i="3"/>
  <c r="X404" i="3"/>
  <c r="X340" i="3"/>
  <c r="X294" i="3"/>
  <c r="X190" i="3"/>
  <c r="X133" i="3"/>
  <c r="X109" i="3"/>
  <c r="X85" i="3"/>
  <c r="Y175" i="3"/>
  <c r="X48" i="3"/>
  <c r="X24" i="3"/>
  <c r="X1020" i="3"/>
  <c r="X736" i="3"/>
  <c r="X691" i="3"/>
  <c r="X613" i="3"/>
  <c r="X780" i="3"/>
  <c r="X372" i="3"/>
  <c r="X469" i="3"/>
  <c r="X262" i="3"/>
  <c r="X206" i="3"/>
  <c r="X158" i="3"/>
  <c r="X125" i="3"/>
  <c r="X101" i="3"/>
  <c r="X77" i="3"/>
  <c r="X40" i="3"/>
  <c r="X8" i="3"/>
  <c r="X7" i="3"/>
  <c r="E1038" i="3"/>
  <c r="E1031" i="3"/>
  <c r="E1033" i="3" s="1"/>
  <c r="AI800" i="3"/>
  <c r="AI644" i="3"/>
  <c r="AJ526" i="3"/>
  <c r="AI389" i="3"/>
  <c r="AI959" i="3"/>
  <c r="AI693" i="3"/>
  <c r="Y539" i="3"/>
  <c r="AJ539" i="3" s="1"/>
  <c r="Y1014" i="3"/>
  <c r="AJ955" i="3"/>
  <c r="Y822" i="3"/>
  <c r="AJ822" i="3" s="1"/>
  <c r="AJ759" i="3"/>
  <c r="AJ271" i="3"/>
  <c r="AJ79" i="3"/>
  <c r="AA644" i="3"/>
  <c r="Y1011" i="3"/>
  <c r="Z1011" i="3" s="1"/>
  <c r="Y912" i="3"/>
  <c r="AJ598" i="3"/>
  <c r="AI54" i="3"/>
  <c r="Y251" i="3"/>
  <c r="AJ251" i="3" s="1"/>
  <c r="Y866" i="3"/>
  <c r="AJ866" i="3" s="1"/>
  <c r="AJ1029" i="3"/>
  <c r="AJ693" i="3"/>
  <c r="AJ264" i="3"/>
  <c r="Y687" i="3"/>
  <c r="Z687" i="3" s="1"/>
  <c r="AA462" i="3"/>
  <c r="AB462" i="3" s="1"/>
  <c r="Z733" i="3"/>
  <c r="AK733" i="3" s="1"/>
  <c r="AK540" i="3"/>
  <c r="AJ963" i="3"/>
  <c r="AI540" i="3"/>
  <c r="AK1029" i="3"/>
  <c r="Z862" i="3"/>
  <c r="AK862" i="3" s="1"/>
  <c r="Z720" i="3"/>
  <c r="AA720" i="3" s="1"/>
  <c r="Z739" i="3"/>
  <c r="AA739" i="3" s="1"/>
  <c r="AJ434" i="3"/>
  <c r="Y424" i="3"/>
  <c r="Z424" i="3" s="1"/>
  <c r="Y694" i="3"/>
  <c r="Z694" i="3" s="1"/>
  <c r="Y879" i="3"/>
  <c r="AJ879" i="3" s="1"/>
  <c r="Y805" i="3"/>
  <c r="Z805" i="3" s="1"/>
  <c r="AI781" i="3"/>
  <c r="AI994" i="3"/>
  <c r="AI876" i="3"/>
  <c r="AI861" i="3"/>
  <c r="AI787" i="3"/>
  <c r="AI729" i="3"/>
  <c r="Y954" i="3"/>
  <c r="AJ954" i="3" s="1"/>
  <c r="Z111" i="3"/>
  <c r="AA111" i="3" s="1"/>
  <c r="AI743" i="3"/>
  <c r="Z812" i="3"/>
  <c r="AA812" i="3" s="1"/>
  <c r="Y727" i="3"/>
  <c r="Z727" i="3" s="1"/>
  <c r="Z995" i="3"/>
  <c r="AK995" i="3" s="1"/>
  <c r="Z729" i="3"/>
  <c r="AK729" i="3" s="1"/>
  <c r="Z633" i="3"/>
  <c r="AA633" i="3" s="1"/>
  <c r="Z370" i="3"/>
  <c r="AK370" i="3" s="1"/>
  <c r="AJ828" i="3"/>
  <c r="AI234" i="3"/>
  <c r="Y123" i="3"/>
  <c r="AJ88" i="3"/>
  <c r="AI932" i="3"/>
  <c r="AI755" i="3"/>
  <c r="AI911" i="3"/>
  <c r="Y329" i="3"/>
  <c r="AJ329" i="3" s="1"/>
  <c r="AI1007" i="3"/>
  <c r="AI828" i="3"/>
  <c r="AI947" i="3"/>
  <c r="AI845" i="3"/>
  <c r="Z972" i="3"/>
  <c r="AK972" i="3" s="1"/>
  <c r="AJ971" i="3"/>
  <c r="AI860" i="3"/>
  <c r="Z802" i="3"/>
  <c r="AK802" i="3" s="1"/>
  <c r="AI712" i="3"/>
  <c r="AJ486" i="3"/>
  <c r="AI995" i="3"/>
  <c r="AI938" i="3"/>
  <c r="AJ860" i="3"/>
  <c r="Y803" i="3"/>
  <c r="AJ803" i="3" s="1"/>
  <c r="Z215" i="3"/>
  <c r="AJ876" i="3"/>
  <c r="Y951" i="3"/>
  <c r="Y897" i="3"/>
  <c r="AI897" i="3"/>
  <c r="Y734" i="3"/>
  <c r="AI734" i="3"/>
  <c r="Z795" i="3"/>
  <c r="AK795" i="3" s="1"/>
  <c r="AJ795" i="3"/>
  <c r="Y848" i="3"/>
  <c r="AI848" i="3"/>
  <c r="Y937" i="3"/>
  <c r="AJ937" i="3" s="1"/>
  <c r="AI937" i="3"/>
  <c r="AI789" i="3"/>
  <c r="Y789" i="3"/>
  <c r="Y813" i="3"/>
  <c r="AI813" i="3"/>
  <c r="Y829" i="3"/>
  <c r="AI829" i="3"/>
  <c r="Z861" i="3"/>
  <c r="AK861" i="3" s="1"/>
  <c r="AJ861" i="3"/>
  <c r="Z984" i="3"/>
  <c r="AJ984" i="3"/>
  <c r="Y1012" i="3"/>
  <c r="AI1012" i="3"/>
  <c r="Y967" i="3"/>
  <c r="AJ967" i="3" s="1"/>
  <c r="AI967" i="3"/>
  <c r="AI838" i="3"/>
  <c r="Y838" i="3"/>
  <c r="AJ838" i="3" s="1"/>
  <c r="Z542" i="3"/>
  <c r="AJ542" i="3"/>
  <c r="AI425" i="3"/>
  <c r="Y425" i="3"/>
  <c r="AJ425" i="3" s="1"/>
  <c r="AI291" i="3"/>
  <c r="Y291" i="3"/>
  <c r="Y136" i="3"/>
  <c r="AI136" i="3"/>
  <c r="Y72" i="3"/>
  <c r="AI72" i="3"/>
  <c r="AI42" i="3"/>
  <c r="Y42" i="3"/>
  <c r="AJ42" i="3" s="1"/>
  <c r="AI26" i="3"/>
  <c r="Y26" i="3"/>
  <c r="AJ26" i="3" s="1"/>
  <c r="Y665" i="3"/>
  <c r="AJ665" i="3" s="1"/>
  <c r="AI665" i="3"/>
  <c r="Z638" i="3"/>
  <c r="AK638" i="3" s="1"/>
  <c r="AJ638" i="3"/>
  <c r="Z180" i="3"/>
  <c r="AK180" i="3" s="1"/>
  <c r="AJ180" i="3"/>
  <c r="Y953" i="3"/>
  <c r="AI953" i="3"/>
  <c r="Y966" i="3"/>
  <c r="AI966" i="3"/>
  <c r="Y763" i="3"/>
  <c r="AI763" i="3"/>
  <c r="Z806" i="3"/>
  <c r="AJ806" i="3"/>
  <c r="Y832" i="3"/>
  <c r="AI832" i="3"/>
  <c r="Y915" i="3"/>
  <c r="Z915" i="3" s="1"/>
  <c r="AI915" i="3"/>
  <c r="AJ845" i="3"/>
  <c r="Z845" i="3"/>
  <c r="AA845" i="3" s="1"/>
  <c r="AI908" i="3"/>
  <c r="Y908" i="3"/>
  <c r="Z908" i="3" s="1"/>
  <c r="AI562" i="3"/>
  <c r="Y562" i="3"/>
  <c r="AJ562" i="3" s="1"/>
  <c r="Z478" i="3"/>
  <c r="AJ478" i="3"/>
  <c r="AI393" i="3"/>
  <c r="Y393" i="3"/>
  <c r="Z393" i="3" s="1"/>
  <c r="Y120" i="3"/>
  <c r="AI120" i="3"/>
  <c r="AJ303" i="3"/>
  <c r="Z303" i="3"/>
  <c r="AJ569" i="3"/>
  <c r="Z569" i="3"/>
  <c r="AA569" i="3" s="1"/>
  <c r="AI432" i="3"/>
  <c r="Y432" i="3"/>
  <c r="AJ432" i="3" s="1"/>
  <c r="Y196" i="3"/>
  <c r="AJ196" i="3" s="1"/>
  <c r="AI196" i="3"/>
  <c r="AI88" i="3"/>
  <c r="Y1030" i="3"/>
  <c r="Z1030" i="3" s="1"/>
  <c r="Z880" i="3"/>
  <c r="AK880" i="3" s="1"/>
  <c r="Z864" i="3"/>
  <c r="AA864" i="3" s="1"/>
  <c r="Z104" i="3"/>
  <c r="AK104" i="3" s="1"/>
  <c r="Z877" i="3"/>
  <c r="AA877" i="3" s="1"/>
  <c r="Y721" i="3"/>
  <c r="AI721" i="3"/>
  <c r="Y888" i="3"/>
  <c r="AI888" i="3"/>
  <c r="AI871" i="3"/>
  <c r="Y871" i="3"/>
  <c r="Y895" i="3"/>
  <c r="AI895" i="3"/>
  <c r="AJ929" i="3"/>
  <c r="Z929" i="3"/>
  <c r="AA929" i="3" s="1"/>
  <c r="Y986" i="3"/>
  <c r="AJ986" i="3" s="1"/>
  <c r="AI986" i="3"/>
  <c r="Z820" i="3"/>
  <c r="AK820" i="3" s="1"/>
  <c r="AJ820" i="3"/>
  <c r="AJ852" i="3"/>
  <c r="Z852" i="3"/>
  <c r="AK852" i="3" s="1"/>
  <c r="Y901" i="3"/>
  <c r="Z901" i="3" s="1"/>
  <c r="AI901" i="3"/>
  <c r="AI719" i="3"/>
  <c r="Y719" i="3"/>
  <c r="Z719" i="3" s="1"/>
  <c r="Y765" i="3"/>
  <c r="AJ765" i="3" s="1"/>
  <c r="AI765" i="3"/>
  <c r="Y893" i="3"/>
  <c r="Z893" i="3" s="1"/>
  <c r="AJ817" i="3"/>
  <c r="Z817" i="3"/>
  <c r="AK817" i="3" s="1"/>
  <c r="AJ849" i="3"/>
  <c r="Z849" i="3"/>
  <c r="AA849" i="3" s="1"/>
  <c r="AI988" i="3"/>
  <c r="Y988" i="3"/>
  <c r="AJ988" i="3" s="1"/>
  <c r="Y704" i="3"/>
  <c r="AI704" i="3"/>
  <c r="AI586" i="3"/>
  <c r="Y586" i="3"/>
  <c r="AJ586" i="3" s="1"/>
  <c r="AA526" i="3"/>
  <c r="AK526" i="3"/>
  <c r="Z68" i="3"/>
  <c r="AK68" i="3" s="1"/>
  <c r="AJ68" i="3"/>
  <c r="Z998" i="3"/>
  <c r="Y969" i="3"/>
  <c r="AJ969" i="3" s="1"/>
  <c r="AI880" i="3"/>
  <c r="Y792" i="3"/>
  <c r="AJ792" i="3" s="1"/>
  <c r="AI580" i="3"/>
  <c r="AI421" i="3"/>
  <c r="AJ1019" i="3"/>
  <c r="AI1017" i="3"/>
  <c r="Y957" i="3"/>
  <c r="AI956" i="3"/>
  <c r="AI885" i="3"/>
  <c r="AI709" i="3"/>
  <c r="AJ660" i="3"/>
  <c r="Y511" i="3"/>
  <c r="Z511" i="3" s="1"/>
  <c r="AJ296" i="3"/>
  <c r="AI1029" i="3"/>
  <c r="AI1019" i="3"/>
  <c r="AI806" i="3"/>
  <c r="AI538" i="3"/>
  <c r="AI104" i="3"/>
  <c r="AI927" i="3"/>
  <c r="Y793" i="3"/>
  <c r="AJ793" i="3" s="1"/>
  <c r="AJ712" i="3"/>
  <c r="Z358" i="3"/>
  <c r="AA358" i="3" s="1"/>
  <c r="AK312" i="3"/>
  <c r="Y961" i="3"/>
  <c r="AJ961" i="3" s="1"/>
  <c r="Y735" i="3"/>
  <c r="AJ735" i="3" s="1"/>
  <c r="Z132" i="3"/>
  <c r="AK132" i="3" s="1"/>
  <c r="Z885" i="3"/>
  <c r="Y757" i="3"/>
  <c r="AJ757" i="3" s="1"/>
  <c r="AK678" i="3"/>
  <c r="AJ338" i="3"/>
  <c r="AJ1017" i="3"/>
  <c r="Y594" i="3"/>
  <c r="AJ594" i="3" s="1"/>
  <c r="Z473" i="3"/>
  <c r="AA473" i="3" s="1"/>
  <c r="AJ473" i="3"/>
  <c r="Y906" i="3"/>
  <c r="AJ906" i="3" s="1"/>
  <c r="AJ1024" i="3"/>
  <c r="Z1024" i="3"/>
  <c r="AK1024" i="3" s="1"/>
  <c r="Z725" i="3"/>
  <c r="AJ725" i="3"/>
  <c r="Y809" i="3"/>
  <c r="AI809" i="3"/>
  <c r="Y769" i="3"/>
  <c r="Z769" i="3" s="1"/>
  <c r="AI769" i="3"/>
  <c r="Y875" i="3"/>
  <c r="AJ875" i="3" s="1"/>
  <c r="AI875" i="3"/>
  <c r="AI864" i="3"/>
  <c r="AJ550" i="3"/>
  <c r="AI877" i="3"/>
  <c r="AI795" i="3"/>
  <c r="AI748" i="3"/>
  <c r="AI984" i="3"/>
  <c r="AI542" i="3"/>
  <c r="Y361" i="3"/>
  <c r="AJ361" i="3" s="1"/>
  <c r="AI260" i="3"/>
  <c r="AI657" i="3"/>
  <c r="Y657" i="3"/>
  <c r="Z657" i="3" s="1"/>
  <c r="Y476" i="3"/>
  <c r="Z476" i="3" s="1"/>
  <c r="AA476" i="3" s="1"/>
  <c r="AI476" i="3"/>
  <c r="Y392" i="3"/>
  <c r="Z392" i="3" s="1"/>
  <c r="AI392" i="3"/>
  <c r="Y103" i="3"/>
  <c r="AJ103" i="3" s="1"/>
  <c r="AI103" i="3"/>
  <c r="Y960" i="3"/>
  <c r="Z960" i="3" s="1"/>
  <c r="AK960" i="3" s="1"/>
  <c r="AI960" i="3"/>
  <c r="Y676" i="3"/>
  <c r="AI676" i="3"/>
  <c r="Y534" i="3"/>
  <c r="AI534" i="3"/>
  <c r="Y470" i="3"/>
  <c r="AI470" i="3"/>
  <c r="Y357" i="3"/>
  <c r="AJ357" i="3" s="1"/>
  <c r="AI357" i="3"/>
  <c r="Y325" i="3"/>
  <c r="AI325" i="3"/>
  <c r="AI438" i="3"/>
  <c r="Y438" i="3"/>
  <c r="AJ438" i="3" s="1"/>
  <c r="AK264" i="3"/>
  <c r="AA264" i="3"/>
  <c r="AL264" i="3" s="1"/>
  <c r="AK296" i="3"/>
  <c r="AA296" i="3"/>
  <c r="AL296" i="3" s="1"/>
  <c r="Y456" i="3"/>
  <c r="AJ456" i="3" s="1"/>
  <c r="AI456" i="3"/>
  <c r="Y520" i="3"/>
  <c r="AI520" i="3"/>
  <c r="Y552" i="3"/>
  <c r="AI552" i="3"/>
  <c r="AI663" i="3"/>
  <c r="Y663" i="3"/>
  <c r="AA693" i="3"/>
  <c r="AL693" i="3" s="1"/>
  <c r="AK693" i="3"/>
  <c r="AJ751" i="3"/>
  <c r="Z751" i="3"/>
  <c r="AA751" i="3" s="1"/>
  <c r="AJ959" i="3"/>
  <c r="Z959" i="3"/>
  <c r="AK959" i="3" s="1"/>
  <c r="AI507" i="3"/>
  <c r="Y507" i="3"/>
  <c r="AJ507" i="3" s="1"/>
  <c r="AI359" i="3"/>
  <c r="Y359" i="3"/>
  <c r="AJ359" i="3" s="1"/>
  <c r="Y506" i="3"/>
  <c r="Z506" i="3" s="1"/>
  <c r="AA506" i="3" s="1"/>
  <c r="AI506" i="3"/>
  <c r="Y564" i="3"/>
  <c r="AI564" i="3"/>
  <c r="Y612" i="3"/>
  <c r="AI612" i="3"/>
  <c r="Y628" i="3"/>
  <c r="AI628" i="3"/>
  <c r="AI998" i="3"/>
  <c r="AL1029" i="3"/>
  <c r="AI720" i="3"/>
  <c r="AI596" i="3"/>
  <c r="AJ462" i="3"/>
  <c r="AI488" i="3"/>
  <c r="AI17" i="3"/>
  <c r="AI1008" i="3"/>
  <c r="AI816" i="3"/>
  <c r="AJ580" i="3"/>
  <c r="AI762" i="3"/>
  <c r="Y447" i="3"/>
  <c r="AJ447" i="3" s="1"/>
  <c r="AI972" i="3"/>
  <c r="AI478" i="3"/>
  <c r="AK660" i="3"/>
  <c r="Z160" i="3"/>
  <c r="AA160" i="3" s="1"/>
  <c r="Y22" i="3"/>
  <c r="Y750" i="3"/>
  <c r="Z750" i="3" s="1"/>
  <c r="Y731" i="3"/>
  <c r="AJ731" i="3" s="1"/>
  <c r="AJ477" i="3"/>
  <c r="Z477" i="3"/>
  <c r="AK477" i="3" s="1"/>
  <c r="AJ422" i="3"/>
  <c r="Z422" i="3"/>
  <c r="AA422" i="3" s="1"/>
  <c r="AJ911" i="3"/>
  <c r="Z911" i="3"/>
  <c r="AI749" i="3"/>
  <c r="Y886" i="3"/>
  <c r="AI759" i="3"/>
  <c r="AI710" i="3"/>
  <c r="Z968" i="3"/>
  <c r="AK968" i="3" s="1"/>
  <c r="Y965" i="3"/>
  <c r="Z965" i="3" s="1"/>
  <c r="AI955" i="3"/>
  <c r="Z931" i="3"/>
  <c r="AK931" i="3" s="1"/>
  <c r="AI852" i="3"/>
  <c r="Y744" i="3"/>
  <c r="Z744" i="3" s="1"/>
  <c r="AI684" i="3"/>
  <c r="AI429" i="3"/>
  <c r="AI397" i="3"/>
  <c r="AI365" i="3"/>
  <c r="AI333" i="3"/>
  <c r="AJ921" i="3"/>
  <c r="AJ905" i="3"/>
  <c r="AI836" i="3"/>
  <c r="AI820" i="3"/>
  <c r="AJ868" i="3"/>
  <c r="AI725" i="3"/>
  <c r="AI495" i="3"/>
  <c r="AI963" i="3"/>
  <c r="AJ858" i="3"/>
  <c r="AI742" i="3"/>
  <c r="Y417" i="3"/>
  <c r="AJ417" i="3" s="1"/>
  <c r="Y385" i="3"/>
  <c r="Z385" i="3" s="1"/>
  <c r="Y353" i="3"/>
  <c r="AJ353" i="3" s="1"/>
  <c r="AI276" i="3"/>
  <c r="AI212" i="3"/>
  <c r="AI148" i="3"/>
  <c r="AI132" i="3"/>
  <c r="AI116" i="3"/>
  <c r="AI100" i="3"/>
  <c r="AI84" i="3"/>
  <c r="AI68" i="3"/>
  <c r="Z239" i="3"/>
  <c r="AK239" i="3" s="1"/>
  <c r="Z771" i="3"/>
  <c r="AA771" i="3" s="1"/>
  <c r="Z900" i="3"/>
  <c r="AA900" i="3" s="1"/>
  <c r="AJ554" i="3"/>
  <c r="Z84" i="3"/>
  <c r="AK84" i="3" s="1"/>
  <c r="Z970" i="3"/>
  <c r="AK970" i="3" s="1"/>
  <c r="AA868" i="3"/>
  <c r="AB868" i="3" s="1"/>
  <c r="AJ884" i="3"/>
  <c r="Y400" i="3"/>
  <c r="Z400" i="3" s="1"/>
  <c r="AI1015" i="3"/>
  <c r="Y859" i="3"/>
  <c r="Z859" i="3" s="1"/>
  <c r="Z836" i="3"/>
  <c r="AJ429" i="3"/>
  <c r="Y618" i="3"/>
  <c r="AJ618" i="3" s="1"/>
  <c r="Y461" i="3"/>
  <c r="Y898" i="3"/>
  <c r="AJ116" i="3"/>
  <c r="Y315" i="3"/>
  <c r="Y155" i="3"/>
  <c r="AI1023" i="3"/>
  <c r="Y987" i="3"/>
  <c r="Z987" i="3" s="1"/>
  <c r="AI931" i="3"/>
  <c r="AI884" i="3"/>
  <c r="AI868" i="3"/>
  <c r="Y865" i="3"/>
  <c r="AJ865" i="3" s="1"/>
  <c r="AI716" i="3"/>
  <c r="AI1013" i="3"/>
  <c r="AJ1023" i="3"/>
  <c r="AI978" i="3"/>
  <c r="AI881" i="3"/>
  <c r="Y741" i="3"/>
  <c r="AI771" i="3"/>
  <c r="AI633" i="3"/>
  <c r="AI569" i="3"/>
  <c r="AI919" i="3"/>
  <c r="AI903" i="3"/>
  <c r="AI849" i="3"/>
  <c r="AI833" i="3"/>
  <c r="AI817" i="3"/>
  <c r="AI900" i="3"/>
  <c r="AI722" i="3"/>
  <c r="AI554" i="3"/>
  <c r="AI526" i="3"/>
  <c r="AI292" i="3"/>
  <c r="AI228" i="3"/>
  <c r="AI164" i="3"/>
  <c r="AA963" i="3"/>
  <c r="Y924" i="3"/>
  <c r="AJ924" i="3" s="1"/>
  <c r="AA921" i="3"/>
  <c r="AB921" i="3" s="1"/>
  <c r="AA905" i="3"/>
  <c r="AL905" i="3" s="1"/>
  <c r="AJ492" i="3"/>
  <c r="Z833" i="3"/>
  <c r="AK833" i="3" s="1"/>
  <c r="AB458" i="3"/>
  <c r="AM458" i="3" s="1"/>
  <c r="AK492" i="3"/>
  <c r="AI157" i="3"/>
  <c r="Z767" i="3"/>
  <c r="AK767" i="3" s="1"/>
  <c r="Y695" i="3"/>
  <c r="AJ695" i="3" s="1"/>
  <c r="AJ544" i="3"/>
  <c r="Z164" i="3"/>
  <c r="Y58" i="3"/>
  <c r="AJ58" i="3" s="1"/>
  <c r="AA858" i="3"/>
  <c r="AB858" i="3" s="1"/>
  <c r="Z601" i="3"/>
  <c r="Y368" i="3"/>
  <c r="AJ368" i="3" s="1"/>
  <c r="Y336" i="3"/>
  <c r="Z336" i="3" s="1"/>
  <c r="Y892" i="3"/>
  <c r="AJ892" i="3" s="1"/>
  <c r="AB522" i="3"/>
  <c r="AA554" i="3"/>
  <c r="AL554" i="3" s="1"/>
  <c r="AB492" i="3"/>
  <c r="AM492" i="3" s="1"/>
  <c r="Y1018" i="3"/>
  <c r="AJ1018" i="3" s="1"/>
  <c r="Y525" i="3"/>
  <c r="AJ525" i="3" s="1"/>
  <c r="AJ100" i="3"/>
  <c r="Y107" i="3"/>
  <c r="Y187" i="3"/>
  <c r="Y650" i="3"/>
  <c r="AJ650" i="3" s="1"/>
  <c r="Y75" i="3"/>
  <c r="Y202" i="3"/>
  <c r="AI921" i="3"/>
  <c r="AI732" i="3"/>
  <c r="AI492" i="3"/>
  <c r="AI1016" i="3"/>
  <c r="AI970" i="3"/>
  <c r="AI738" i="3"/>
  <c r="AI767" i="3"/>
  <c r="AI601" i="3"/>
  <c r="AI462" i="3"/>
  <c r="AI308" i="3"/>
  <c r="AI244" i="3"/>
  <c r="AI180" i="3"/>
  <c r="Y1010" i="3"/>
  <c r="AJ1010" i="3" s="1"/>
  <c r="Y10" i="3"/>
  <c r="AJ10" i="3" s="1"/>
  <c r="Y317" i="3"/>
  <c r="Z317" i="3" s="1"/>
  <c r="Z670" i="3"/>
  <c r="Y91" i="3"/>
  <c r="AI295" i="3"/>
  <c r="Y295" i="3"/>
  <c r="AJ148" i="3"/>
  <c r="Z148" i="3"/>
  <c r="AK148" i="3" s="1"/>
  <c r="AJ244" i="3"/>
  <c r="Z244" i="3"/>
  <c r="AK244" i="3" s="1"/>
  <c r="AJ260" i="3"/>
  <c r="Z260" i="3"/>
  <c r="AI481" i="3"/>
  <c r="Y481" i="3"/>
  <c r="AI545" i="3"/>
  <c r="Y545" i="3"/>
  <c r="AI330" i="3"/>
  <c r="Y330" i="3"/>
  <c r="AI410" i="3"/>
  <c r="Y410" i="3"/>
  <c r="Z410" i="3" s="1"/>
  <c r="AK410" i="3" s="1"/>
  <c r="AJ448" i="3"/>
  <c r="Z448" i="3"/>
  <c r="AA448" i="3" s="1"/>
  <c r="Y563" i="3"/>
  <c r="AJ563" i="3" s="1"/>
  <c r="AI563" i="3"/>
  <c r="AI285" i="3"/>
  <c r="Y285" i="3"/>
  <c r="AJ285" i="3" s="1"/>
  <c r="AI323" i="3"/>
  <c r="Y323" i="3"/>
  <c r="AI355" i="3"/>
  <c r="Y355" i="3"/>
  <c r="AJ355" i="3" s="1"/>
  <c r="AI387" i="3"/>
  <c r="Y387" i="3"/>
  <c r="AJ387" i="3" s="1"/>
  <c r="AI419" i="3"/>
  <c r="Y419" i="3"/>
  <c r="AK466" i="3"/>
  <c r="AA466" i="3"/>
  <c r="AL466" i="3" s="1"/>
  <c r="AK530" i="3"/>
  <c r="AA530" i="3"/>
  <c r="AJ690" i="3"/>
  <c r="Z690" i="3"/>
  <c r="AK690" i="3" s="1"/>
  <c r="AI878" i="3"/>
  <c r="Y878" i="3"/>
  <c r="AI728" i="3"/>
  <c r="AI672" i="3"/>
  <c r="AI640" i="3"/>
  <c r="AI592" i="3"/>
  <c r="AI560" i="3"/>
  <c r="AA640" i="3"/>
  <c r="AB640" i="3" s="1"/>
  <c r="AK608" i="3"/>
  <c r="AJ498" i="3"/>
  <c r="AJ466" i="3"/>
  <c r="Y53" i="3"/>
  <c r="AJ53" i="3" s="1"/>
  <c r="AI950" i="3"/>
  <c r="AI670" i="3"/>
  <c r="AI574" i="3"/>
  <c r="AJ728" i="3"/>
  <c r="Z574" i="3"/>
  <c r="AK574" i="3" s="1"/>
  <c r="AI643" i="3"/>
  <c r="AI301" i="3"/>
  <c r="Y205" i="3"/>
  <c r="AJ205" i="3" s="1"/>
  <c r="AJ212" i="3"/>
  <c r="AI509" i="3"/>
  <c r="Y509" i="3"/>
  <c r="Y226" i="3"/>
  <c r="AJ226" i="3" s="1"/>
  <c r="AI226" i="3"/>
  <c r="AI119" i="3"/>
  <c r="Y119" i="3"/>
  <c r="AI87" i="3"/>
  <c r="Y87" i="3"/>
  <c r="AI71" i="3"/>
  <c r="Y71" i="3"/>
  <c r="Z17" i="3"/>
  <c r="AJ17" i="3"/>
  <c r="AJ168" i="3"/>
  <c r="Z168" i="3"/>
  <c r="AA168" i="3" s="1"/>
  <c r="Z200" i="3"/>
  <c r="AK200" i="3" s="1"/>
  <c r="AJ200" i="3"/>
  <c r="AI457" i="3"/>
  <c r="Y457" i="3"/>
  <c r="AI521" i="3"/>
  <c r="Y521" i="3"/>
  <c r="AI334" i="3"/>
  <c r="Y334" i="3"/>
  <c r="AI366" i="3"/>
  <c r="Y366" i="3"/>
  <c r="AJ366" i="3" s="1"/>
  <c r="AI398" i="3"/>
  <c r="Y398" i="3"/>
  <c r="AI430" i="3"/>
  <c r="Y430" i="3"/>
  <c r="AJ430" i="3" s="1"/>
  <c r="AI567" i="3"/>
  <c r="Y567" i="3"/>
  <c r="AI599" i="3"/>
  <c r="Y599" i="3"/>
  <c r="AJ599" i="3" s="1"/>
  <c r="AI631" i="3"/>
  <c r="Y631" i="3"/>
  <c r="AJ709" i="3"/>
  <c r="Z709" i="3"/>
  <c r="AA709" i="3" s="1"/>
  <c r="AI161" i="3"/>
  <c r="Y161" i="3"/>
  <c r="AJ161" i="3" s="1"/>
  <c r="AI193" i="3"/>
  <c r="Y193" i="3"/>
  <c r="AJ193" i="3" s="1"/>
  <c r="AI225" i="3"/>
  <c r="Y225" i="3"/>
  <c r="AJ225" i="3" s="1"/>
  <c r="AI257" i="3"/>
  <c r="Y257" i="3"/>
  <c r="AJ257" i="3" s="1"/>
  <c r="AI289" i="3"/>
  <c r="Y289" i="3"/>
  <c r="AJ289" i="3" s="1"/>
  <c r="Y441" i="3"/>
  <c r="AI441" i="3"/>
  <c r="AI391" i="3"/>
  <c r="Y391" i="3"/>
  <c r="AJ391" i="3" s="1"/>
  <c r="AI423" i="3"/>
  <c r="Y423" i="3"/>
  <c r="AJ423" i="3" s="1"/>
  <c r="AK759" i="3"/>
  <c r="AA759" i="3"/>
  <c r="AL759" i="3" s="1"/>
  <c r="Y930" i="3"/>
  <c r="AJ930" i="3" s="1"/>
  <c r="Y784" i="3"/>
  <c r="Z784" i="3" s="1"/>
  <c r="AI708" i="3"/>
  <c r="AI760" i="3"/>
  <c r="Y446" i="3"/>
  <c r="AJ446" i="3" s="1"/>
  <c r="Y49" i="3"/>
  <c r="Z49" i="3" s="1"/>
  <c r="AI751" i="3"/>
  <c r="AI705" i="3"/>
  <c r="AI689" i="3"/>
  <c r="AJ672" i="3"/>
  <c r="AJ656" i="3"/>
  <c r="AJ640" i="3"/>
  <c r="AJ624" i="3"/>
  <c r="AJ608" i="3"/>
  <c r="AJ592" i="3"/>
  <c r="AJ576" i="3"/>
  <c r="AJ560" i="3"/>
  <c r="Y519" i="3"/>
  <c r="AJ519" i="3" s="1"/>
  <c r="Y503" i="3"/>
  <c r="Y455" i="3"/>
  <c r="AJ455" i="3" s="1"/>
  <c r="AI706" i="3"/>
  <c r="AI690" i="3"/>
  <c r="AJ678" i="3"/>
  <c r="Y593" i="3"/>
  <c r="AJ593" i="3" s="1"/>
  <c r="AI662" i="3"/>
  <c r="AI630" i="3"/>
  <c r="AI598" i="3"/>
  <c r="AI566" i="3"/>
  <c r="AI530" i="3"/>
  <c r="AI498" i="3"/>
  <c r="AI466" i="3"/>
  <c r="Z421" i="3"/>
  <c r="AI627" i="3"/>
  <c r="AI595" i="3"/>
  <c r="AB546" i="3"/>
  <c r="AM546" i="3" s="1"/>
  <c r="Z525" i="3"/>
  <c r="AK525" i="3" s="1"/>
  <c r="Z333" i="3"/>
  <c r="AA333" i="3" s="1"/>
  <c r="AI269" i="3"/>
  <c r="Y221" i="3"/>
  <c r="AJ221" i="3" s="1"/>
  <c r="AA280" i="3"/>
  <c r="AJ662" i="3"/>
  <c r="Z606" i="3"/>
  <c r="AK606" i="3" s="1"/>
  <c r="Z228" i="3"/>
  <c r="AK228" i="3" s="1"/>
  <c r="AJ705" i="3"/>
  <c r="Z732" i="3"/>
  <c r="AK732" i="3" s="1"/>
  <c r="Z708" i="3"/>
  <c r="AK708" i="3" s="1"/>
  <c r="Y360" i="3"/>
  <c r="Z360" i="3" s="1"/>
  <c r="AK596" i="3"/>
  <c r="AJ365" i="3"/>
  <c r="Y237" i="3"/>
  <c r="AI173" i="3"/>
  <c r="Z232" i="3"/>
  <c r="AK232" i="3" s="1"/>
  <c r="Y346" i="3"/>
  <c r="AJ346" i="3" s="1"/>
  <c r="Y874" i="3"/>
  <c r="AJ874" i="3" s="1"/>
  <c r="Y258" i="3"/>
  <c r="AJ505" i="3"/>
  <c r="Z505" i="3"/>
  <c r="AK505" i="3" s="1"/>
  <c r="Y435" i="3"/>
  <c r="AJ435" i="3" s="1"/>
  <c r="AI21" i="3"/>
  <c r="AL482" i="3"/>
  <c r="AB482" i="3"/>
  <c r="AM482" i="3" s="1"/>
  <c r="Y851" i="3"/>
  <c r="AJ851" i="3" s="1"/>
  <c r="AI851" i="3"/>
  <c r="AJ932" i="3"/>
  <c r="Z932" i="3"/>
  <c r="AK932" i="3" s="1"/>
  <c r="AJ947" i="3"/>
  <c r="Z947" i="3"/>
  <c r="AK947" i="3" s="1"/>
  <c r="AJ1007" i="3"/>
  <c r="Z1007" i="3"/>
  <c r="AA1007" i="3" s="1"/>
  <c r="AJ755" i="3"/>
  <c r="Z755" i="3"/>
  <c r="AA755" i="3" s="1"/>
  <c r="AI634" i="3"/>
  <c r="Y634" i="3"/>
  <c r="AJ634" i="3" s="1"/>
  <c r="AI570" i="3"/>
  <c r="Y570" i="3"/>
  <c r="Z570" i="3" s="1"/>
  <c r="AA494" i="3"/>
  <c r="AL494" i="3" s="1"/>
  <c r="AK494" i="3"/>
  <c r="AJ108" i="3"/>
  <c r="Z108" i="3"/>
  <c r="AK108" i="3" s="1"/>
  <c r="Z76" i="3"/>
  <c r="AK76" i="3" s="1"/>
  <c r="AJ76" i="3"/>
  <c r="AI50" i="3"/>
  <c r="Y50" i="3"/>
  <c r="AJ50" i="3" s="1"/>
  <c r="AI34" i="3"/>
  <c r="Y34" i="3"/>
  <c r="AJ34" i="3" s="1"/>
  <c r="AI18" i="3"/>
  <c r="Y18" i="3"/>
  <c r="Z18" i="3" s="1"/>
  <c r="AK18" i="3" s="1"/>
  <c r="Z418" i="3"/>
  <c r="AK418" i="3" s="1"/>
  <c r="AJ418" i="3"/>
  <c r="Z256" i="3"/>
  <c r="AK256" i="3" s="1"/>
  <c r="AJ256" i="3"/>
  <c r="Y989" i="3"/>
  <c r="Z989" i="3" s="1"/>
  <c r="AI989" i="3"/>
  <c r="AI854" i="3"/>
  <c r="Y854" i="3"/>
  <c r="AI263" i="3"/>
  <c r="Y263" i="3"/>
  <c r="AI231" i="3"/>
  <c r="Y231" i="3"/>
  <c r="AJ292" i="3"/>
  <c r="Z292" i="3"/>
  <c r="AI449" i="3"/>
  <c r="Y449" i="3"/>
  <c r="AI513" i="3"/>
  <c r="Y513" i="3"/>
  <c r="AI362" i="3"/>
  <c r="Y362" i="3"/>
  <c r="AI394" i="3"/>
  <c r="Y394" i="3"/>
  <c r="AI426" i="3"/>
  <c r="Y426" i="3"/>
  <c r="AJ512" i="3"/>
  <c r="Z512" i="3"/>
  <c r="AA512" i="3" s="1"/>
  <c r="Y611" i="3"/>
  <c r="AJ611" i="3" s="1"/>
  <c r="AI611" i="3"/>
  <c r="AI659" i="3"/>
  <c r="Y659" i="3"/>
  <c r="Z659" i="3" s="1"/>
  <c r="AI810" i="3"/>
  <c r="Y810" i="3"/>
  <c r="AJ810" i="3" s="1"/>
  <c r="AI141" i="3"/>
  <c r="Y141" i="3"/>
  <c r="AJ141" i="3" s="1"/>
  <c r="AI189" i="3"/>
  <c r="Y189" i="3"/>
  <c r="Z189" i="3" s="1"/>
  <c r="AI371" i="3"/>
  <c r="Y371" i="3"/>
  <c r="AJ371" i="3" s="1"/>
  <c r="AI403" i="3"/>
  <c r="Y403" i="3"/>
  <c r="Z403" i="3" s="1"/>
  <c r="AI674" i="3"/>
  <c r="Y674" i="3"/>
  <c r="AJ674" i="3" s="1"/>
  <c r="Z706" i="3"/>
  <c r="AK706" i="3" s="1"/>
  <c r="AI656" i="3"/>
  <c r="AI624" i="3"/>
  <c r="AI608" i="3"/>
  <c r="AI576" i="3"/>
  <c r="AA672" i="3"/>
  <c r="AB672" i="3" s="1"/>
  <c r="AA576" i="3"/>
  <c r="AL576" i="3" s="1"/>
  <c r="AJ530" i="3"/>
  <c r="Y37" i="3"/>
  <c r="AJ37" i="3" s="1"/>
  <c r="AJ689" i="3"/>
  <c r="AI638" i="3"/>
  <c r="AI606" i="3"/>
  <c r="AI550" i="3"/>
  <c r="AI486" i="3"/>
  <c r="AA486" i="3"/>
  <c r="AL486" i="3" s="1"/>
  <c r="AA689" i="3"/>
  <c r="AL689" i="3" s="1"/>
  <c r="Z196" i="3"/>
  <c r="Z716" i="3"/>
  <c r="AA716" i="3" s="1"/>
  <c r="Y339" i="3"/>
  <c r="Z339" i="3" s="1"/>
  <c r="Z308" i="3"/>
  <c r="AI445" i="3"/>
  <c r="Y445" i="3"/>
  <c r="AI135" i="3"/>
  <c r="Y135" i="3"/>
  <c r="Z300" i="3"/>
  <c r="AJ300" i="3"/>
  <c r="Z216" i="3"/>
  <c r="AA216" i="3" s="1"/>
  <c r="AJ216" i="3"/>
  <c r="Z248" i="3"/>
  <c r="AK248" i="3" s="1"/>
  <c r="AJ248" i="3"/>
  <c r="AI489" i="3"/>
  <c r="Y489" i="3"/>
  <c r="AI318" i="3"/>
  <c r="Y318" i="3"/>
  <c r="AI382" i="3"/>
  <c r="Y382" i="3"/>
  <c r="AI414" i="3"/>
  <c r="Y414" i="3"/>
  <c r="AI737" i="3"/>
  <c r="Y737" i="3"/>
  <c r="AJ737" i="3" s="1"/>
  <c r="AI583" i="3"/>
  <c r="Y583" i="3"/>
  <c r="AJ583" i="3" s="1"/>
  <c r="AI615" i="3"/>
  <c r="Y615" i="3"/>
  <c r="AJ615" i="3" s="1"/>
  <c r="Z762" i="3"/>
  <c r="AK762" i="3" s="1"/>
  <c r="AJ762" i="3"/>
  <c r="AI677" i="3"/>
  <c r="Y677" i="3"/>
  <c r="AI826" i="3"/>
  <c r="Y826" i="3"/>
  <c r="AJ826" i="3" s="1"/>
  <c r="AI894" i="3"/>
  <c r="Y894" i="3"/>
  <c r="AI145" i="3"/>
  <c r="Y145" i="3"/>
  <c r="AJ145" i="3" s="1"/>
  <c r="AI177" i="3"/>
  <c r="Y177" i="3"/>
  <c r="Z177" i="3" s="1"/>
  <c r="AI209" i="3"/>
  <c r="Y209" i="3"/>
  <c r="AJ209" i="3" s="1"/>
  <c r="AI241" i="3"/>
  <c r="Y241" i="3"/>
  <c r="AJ241" i="3" s="1"/>
  <c r="AI273" i="3"/>
  <c r="Y273" i="3"/>
  <c r="AJ273" i="3" s="1"/>
  <c r="AI305" i="3"/>
  <c r="Y305" i="3"/>
  <c r="AJ305" i="3" s="1"/>
  <c r="AI343" i="3"/>
  <c r="Y343" i="3"/>
  <c r="AJ343" i="3" s="1"/>
  <c r="AI375" i="3"/>
  <c r="Y375" i="3"/>
  <c r="Z375" i="3" s="1"/>
  <c r="AI407" i="3"/>
  <c r="Y407" i="3"/>
  <c r="AJ407" i="3" s="1"/>
  <c r="AA474" i="3"/>
  <c r="AK474" i="3"/>
  <c r="AA538" i="3"/>
  <c r="AK538" i="3"/>
  <c r="AK580" i="3"/>
  <c r="AA580" i="3"/>
  <c r="AL580" i="3" s="1"/>
  <c r="Y977" i="3"/>
  <c r="Z977" i="3" s="1"/>
  <c r="AA656" i="3"/>
  <c r="AL656" i="3" s="1"/>
  <c r="AA624" i="3"/>
  <c r="AL624" i="3" s="1"/>
  <c r="AA592" i="3"/>
  <c r="AL592" i="3" s="1"/>
  <c r="AA560" i="3"/>
  <c r="AB560" i="3" s="1"/>
  <c r="AJ538" i="3"/>
  <c r="AJ474" i="3"/>
  <c r="AI544" i="3"/>
  <c r="AI512" i="3"/>
  <c r="AI480" i="3"/>
  <c r="AI448" i="3"/>
  <c r="Y531" i="3"/>
  <c r="Y499" i="3"/>
  <c r="AJ499" i="3" s="1"/>
  <c r="Y467" i="3"/>
  <c r="AJ312" i="3"/>
  <c r="AJ280" i="3"/>
  <c r="Y625" i="3"/>
  <c r="AJ625" i="3" s="1"/>
  <c r="Y561" i="3"/>
  <c r="AJ561" i="3" s="1"/>
  <c r="AI312" i="3"/>
  <c r="AI296" i="3"/>
  <c r="AI280" i="3"/>
  <c r="AI264" i="3"/>
  <c r="AI248" i="3"/>
  <c r="AI232" i="3"/>
  <c r="AI216" i="3"/>
  <c r="AI200" i="3"/>
  <c r="AI184" i="3"/>
  <c r="AI168" i="3"/>
  <c r="AI152" i="3"/>
  <c r="Y814" i="3"/>
  <c r="AJ814" i="3" s="1"/>
  <c r="AJ540" i="3"/>
  <c r="Z389" i="3"/>
  <c r="AK389" i="3" s="1"/>
  <c r="Y579" i="3"/>
  <c r="AJ579" i="3" s="1"/>
  <c r="Y253" i="3"/>
  <c r="Z253" i="3" s="1"/>
  <c r="AJ566" i="3"/>
  <c r="AA550" i="3"/>
  <c r="AL550" i="3" s="1"/>
  <c r="Z488" i="3"/>
  <c r="AA488" i="3" s="1"/>
  <c r="AJ480" i="3"/>
  <c r="Z950" i="3"/>
  <c r="AK950" i="3" s="1"/>
  <c r="Z684" i="3"/>
  <c r="AK684" i="3" s="1"/>
  <c r="AI328" i="3"/>
  <c r="AJ397" i="3"/>
  <c r="Y378" i="3"/>
  <c r="AJ378" i="3" s="1"/>
  <c r="Y327" i="3"/>
  <c r="Z327" i="3" s="1"/>
  <c r="Y350" i="3"/>
  <c r="AA498" i="3"/>
  <c r="AJ276" i="3"/>
  <c r="AJ152" i="3"/>
  <c r="Z841" i="3"/>
  <c r="AK841" i="3" s="1"/>
  <c r="AJ841" i="3"/>
  <c r="AL514" i="3"/>
  <c r="AB514" i="3"/>
  <c r="AM514" i="3" s="1"/>
  <c r="AL450" i="3"/>
  <c r="AB450" i="3"/>
  <c r="AM450" i="3" s="1"/>
  <c r="AI999" i="3"/>
  <c r="Y999" i="3"/>
  <c r="AI890" i="3"/>
  <c r="Y890" i="3"/>
  <c r="AI626" i="3"/>
  <c r="Y626" i="3"/>
  <c r="AJ626" i="3" s="1"/>
  <c r="AI163" i="3"/>
  <c r="Y163" i="3"/>
  <c r="AI416" i="3"/>
  <c r="Y416" i="3"/>
  <c r="AJ416" i="3" s="1"/>
  <c r="AI384" i="3"/>
  <c r="Y384" i="3"/>
  <c r="AJ384" i="3" s="1"/>
  <c r="AI352" i="3"/>
  <c r="Y352" i="3"/>
  <c r="AJ352" i="3" s="1"/>
  <c r="AI131" i="3"/>
  <c r="Y131" i="3"/>
  <c r="Z738" i="3"/>
  <c r="AK738" i="3" s="1"/>
  <c r="Z946" i="3"/>
  <c r="AK946" i="3" s="1"/>
  <c r="AJ946" i="3"/>
  <c r="AI910" i="3"/>
  <c r="Y910" i="3"/>
  <c r="AJ978" i="3"/>
  <c r="Z978" i="3"/>
  <c r="AK978" i="3" s="1"/>
  <c r="AJ1013" i="3"/>
  <c r="Z1013" i="3"/>
  <c r="AK1013" i="3" s="1"/>
  <c r="Z1016" i="3"/>
  <c r="AJ1016" i="3"/>
  <c r="Z1009" i="3"/>
  <c r="AJ1009" i="3"/>
  <c r="AJ1008" i="3"/>
  <c r="Z1008" i="3"/>
  <c r="AK1008" i="3" s="1"/>
  <c r="Z234" i="3"/>
  <c r="AK234" i="3" s="1"/>
  <c r="AK276" i="3"/>
  <c r="Y883" i="3"/>
  <c r="AJ883" i="3" s="1"/>
  <c r="Y867" i="3"/>
  <c r="AJ867" i="3" s="1"/>
  <c r="AA795" i="3"/>
  <c r="AL795" i="3" s="1"/>
  <c r="Y610" i="3"/>
  <c r="Z610" i="3" s="1"/>
  <c r="Y578" i="3"/>
  <c r="AJ578" i="3" s="1"/>
  <c r="Y83" i="3"/>
  <c r="Y99" i="3"/>
  <c r="Y870" i="3"/>
  <c r="Y147" i="3"/>
  <c r="Y1026" i="3"/>
  <c r="Y146" i="3"/>
  <c r="Z981" i="3"/>
  <c r="AK981" i="3" s="1"/>
  <c r="Z250" i="3"/>
  <c r="AK250" i="3" s="1"/>
  <c r="AC1029" i="3"/>
  <c r="AN1029" i="3" s="1"/>
  <c r="Y443" i="3"/>
  <c r="AJ443" i="3" s="1"/>
  <c r="Y983" i="3"/>
  <c r="AJ983" i="3" s="1"/>
  <c r="Y274" i="3"/>
  <c r="AJ915" i="3"/>
  <c r="Z991" i="3"/>
  <c r="AK991" i="3" s="1"/>
  <c r="AJ991" i="3"/>
  <c r="Y856" i="3"/>
  <c r="AJ856" i="3" s="1"/>
  <c r="Y914" i="3"/>
  <c r="Y1001" i="3"/>
  <c r="Y290" i="3"/>
  <c r="Y218" i="3"/>
  <c r="Z465" i="3"/>
  <c r="AK465" i="3" s="1"/>
  <c r="Y227" i="3"/>
  <c r="Y658" i="3"/>
  <c r="AJ658" i="3" s="1"/>
  <c r="Z688" i="3"/>
  <c r="AJ688" i="3"/>
  <c r="AJ128" i="3"/>
  <c r="Z128" i="3"/>
  <c r="AK128" i="3" s="1"/>
  <c r="Z986" i="3"/>
  <c r="Z679" i="3"/>
  <c r="AK679" i="3" s="1"/>
  <c r="AJ679" i="3"/>
  <c r="AJ903" i="3"/>
  <c r="Z903" i="3"/>
  <c r="AK903" i="3" s="1"/>
  <c r="AI307" i="3"/>
  <c r="Y307" i="3"/>
  <c r="Y243" i="3"/>
  <c r="AI298" i="3"/>
  <c r="Y298" i="3"/>
  <c r="AI266" i="3"/>
  <c r="Y266" i="3"/>
  <c r="Y211" i="3"/>
  <c r="Y170" i="3"/>
  <c r="AI287" i="3"/>
  <c r="Y287" i="3"/>
  <c r="AI255" i="3"/>
  <c r="Y255" i="3"/>
  <c r="AI223" i="3"/>
  <c r="Y223" i="3"/>
  <c r="Y827" i="3"/>
  <c r="AI680" i="3"/>
  <c r="Y680" i="3"/>
  <c r="AI235" i="3"/>
  <c r="Y235" i="3"/>
  <c r="AI203" i="3"/>
  <c r="Y203" i="3"/>
  <c r="AI171" i="3"/>
  <c r="Y171" i="3"/>
  <c r="Y219" i="3"/>
  <c r="AI194" i="3"/>
  <c r="Y194" i="3"/>
  <c r="AI162" i="3"/>
  <c r="Y162" i="3"/>
  <c r="Y299" i="3"/>
  <c r="Y179" i="3"/>
  <c r="Y1002" i="3"/>
  <c r="Y666" i="3"/>
  <c r="Z242" i="3"/>
  <c r="AK242" i="3" s="1"/>
  <c r="Z537" i="3"/>
  <c r="AK537" i="3" s="1"/>
  <c r="AI259" i="3"/>
  <c r="Y259" i="3"/>
  <c r="AI195" i="3"/>
  <c r="Y195" i="3"/>
  <c r="AI282" i="3"/>
  <c r="Y282" i="3"/>
  <c r="AI154" i="3"/>
  <c r="Y154" i="3"/>
  <c r="AI115" i="3"/>
  <c r="Y115" i="3"/>
  <c r="Y267" i="3"/>
  <c r="Y139" i="3"/>
  <c r="Z226" i="3"/>
  <c r="AK226" i="3" s="1"/>
  <c r="AI321" i="3"/>
  <c r="Y321" i="3"/>
  <c r="AI283" i="3"/>
  <c r="Y283" i="3"/>
  <c r="Y275" i="3"/>
  <c r="AI306" i="3"/>
  <c r="Y306" i="3"/>
  <c r="AI210" i="3"/>
  <c r="Y210" i="3"/>
  <c r="AI178" i="3"/>
  <c r="Y178" i="3"/>
  <c r="Y314" i="3"/>
  <c r="Y186" i="3"/>
  <c r="AI319" i="3"/>
  <c r="Y319" i="3"/>
  <c r="Y673" i="3"/>
  <c r="AJ722" i="3"/>
  <c r="Z722" i="3"/>
  <c r="AA722" i="3" s="1"/>
  <c r="Z994" i="3"/>
  <c r="AJ994" i="3"/>
  <c r="Z1003" i="3"/>
  <c r="AJ1003" i="3"/>
  <c r="AJ919" i="3"/>
  <c r="Z919" i="3"/>
  <c r="AK919" i="3" s="1"/>
  <c r="Z730" i="3"/>
  <c r="AK730" i="3" s="1"/>
  <c r="AJ730" i="3"/>
  <c r="AJ787" i="3"/>
  <c r="Z787" i="3"/>
  <c r="AK787" i="3" s="1"/>
  <c r="AJ642" i="3"/>
  <c r="Z642" i="3"/>
  <c r="Z431" i="3"/>
  <c r="AI823" i="3"/>
  <c r="Y823" i="3"/>
  <c r="AI839" i="3"/>
  <c r="Y839" i="3"/>
  <c r="Y843" i="3"/>
  <c r="Y819" i="3"/>
  <c r="Y922" i="3"/>
  <c r="Y815" i="3"/>
  <c r="AI811" i="3"/>
  <c r="Y811" i="3"/>
  <c r="AI918" i="3"/>
  <c r="Y918" i="3"/>
  <c r="Y933" i="3"/>
  <c r="Y835" i="3"/>
  <c r="Y1025" i="3"/>
  <c r="Y847" i="3"/>
  <c r="Y831" i="3"/>
  <c r="AI857" i="3"/>
  <c r="Y857" i="3"/>
  <c r="Z423" i="3"/>
  <c r="AJ415" i="3"/>
  <c r="Z415" i="3"/>
  <c r="Z562" i="3"/>
  <c r="Z343" i="3"/>
  <c r="Z874" i="3"/>
  <c r="AJ427" i="3"/>
  <c r="Z427" i="3"/>
  <c r="AJ395" i="3"/>
  <c r="Z395" i="3"/>
  <c r="AJ363" i="3"/>
  <c r="Z363" i="3"/>
  <c r="AJ331" i="3"/>
  <c r="Z331" i="3"/>
  <c r="Z553" i="3"/>
  <c r="AJ399" i="3"/>
  <c r="Z399" i="3"/>
  <c r="AJ367" i="3"/>
  <c r="Z367" i="3"/>
  <c r="Z387" i="3"/>
  <c r="AJ610" i="3"/>
  <c r="AJ406" i="3"/>
  <c r="Z406" i="3"/>
  <c r="AJ374" i="3"/>
  <c r="Z374" i="3"/>
  <c r="AJ342" i="3"/>
  <c r="Z342" i="3"/>
  <c r="AJ411" i="3"/>
  <c r="Z411" i="3"/>
  <c r="AJ379" i="3"/>
  <c r="Z379" i="3"/>
  <c r="AJ347" i="3"/>
  <c r="Z347" i="3"/>
  <c r="AJ602" i="3"/>
  <c r="Z602" i="3"/>
  <c r="Z443" i="3"/>
  <c r="AJ351" i="3"/>
  <c r="Z351" i="3"/>
  <c r="AJ403" i="3"/>
  <c r="AJ942" i="3"/>
  <c r="Z942" i="3"/>
  <c r="AA802" i="3"/>
  <c r="AK726" i="3"/>
  <c r="AA726" i="3"/>
  <c r="AJ41" i="3"/>
  <c r="Z41" i="3"/>
  <c r="AJ527" i="3"/>
  <c r="Z527" i="3"/>
  <c r="AJ479" i="3"/>
  <c r="Z479" i="3"/>
  <c r="Z561" i="3"/>
  <c r="Z353" i="3"/>
  <c r="AJ63" i="3"/>
  <c r="Z63" i="3"/>
  <c r="AJ1030" i="3"/>
  <c r="AK955" i="3"/>
  <c r="AA955" i="3"/>
  <c r="AL860" i="3"/>
  <c r="AB860" i="3"/>
  <c r="AJ774" i="3"/>
  <c r="Z774" i="3"/>
  <c r="AA477" i="3"/>
  <c r="AK349" i="3"/>
  <c r="AA349" i="3"/>
  <c r="AK208" i="3"/>
  <c r="AA208" i="3"/>
  <c r="AK144" i="3"/>
  <c r="AA144" i="3"/>
  <c r="AK88" i="3"/>
  <c r="AA88" i="3"/>
  <c r="AJ855" i="3"/>
  <c r="AL510" i="3"/>
  <c r="AB510" i="3"/>
  <c r="AB689" i="3"/>
  <c r="AL276" i="3"/>
  <c r="AB276" i="3"/>
  <c r="AK236" i="3"/>
  <c r="AA236" i="3"/>
  <c r="AL979" i="3"/>
  <c r="AB979" i="3"/>
  <c r="AL917" i="3"/>
  <c r="AB917" i="3"/>
  <c r="AL678" i="3"/>
  <c r="AB678" i="3"/>
  <c r="AK434" i="3"/>
  <c r="AA434" i="3"/>
  <c r="AJ643" i="3"/>
  <c r="Z643" i="3"/>
  <c r="Z563" i="3"/>
  <c r="AA200" i="3"/>
  <c r="AK1019" i="3"/>
  <c r="AA1019" i="3"/>
  <c r="AJ973" i="3"/>
  <c r="Z973" i="3"/>
  <c r="AJ938" i="3"/>
  <c r="Z938" i="3"/>
  <c r="AL616" i="3"/>
  <c r="AB616" i="3"/>
  <c r="Z539" i="3"/>
  <c r="AJ523" i="3"/>
  <c r="Z523" i="3"/>
  <c r="AJ491" i="3"/>
  <c r="Z491" i="3"/>
  <c r="AJ475" i="3"/>
  <c r="Z475" i="3"/>
  <c r="AJ459" i="3"/>
  <c r="Z459" i="3"/>
  <c r="AJ742" i="3"/>
  <c r="Z742" i="3"/>
  <c r="AJ641" i="3"/>
  <c r="Z641" i="3"/>
  <c r="AJ409" i="3"/>
  <c r="Z409" i="3"/>
  <c r="AJ377" i="3"/>
  <c r="Z377" i="3"/>
  <c r="AJ345" i="3"/>
  <c r="Z345" i="3"/>
  <c r="AK929" i="3"/>
  <c r="AJ939" i="3"/>
  <c r="Z939" i="3"/>
  <c r="AJ943" i="3"/>
  <c r="Z943" i="3"/>
  <c r="AL913" i="3"/>
  <c r="AB913" i="3"/>
  <c r="AK887" i="3"/>
  <c r="AA887" i="3"/>
  <c r="AJ896" i="3"/>
  <c r="Z896" i="3"/>
  <c r="AJ777" i="3"/>
  <c r="Z777" i="3"/>
  <c r="AJ761" i="3"/>
  <c r="Z761" i="3"/>
  <c r="AK720" i="3"/>
  <c r="AK326" i="3"/>
  <c r="AA326" i="3"/>
  <c r="AK271" i="3"/>
  <c r="AA271" i="3"/>
  <c r="AA239" i="3"/>
  <c r="AK79" i="3"/>
  <c r="AA79" i="3"/>
  <c r="AK215" i="3"/>
  <c r="AA215" i="3"/>
  <c r="AK945" i="3"/>
  <c r="AA945" i="3"/>
  <c r="AK812" i="3"/>
  <c r="AK849" i="3"/>
  <c r="AA817" i="3"/>
  <c r="AK778" i="3"/>
  <c r="AA778" i="3"/>
  <c r="AJ651" i="3"/>
  <c r="Z651" i="3"/>
  <c r="AJ277" i="3"/>
  <c r="Z277" i="3"/>
  <c r="AJ181" i="3"/>
  <c r="Z181" i="3"/>
  <c r="AK192" i="3"/>
  <c r="AA192" i="3"/>
  <c r="AJ1011" i="3"/>
  <c r="AL971" i="3"/>
  <c r="AB971" i="3"/>
  <c r="AJ916" i="3"/>
  <c r="Z916" i="3"/>
  <c r="Z961" i="3"/>
  <c r="AA903" i="3"/>
  <c r="AK863" i="3"/>
  <c r="AA863" i="3"/>
  <c r="AK837" i="3"/>
  <c r="AA837" i="3"/>
  <c r="AK821" i="3"/>
  <c r="AA821" i="3"/>
  <c r="AJ719" i="3"/>
  <c r="AJ703" i="3"/>
  <c r="Z703" i="3"/>
  <c r="AJ687" i="3"/>
  <c r="AK770" i="3"/>
  <c r="AA770" i="3"/>
  <c r="AK698" i="3"/>
  <c r="AA698" i="3"/>
  <c r="AJ647" i="3"/>
  <c r="Z647" i="3"/>
  <c r="AM686" i="3"/>
  <c r="AC686" i="3"/>
  <c r="AL502" i="3"/>
  <c r="AB502" i="3"/>
  <c r="AK544" i="3"/>
  <c r="AA544" i="3"/>
  <c r="AK480" i="3"/>
  <c r="AA480" i="3"/>
  <c r="AK164" i="3"/>
  <c r="AA164" i="3"/>
  <c r="AK100" i="3"/>
  <c r="AA100" i="3"/>
  <c r="AJ54" i="3"/>
  <c r="Z54" i="3"/>
  <c r="AJ38" i="3"/>
  <c r="Z38" i="3"/>
  <c r="AJ14" i="3"/>
  <c r="Z14" i="3"/>
  <c r="AK876" i="3"/>
  <c r="AA876" i="3"/>
  <c r="Z834" i="3"/>
  <c r="AJ773" i="3"/>
  <c r="Z773" i="3"/>
  <c r="Z757" i="3"/>
  <c r="AA733" i="3"/>
  <c r="AK717" i="3"/>
  <c r="AA717" i="3"/>
  <c r="AK701" i="3"/>
  <c r="AA701" i="3"/>
  <c r="AK716" i="3"/>
  <c r="AK700" i="3"/>
  <c r="AA700" i="3"/>
  <c r="AJ766" i="3"/>
  <c r="Z766" i="3"/>
  <c r="AK633" i="3"/>
  <c r="AK569" i="3"/>
  <c r="AJ997" i="3"/>
  <c r="Z997" i="3"/>
  <c r="AK828" i="3"/>
  <c r="AA828" i="3"/>
  <c r="AK381" i="3"/>
  <c r="AA381" i="3"/>
  <c r="AJ309" i="3"/>
  <c r="Z309" i="3"/>
  <c r="AJ245" i="3"/>
  <c r="Z245" i="3"/>
  <c r="AJ213" i="3"/>
  <c r="Z213" i="3"/>
  <c r="AJ165" i="3"/>
  <c r="Z165" i="3"/>
  <c r="AL304" i="3"/>
  <c r="AB304" i="3"/>
  <c r="AL272" i="3"/>
  <c r="AB272" i="3"/>
  <c r="AK240" i="3"/>
  <c r="AA240" i="3"/>
  <c r="AK184" i="3"/>
  <c r="AA184" i="3"/>
  <c r="AK112" i="3"/>
  <c r="AA112" i="3"/>
  <c r="AK9" i="3"/>
  <c r="AA9" i="3"/>
  <c r="AJ987" i="3"/>
  <c r="AJ744" i="3"/>
  <c r="AK692" i="3"/>
  <c r="AA692" i="3"/>
  <c r="AJ57" i="3"/>
  <c r="Z57" i="3"/>
  <c r="AJ543" i="3"/>
  <c r="Z543" i="3"/>
  <c r="AJ495" i="3"/>
  <c r="Z495" i="3"/>
  <c r="AJ585" i="3"/>
  <c r="Z585" i="3"/>
  <c r="AJ385" i="3"/>
  <c r="AJ1022" i="3"/>
  <c r="Z1022" i="3"/>
  <c r="AK816" i="3"/>
  <c r="AA816" i="3"/>
  <c r="AK745" i="3"/>
  <c r="AA745" i="3"/>
  <c r="AK654" i="3"/>
  <c r="AK590" i="3"/>
  <c r="AA590" i="3"/>
  <c r="Z273" i="3"/>
  <c r="Z209" i="3"/>
  <c r="AJ177" i="3"/>
  <c r="Z145" i="3"/>
  <c r="AK204" i="3"/>
  <c r="AA204" i="3"/>
  <c r="AK140" i="3"/>
  <c r="AA140" i="3"/>
  <c r="Z50" i="3"/>
  <c r="AK941" i="3"/>
  <c r="AA941" i="3"/>
  <c r="AK884" i="3"/>
  <c r="AA884" i="3"/>
  <c r="AK869" i="3"/>
  <c r="AA869" i="3"/>
  <c r="AB693" i="3"/>
  <c r="AK1017" i="3"/>
  <c r="AA1017" i="3"/>
  <c r="AL636" i="3"/>
  <c r="AB636" i="3"/>
  <c r="AK794" i="3"/>
  <c r="AA794" i="3"/>
  <c r="Z611" i="3"/>
  <c r="AL405" i="3"/>
  <c r="AB405" i="3"/>
  <c r="AL791" i="3"/>
  <c r="AB791" i="3"/>
  <c r="AJ956" i="3"/>
  <c r="Z956" i="3"/>
  <c r="AK800" i="3"/>
  <c r="AA800" i="3"/>
  <c r="AJ760" i="3"/>
  <c r="Z760" i="3"/>
  <c r="AL648" i="3"/>
  <c r="AB648" i="3"/>
  <c r="AJ935" i="3"/>
  <c r="Z935" i="3"/>
  <c r="AK964" i="3"/>
  <c r="AA964" i="3"/>
  <c r="AJ952" i="3"/>
  <c r="Z952" i="3"/>
  <c r="AJ934" i="3"/>
  <c r="Z934" i="3"/>
  <c r="AJ776" i="3"/>
  <c r="Z776" i="3"/>
  <c r="AL608" i="3"/>
  <c r="AB608" i="3"/>
  <c r="AN798" i="3"/>
  <c r="AD798" i="3"/>
  <c r="AJ535" i="3"/>
  <c r="Z535" i="3"/>
  <c r="AJ471" i="3"/>
  <c r="Z471" i="3"/>
  <c r="AJ617" i="3"/>
  <c r="Z617" i="3"/>
  <c r="AJ577" i="3"/>
  <c r="Z577" i="3"/>
  <c r="AJ433" i="3"/>
  <c r="Z433" i="3"/>
  <c r="AJ401" i="3"/>
  <c r="Z401" i="3"/>
  <c r="AJ337" i="3"/>
  <c r="Z337" i="3"/>
  <c r="AK1028" i="3"/>
  <c r="AA1028" i="3"/>
  <c r="AJ1006" i="3"/>
  <c r="Z1006" i="3"/>
  <c r="AJ846" i="3"/>
  <c r="Z846" i="3"/>
  <c r="AJ830" i="3"/>
  <c r="Z830" i="3"/>
  <c r="Z803" i="3"/>
  <c r="Z790" i="3"/>
  <c r="AJ758" i="3"/>
  <c r="Z758" i="3"/>
  <c r="AK771" i="3"/>
  <c r="AK176" i="3"/>
  <c r="AA176" i="3"/>
  <c r="AL341" i="3"/>
  <c r="AB341" i="3"/>
  <c r="AK1027" i="3"/>
  <c r="AA1027" i="3"/>
  <c r="AJ980" i="3"/>
  <c r="Z980" i="3"/>
  <c r="AK840" i="3"/>
  <c r="AA840" i="3"/>
  <c r="AJ912" i="3"/>
  <c r="Z912" i="3"/>
  <c r="AK783" i="3"/>
  <c r="AA783" i="3"/>
  <c r="AK747" i="3"/>
  <c r="AA747" i="3"/>
  <c r="AK801" i="3"/>
  <c r="AA801" i="3"/>
  <c r="AK662" i="3"/>
  <c r="AA662" i="3"/>
  <c r="AK646" i="3"/>
  <c r="AA646" i="3"/>
  <c r="AK630" i="3"/>
  <c r="AA630" i="3"/>
  <c r="AK614" i="3"/>
  <c r="AA614" i="3"/>
  <c r="AK598" i="3"/>
  <c r="AA598" i="3"/>
  <c r="AK582" i="3"/>
  <c r="AA582" i="3"/>
  <c r="AK566" i="3"/>
  <c r="AA566" i="3"/>
  <c r="AL526" i="3"/>
  <c r="AB526" i="3"/>
  <c r="AL462" i="3"/>
  <c r="AK536" i="3"/>
  <c r="AA536" i="3"/>
  <c r="AK504" i="3"/>
  <c r="AA504" i="3"/>
  <c r="AK472" i="3"/>
  <c r="AA472" i="3"/>
  <c r="AJ772" i="3"/>
  <c r="AJ313" i="3"/>
  <c r="Z313" i="3"/>
  <c r="AJ297" i="3"/>
  <c r="Z297" i="3"/>
  <c r="AJ281" i="3"/>
  <c r="Z281" i="3"/>
  <c r="AJ265" i="3"/>
  <c r="Z265" i="3"/>
  <c r="AJ249" i="3"/>
  <c r="Z249" i="3"/>
  <c r="AJ233" i="3"/>
  <c r="Z233" i="3"/>
  <c r="AJ201" i="3"/>
  <c r="Z201" i="3"/>
  <c r="AJ169" i="3"/>
  <c r="Z169" i="3"/>
  <c r="AK13" i="3"/>
  <c r="AA13" i="3"/>
  <c r="AK373" i="3"/>
  <c r="AA373" i="3"/>
  <c r="Z58" i="3"/>
  <c r="AL992" i="3"/>
  <c r="AB992" i="3"/>
  <c r="AK928" i="3"/>
  <c r="AA928" i="3"/>
  <c r="AK889" i="3"/>
  <c r="AA889" i="3"/>
  <c r="AL868" i="3"/>
  <c r="AL909" i="3"/>
  <c r="AB909" i="3"/>
  <c r="AK881" i="3"/>
  <c r="AA881" i="3"/>
  <c r="AL858" i="3"/>
  <c r="AK885" i="3"/>
  <c r="AA885" i="3"/>
  <c r="AJ746" i="3"/>
  <c r="Z746" i="3"/>
  <c r="AL697" i="3"/>
  <c r="AB697" i="3"/>
  <c r="AJ439" i="3"/>
  <c r="Z439" i="3"/>
  <c r="AK338" i="3"/>
  <c r="AA338" i="3"/>
  <c r="AJ440" i="3"/>
  <c r="Z440" i="3"/>
  <c r="AJ408" i="3"/>
  <c r="Z408" i="3"/>
  <c r="AJ376" i="3"/>
  <c r="Z376" i="3"/>
  <c r="AJ360" i="3"/>
  <c r="AJ344" i="3"/>
  <c r="Z344" i="3"/>
  <c r="AJ328" i="3"/>
  <c r="Z328" i="3"/>
  <c r="AJ925" i="3"/>
  <c r="Z925" i="3"/>
  <c r="AA932" i="3"/>
  <c r="AJ859" i="3"/>
  <c r="AK825" i="3"/>
  <c r="AA825" i="3"/>
  <c r="AJ797" i="3"/>
  <c r="Z797" i="3"/>
  <c r="AJ723" i="3"/>
  <c r="Z723" i="3"/>
  <c r="AL652" i="3"/>
  <c r="AB652" i="3"/>
  <c r="AL596" i="3"/>
  <c r="AB596" i="3"/>
  <c r="AJ635" i="3"/>
  <c r="Z635" i="3"/>
  <c r="AJ603" i="3"/>
  <c r="Z603" i="3"/>
  <c r="AJ571" i="3"/>
  <c r="Z571" i="3"/>
  <c r="AM522" i="3"/>
  <c r="AC522" i="3"/>
  <c r="AA232" i="3"/>
  <c r="AK96" i="3"/>
  <c r="AA96" i="3"/>
  <c r="AM524" i="3"/>
  <c r="AC524" i="3"/>
  <c r="AM460" i="3"/>
  <c r="AC460" i="3"/>
  <c r="AL775" i="3"/>
  <c r="AB775" i="3"/>
  <c r="AJ853" i="3"/>
  <c r="Z853" i="3"/>
  <c r="AJ764" i="3"/>
  <c r="AK710" i="3"/>
  <c r="AA710" i="3"/>
  <c r="AJ511" i="3"/>
  <c r="AJ463" i="3"/>
  <c r="Z463" i="3"/>
  <c r="AJ940" i="3"/>
  <c r="Z940" i="3"/>
  <c r="AJ609" i="3"/>
  <c r="Z609" i="3"/>
  <c r="AJ1014" i="3"/>
  <c r="Z1014" i="3"/>
  <c r="AK990" i="3"/>
  <c r="AA990" i="3"/>
  <c r="AK872" i="3"/>
  <c r="AA872" i="3"/>
  <c r="AJ920" i="3"/>
  <c r="Z920" i="3"/>
  <c r="AK358" i="3"/>
  <c r="AJ320" i="3"/>
  <c r="Z320" i="3"/>
  <c r="AJ788" i="3"/>
  <c r="Z788" i="3"/>
  <c r="U1033" i="3"/>
  <c r="AL668" i="3"/>
  <c r="AB668" i="3"/>
  <c r="AL604" i="3"/>
  <c r="AB604" i="3"/>
  <c r="AJ587" i="3"/>
  <c r="Z587" i="3"/>
  <c r="AK64" i="3"/>
  <c r="AA64" i="3"/>
  <c r="AA968" i="3"/>
  <c r="AK808" i="3"/>
  <c r="AA808" i="3"/>
  <c r="AJ740" i="3"/>
  <c r="Z740" i="3"/>
  <c r="AK681" i="3"/>
  <c r="AA681" i="3"/>
  <c r="AL584" i="3"/>
  <c r="AB584" i="3"/>
  <c r="AK998" i="3"/>
  <c r="AA998" i="3"/>
  <c r="Z969" i="3"/>
  <c r="AJ752" i="3"/>
  <c r="Z752" i="3"/>
  <c r="AK718" i="3"/>
  <c r="AA718" i="3"/>
  <c r="AL640" i="3"/>
  <c r="AJ29" i="3"/>
  <c r="Z29" i="3"/>
  <c r="AJ33" i="3"/>
  <c r="Z33" i="3"/>
  <c r="AJ741" i="3"/>
  <c r="Z741" i="3"/>
  <c r="AK685" i="3"/>
  <c r="AA685" i="3"/>
  <c r="AJ551" i="3"/>
  <c r="Z551" i="3"/>
  <c r="Z519" i="3"/>
  <c r="AJ487" i="3"/>
  <c r="AK1023" i="3"/>
  <c r="AA1023" i="3"/>
  <c r="AK996" i="3"/>
  <c r="AA996" i="3"/>
  <c r="AK976" i="3"/>
  <c r="AA976" i="3"/>
  <c r="Z930" i="3"/>
  <c r="AK804" i="3"/>
  <c r="AA804" i="3"/>
  <c r="AK796" i="3"/>
  <c r="AA796" i="3"/>
  <c r="AJ768" i="3"/>
  <c r="Z768" i="3"/>
  <c r="AJ748" i="3"/>
  <c r="Z748" i="3"/>
  <c r="AK714" i="3"/>
  <c r="AA714" i="3"/>
  <c r="AK694" i="3"/>
  <c r="AA694" i="3"/>
  <c r="AL664" i="3"/>
  <c r="AB664" i="3"/>
  <c r="AL632" i="3"/>
  <c r="AB632" i="3"/>
  <c r="AL600" i="3"/>
  <c r="AB600" i="3"/>
  <c r="AL568" i="3"/>
  <c r="AB568" i="3"/>
  <c r="Z446" i="3"/>
  <c r="AJ61" i="3"/>
  <c r="Z61" i="3"/>
  <c r="AJ45" i="3"/>
  <c r="Z45" i="3"/>
  <c r="AJ25" i="3"/>
  <c r="Z25" i="3"/>
  <c r="AL1005" i="3"/>
  <c r="AB1005" i="3"/>
  <c r="AJ957" i="3"/>
  <c r="Z957" i="3"/>
  <c r="AJ547" i="3"/>
  <c r="Z547" i="3"/>
  <c r="AJ531" i="3"/>
  <c r="Z531" i="3"/>
  <c r="AJ515" i="3"/>
  <c r="Z515" i="3"/>
  <c r="AJ483" i="3"/>
  <c r="Z483" i="3"/>
  <c r="AJ467" i="3"/>
  <c r="Z467" i="3"/>
  <c r="AJ451" i="3"/>
  <c r="Z451" i="3"/>
  <c r="AJ958" i="3"/>
  <c r="Z958" i="3"/>
  <c r="AJ649" i="3"/>
  <c r="Z649" i="3"/>
  <c r="AJ444" i="3"/>
  <c r="Z444" i="3"/>
  <c r="Z425" i="3"/>
  <c r="AJ393" i="3"/>
  <c r="Z361" i="3"/>
  <c r="AJ21" i="3"/>
  <c r="Z21" i="3"/>
  <c r="AL963" i="3"/>
  <c r="AB963" i="3"/>
  <c r="AJ927" i="3"/>
  <c r="Z927" i="3"/>
  <c r="AJ902" i="3"/>
  <c r="AK864" i="3"/>
  <c r="AK743" i="3"/>
  <c r="AA743" i="3"/>
  <c r="AJ785" i="3"/>
  <c r="Z785" i="3"/>
  <c r="AJ769" i="3"/>
  <c r="AJ753" i="3"/>
  <c r="Z753" i="3"/>
  <c r="AK728" i="3"/>
  <c r="AA728" i="3"/>
  <c r="AK712" i="3"/>
  <c r="AA712" i="3"/>
  <c r="AK696" i="3"/>
  <c r="AA696" i="3"/>
  <c r="AK95" i="3"/>
  <c r="AA95" i="3"/>
  <c r="AK421" i="3"/>
  <c r="AA421" i="3"/>
  <c r="AK974" i="3"/>
  <c r="AA974" i="3"/>
  <c r="AJ799" i="3"/>
  <c r="Z799" i="3"/>
  <c r="AA833" i="3"/>
  <c r="AL660" i="3"/>
  <c r="AB660" i="3"/>
  <c r="AL620" i="3"/>
  <c r="AB620" i="3"/>
  <c r="AL588" i="3"/>
  <c r="AB588" i="3"/>
  <c r="AL556" i="3"/>
  <c r="AB556" i="3"/>
  <c r="AJ667" i="3"/>
  <c r="Z667" i="3"/>
  <c r="AJ627" i="3"/>
  <c r="Z627" i="3"/>
  <c r="AJ595" i="3"/>
  <c r="Z595" i="3"/>
  <c r="AJ555" i="3"/>
  <c r="Z555" i="3"/>
  <c r="AJ293" i="3"/>
  <c r="Z293" i="3"/>
  <c r="AJ269" i="3"/>
  <c r="Z269" i="3"/>
  <c r="AJ229" i="3"/>
  <c r="Z229" i="3"/>
  <c r="AJ197" i="3"/>
  <c r="Z197" i="3"/>
  <c r="AJ157" i="3"/>
  <c r="Z157" i="3"/>
  <c r="AL312" i="3"/>
  <c r="AB312" i="3"/>
  <c r="AL280" i="3"/>
  <c r="AB280" i="3"/>
  <c r="AK224" i="3"/>
  <c r="AA224" i="3"/>
  <c r="AK160" i="3"/>
  <c r="AJ993" i="3"/>
  <c r="Z993" i="3"/>
  <c r="AK982" i="3"/>
  <c r="AA982" i="3"/>
  <c r="AK962" i="3"/>
  <c r="AA962" i="3"/>
  <c r="AJ908" i="3"/>
  <c r="AK911" i="3"/>
  <c r="AA911" i="3"/>
  <c r="AK891" i="3"/>
  <c r="AA891" i="3"/>
  <c r="Z879" i="3"/>
  <c r="Z851" i="3"/>
  <c r="AK845" i="3"/>
  <c r="AJ727" i="3"/>
  <c r="AJ711" i="3"/>
  <c r="Z711" i="3"/>
  <c r="AJ671" i="3"/>
  <c r="Z671" i="3"/>
  <c r="AJ655" i="3"/>
  <c r="Z655" i="3"/>
  <c r="AJ639" i="3"/>
  <c r="Z639" i="3"/>
  <c r="AJ623" i="3"/>
  <c r="Z623" i="3"/>
  <c r="AJ607" i="3"/>
  <c r="Z607" i="3"/>
  <c r="AJ591" i="3"/>
  <c r="Z591" i="3"/>
  <c r="AJ575" i="3"/>
  <c r="Z575" i="3"/>
  <c r="AJ559" i="3"/>
  <c r="Z559" i="3"/>
  <c r="AL518" i="3"/>
  <c r="AB518" i="3"/>
  <c r="AL454" i="3"/>
  <c r="AB454" i="3"/>
  <c r="AK528" i="3"/>
  <c r="AA528" i="3"/>
  <c r="AK464" i="3"/>
  <c r="AA464" i="3"/>
  <c r="AK437" i="3"/>
  <c r="AA437" i="3"/>
  <c r="AK212" i="3"/>
  <c r="AA212" i="3"/>
  <c r="AK116" i="3"/>
  <c r="AA116" i="3"/>
  <c r="AJ62" i="3"/>
  <c r="Z62" i="3"/>
  <c r="AJ46" i="3"/>
  <c r="Z46" i="3"/>
  <c r="AJ30" i="3"/>
  <c r="Z30" i="3"/>
  <c r="Z26" i="3"/>
  <c r="AJ22" i="3"/>
  <c r="Z22" i="3"/>
  <c r="AJ842" i="3"/>
  <c r="Z842" i="3"/>
  <c r="AJ781" i="3"/>
  <c r="Z781" i="3"/>
  <c r="AJ749" i="3"/>
  <c r="Z749" i="3"/>
  <c r="AK713" i="3"/>
  <c r="AA713" i="3"/>
  <c r="AK705" i="3"/>
  <c r="AA705" i="3"/>
  <c r="AK724" i="3"/>
  <c r="AA724" i="3"/>
  <c r="AA708" i="3"/>
  <c r="AJ782" i="3"/>
  <c r="Z782" i="3"/>
  <c r="AJ750" i="3"/>
  <c r="AK601" i="3"/>
  <c r="AA601" i="3"/>
  <c r="AL540" i="3"/>
  <c r="AB540" i="3"/>
  <c r="AL682" i="3"/>
  <c r="AB682" i="3"/>
  <c r="AJ441" i="3"/>
  <c r="Z441" i="3"/>
  <c r="AJ1015" i="3"/>
  <c r="Z1015" i="3"/>
  <c r="AJ989" i="3"/>
  <c r="AB1000" i="3"/>
  <c r="AL923" i="3"/>
  <c r="AK836" i="3"/>
  <c r="AA836" i="3"/>
  <c r="AK473" i="3"/>
  <c r="AK429" i="3"/>
  <c r="AA429" i="3"/>
  <c r="AK397" i="3"/>
  <c r="AA397" i="3"/>
  <c r="AK365" i="3"/>
  <c r="AA365" i="3"/>
  <c r="AJ301" i="3"/>
  <c r="Z301" i="3"/>
  <c r="AJ261" i="3"/>
  <c r="Z261" i="3"/>
  <c r="AJ237" i="3"/>
  <c r="Z237" i="3"/>
  <c r="AJ173" i="3"/>
  <c r="Z173" i="3"/>
  <c r="AJ149" i="3"/>
  <c r="Z149" i="3"/>
  <c r="AL288" i="3"/>
  <c r="AB288" i="3"/>
  <c r="AK216" i="3"/>
  <c r="AK152" i="3"/>
  <c r="AA152" i="3"/>
  <c r="AK80" i="3"/>
  <c r="AA80" i="3"/>
  <c r="AD1029" i="3" l="1"/>
  <c r="AB759" i="3"/>
  <c r="AJ694" i="3"/>
  <c r="AA978" i="3"/>
  <c r="Z906" i="3"/>
  <c r="AA18" i="3"/>
  <c r="AA767" i="3"/>
  <c r="AA104" i="3"/>
  <c r="AA947" i="3"/>
  <c r="AK354" i="3"/>
  <c r="AA824" i="3"/>
  <c r="AK739" i="3"/>
  <c r="Z619" i="3"/>
  <c r="AJ570" i="3"/>
  <c r="AA390" i="3"/>
  <c r="Z329" i="3"/>
  <c r="AA1008" i="3"/>
  <c r="AJ977" i="3"/>
  <c r="AA370" i="3"/>
  <c r="AB370" i="3" s="1"/>
  <c r="AJ217" i="3"/>
  <c r="AA228" i="3"/>
  <c r="Z793" i="3"/>
  <c r="AK172" i="3"/>
  <c r="AA638" i="3"/>
  <c r="AK168" i="3"/>
  <c r="AK755" i="3"/>
  <c r="AJ185" i="3"/>
  <c r="AJ400" i="3"/>
  <c r="AK751" i="3"/>
  <c r="AJ189" i="3"/>
  <c r="Z507" i="3"/>
  <c r="AK507" i="3" s="1"/>
  <c r="AJ383" i="3"/>
  <c r="Z67" i="3"/>
  <c r="AK67" i="3" s="1"/>
  <c r="AJ893" i="3"/>
  <c r="Z493" i="3"/>
  <c r="AJ493" i="3"/>
  <c r="AB550" i="3"/>
  <c r="AA873" i="3"/>
  <c r="Z153" i="3"/>
  <c r="AA153" i="3" s="1"/>
  <c r="AK422" i="3"/>
  <c r="Z497" i="3"/>
  <c r="AK497" i="3" s="1"/>
  <c r="AJ476" i="3"/>
  <c r="AK476" i="3"/>
  <c r="AB486" i="3"/>
  <c r="AA995" i="3"/>
  <c r="AA684" i="3"/>
  <c r="AB684" i="3" s="1"/>
  <c r="Z34" i="3"/>
  <c r="Z904" i="3"/>
  <c r="AB572" i="3"/>
  <c r="AK111" i="3"/>
  <c r="AA1004" i="3"/>
  <c r="AK877" i="3"/>
  <c r="Z822" i="3"/>
  <c r="Z1010" i="3"/>
  <c r="AK1010" i="3" s="1"/>
  <c r="AA972" i="3"/>
  <c r="Z335" i="3"/>
  <c r="Z386" i="3"/>
  <c r="Z103" i="3"/>
  <c r="AK103" i="3" s="1"/>
  <c r="AL921" i="3"/>
  <c r="AJ965" i="3"/>
  <c r="AC482" i="3"/>
  <c r="AA1024" i="3"/>
  <c r="AB1024" i="3" s="1"/>
  <c r="AL560" i="3"/>
  <c r="AJ327" i="3"/>
  <c r="Z127" i="3"/>
  <c r="AK127" i="3" s="1"/>
  <c r="Z456" i="3"/>
  <c r="Y126" i="3"/>
  <c r="Z126" i="3" s="1"/>
  <c r="Y182" i="3"/>
  <c r="AJ182" i="3" s="1"/>
  <c r="AL268" i="3"/>
  <c r="AB268" i="3"/>
  <c r="AC268" i="3" s="1"/>
  <c r="AK915" i="3"/>
  <c r="AA915" i="3"/>
  <c r="AL915" i="3" s="1"/>
  <c r="AA508" i="3"/>
  <c r="AK508" i="3"/>
  <c r="AA180" i="3"/>
  <c r="AA880" i="3"/>
  <c r="AL880" i="3" s="1"/>
  <c r="Z792" i="3"/>
  <c r="Z807" i="3"/>
  <c r="AA807" i="3" s="1"/>
  <c r="Z936" i="3"/>
  <c r="AK333" i="3"/>
  <c r="AL672" i="3"/>
  <c r="AA242" i="3"/>
  <c r="AL242" i="3" s="1"/>
  <c r="AA413" i="3"/>
  <c r="AA899" i="3"/>
  <c r="AL899" i="3" s="1"/>
  <c r="AK900" i="3"/>
  <c r="Z948" i="3"/>
  <c r="AK948" i="3" s="1"/>
  <c r="AC458" i="3"/>
  <c r="Z618" i="3"/>
  <c r="AK618" i="3" s="1"/>
  <c r="AA779" i="3"/>
  <c r="AL779" i="3" s="1"/>
  <c r="AK268" i="3"/>
  <c r="Z251" i="3"/>
  <c r="AJ279" i="3"/>
  <c r="Z279" i="3"/>
  <c r="Z702" i="3"/>
  <c r="AJ702" i="3"/>
  <c r="AL490" i="3"/>
  <c r="AB490" i="3"/>
  <c r="AJ247" i="3"/>
  <c r="Z247" i="3"/>
  <c r="AJ541" i="3"/>
  <c r="Z541" i="3"/>
  <c r="AJ322" i="3"/>
  <c r="Z322" i="3"/>
  <c r="AJ124" i="3"/>
  <c r="Z124" i="3"/>
  <c r="Z284" i="3"/>
  <c r="AJ284" i="3"/>
  <c r="AJ220" i="3"/>
  <c r="Z220" i="3"/>
  <c r="Z558" i="3"/>
  <c r="AJ558" i="3"/>
  <c r="AJ156" i="3"/>
  <c r="Z156" i="3"/>
  <c r="Z756" i="3"/>
  <c r="AK756" i="3" s="1"/>
  <c r="AA729" i="3"/>
  <c r="AL729" i="3" s="1"/>
  <c r="Z765" i="3"/>
  <c r="AK765" i="3" s="1"/>
  <c r="Z810" i="3"/>
  <c r="AA496" i="3"/>
  <c r="AL496" i="3" s="1"/>
  <c r="AA820" i="3"/>
  <c r="AA234" i="3"/>
  <c r="AL234" i="3" s="1"/>
  <c r="AJ424" i="3"/>
  <c r="AA862" i="3"/>
  <c r="AB862" i="3" s="1"/>
  <c r="Z369" i="3"/>
  <c r="AK369" i="3" s="1"/>
  <c r="AJ49" i="3"/>
  <c r="AJ253" i="3"/>
  <c r="AC514" i="3"/>
  <c r="AD514" i="3" s="1"/>
  <c r="Z384" i="3"/>
  <c r="Z359" i="3"/>
  <c r="AK359" i="3" s="1"/>
  <c r="Z937" i="3"/>
  <c r="AK937" i="3" s="1"/>
  <c r="AA861" i="3"/>
  <c r="AB861" i="3" s="1"/>
  <c r="Z988" i="3"/>
  <c r="AJ354" i="3"/>
  <c r="Z665" i="3"/>
  <c r="AK665" i="3" s="1"/>
  <c r="Z975" i="3"/>
  <c r="AJ975" i="3"/>
  <c r="AJ907" i="3"/>
  <c r="Z907" i="3"/>
  <c r="Z622" i="3"/>
  <c r="AJ622" i="3"/>
  <c r="Z402" i="3"/>
  <c r="AJ402" i="3"/>
  <c r="AA970" i="3"/>
  <c r="AB970" i="3" s="1"/>
  <c r="AB494" i="3"/>
  <c r="AA76" i="3"/>
  <c r="AL76" i="3" s="1"/>
  <c r="AB264" i="3"/>
  <c r="AA959" i="3"/>
  <c r="AB959" i="3" s="1"/>
  <c r="Z658" i="3"/>
  <c r="AA658" i="3" s="1"/>
  <c r="Z529" i="3"/>
  <c r="AK529" i="3" s="1"/>
  <c r="Z316" i="3"/>
  <c r="AJ316" i="3"/>
  <c r="Z311" i="3"/>
  <c r="AJ311" i="3"/>
  <c r="AJ92" i="3"/>
  <c r="Z92" i="3"/>
  <c r="Z252" i="3"/>
  <c r="AJ252" i="3"/>
  <c r="AJ188" i="3"/>
  <c r="Z188" i="3"/>
  <c r="AI715" i="3"/>
  <c r="Y715" i="3"/>
  <c r="AK844" i="3"/>
  <c r="AA844" i="3"/>
  <c r="AB844" i="3" s="1"/>
  <c r="AJ419" i="3"/>
  <c r="Z419" i="3"/>
  <c r="AK419" i="3" s="1"/>
  <c r="Z202" i="3"/>
  <c r="AJ202" i="3"/>
  <c r="AJ663" i="3"/>
  <c r="Z663" i="3"/>
  <c r="AA663" i="3" s="1"/>
  <c r="AK303" i="3"/>
  <c r="AA303" i="3"/>
  <c r="AB303" i="3" s="1"/>
  <c r="AJ789" i="3"/>
  <c r="Z789" i="3"/>
  <c r="AA789" i="3" s="1"/>
  <c r="AI82" i="3"/>
  <c r="Y82" i="3"/>
  <c r="AI114" i="3"/>
  <c r="Y114" i="3"/>
  <c r="Y151" i="3"/>
  <c r="AI151" i="3"/>
  <c r="AI222" i="3"/>
  <c r="Y222" i="3"/>
  <c r="AI517" i="3"/>
  <c r="Y517" i="3"/>
  <c r="Y428" i="3"/>
  <c r="AI428" i="3"/>
  <c r="AI605" i="3"/>
  <c r="Y605" i="3"/>
  <c r="Z432" i="3"/>
  <c r="AK432" i="3" s="1"/>
  <c r="AC1021" i="3"/>
  <c r="AN1021" i="3" s="1"/>
  <c r="AJ805" i="3"/>
  <c r="AJ871" i="3"/>
  <c r="Z871" i="3"/>
  <c r="Y380" i="3"/>
  <c r="AI380" i="3"/>
  <c r="AI699" i="3"/>
  <c r="Y699" i="3"/>
  <c r="AI31" i="3"/>
  <c r="Y31" i="3"/>
  <c r="Y94" i="3"/>
  <c r="AK670" i="3"/>
  <c r="AA670" i="3"/>
  <c r="AL670" i="3" s="1"/>
  <c r="AK448" i="3"/>
  <c r="AB296" i="3"/>
  <c r="AM296" i="3" s="1"/>
  <c r="AJ503" i="3"/>
  <c r="Z503" i="3"/>
  <c r="AA503" i="3" s="1"/>
  <c r="AJ631" i="3"/>
  <c r="Z631" i="3"/>
  <c r="AA631" i="3" s="1"/>
  <c r="AJ567" i="3"/>
  <c r="Z567" i="3"/>
  <c r="AK567" i="3" s="1"/>
  <c r="AJ398" i="3"/>
  <c r="Z398" i="3"/>
  <c r="AA398" i="3" s="1"/>
  <c r="AJ334" i="3"/>
  <c r="Z334" i="3"/>
  <c r="AA334" i="3" s="1"/>
  <c r="AK725" i="3"/>
  <c r="AA725" i="3"/>
  <c r="AL725" i="3" s="1"/>
  <c r="AJ126" i="3"/>
  <c r="AI158" i="3"/>
  <c r="Y158" i="3"/>
  <c r="AI372" i="3"/>
  <c r="Y372" i="3"/>
  <c r="Y736" i="3"/>
  <c r="AI736" i="3"/>
  <c r="Z175" i="3"/>
  <c r="AJ175" i="3"/>
  <c r="Y190" i="3"/>
  <c r="AI190" i="3"/>
  <c r="Y500" i="3"/>
  <c r="AI500" i="3"/>
  <c r="AI19" i="3"/>
  <c r="Y19" i="3"/>
  <c r="X1032" i="3"/>
  <c r="AI70" i="3"/>
  <c r="Y70" i="3"/>
  <c r="AI134" i="3"/>
  <c r="Y134" i="3"/>
  <c r="Y302" i="3"/>
  <c r="AI302" i="3"/>
  <c r="Y516" i="3"/>
  <c r="AI516" i="3"/>
  <c r="Y944" i="3"/>
  <c r="AI944" i="3"/>
  <c r="Y36" i="3"/>
  <c r="AI36" i="3"/>
  <c r="AI89" i="3"/>
  <c r="Y89" i="3"/>
  <c r="AI121" i="3"/>
  <c r="Y121" i="3"/>
  <c r="Y166" i="3"/>
  <c r="AI166" i="3"/>
  <c r="AI246" i="3"/>
  <c r="Y246" i="3"/>
  <c r="Y324" i="3"/>
  <c r="AI324" i="3"/>
  <c r="Y468" i="3"/>
  <c r="AI468" i="3"/>
  <c r="AI629" i="3"/>
  <c r="Y629" i="3"/>
  <c r="AI818" i="3"/>
  <c r="Y818" i="3"/>
  <c r="Y56" i="3"/>
  <c r="AI56" i="3"/>
  <c r="AI142" i="3"/>
  <c r="Y142" i="3"/>
  <c r="AI436" i="3"/>
  <c r="Y436" i="3"/>
  <c r="AI35" i="3"/>
  <c r="Y35" i="3"/>
  <c r="Z438" i="3"/>
  <c r="AJ657" i="3"/>
  <c r="AK196" i="3"/>
  <c r="AA196" i="3"/>
  <c r="AJ426" i="3"/>
  <c r="Z426" i="3"/>
  <c r="AK426" i="3" s="1"/>
  <c r="AJ362" i="3"/>
  <c r="Z362" i="3"/>
  <c r="Z123" i="3"/>
  <c r="AJ123" i="3"/>
  <c r="AL644" i="3"/>
  <c r="AB644" i="3"/>
  <c r="AA738" i="3"/>
  <c r="Z352" i="3"/>
  <c r="AK352" i="3" s="1"/>
  <c r="Z416" i="3"/>
  <c r="AA416" i="3" s="1"/>
  <c r="AI7" i="3"/>
  <c r="Y7" i="3"/>
  <c r="AI77" i="3"/>
  <c r="Y77" i="3"/>
  <c r="Y206" i="3"/>
  <c r="AI206" i="3"/>
  <c r="AI780" i="3"/>
  <c r="Y780" i="3"/>
  <c r="Y1020" i="3"/>
  <c r="AI1020" i="3"/>
  <c r="AI85" i="3"/>
  <c r="Y85" i="3"/>
  <c r="AI294" i="3"/>
  <c r="Y294" i="3"/>
  <c r="AI581" i="3"/>
  <c r="Y581" i="3"/>
  <c r="Y43" i="3"/>
  <c r="AI43" i="3"/>
  <c r="AI86" i="3"/>
  <c r="Y86" i="3"/>
  <c r="AI159" i="3"/>
  <c r="Y159" i="3"/>
  <c r="AI549" i="3"/>
  <c r="Y549" i="3"/>
  <c r="AI557" i="3"/>
  <c r="Y557" i="3"/>
  <c r="AI12" i="3"/>
  <c r="Y12" i="3"/>
  <c r="AI44" i="3"/>
  <c r="Y44" i="3"/>
  <c r="AI65" i="3"/>
  <c r="Y65" i="3"/>
  <c r="AI97" i="3"/>
  <c r="Y97" i="3"/>
  <c r="AI129" i="3"/>
  <c r="Y129" i="3"/>
  <c r="AI278" i="3"/>
  <c r="Y278" i="3"/>
  <c r="AI356" i="3"/>
  <c r="Y356" i="3"/>
  <c r="Y532" i="3"/>
  <c r="AI532" i="3"/>
  <c r="Y661" i="3"/>
  <c r="AI661" i="3"/>
  <c r="Y949" i="3"/>
  <c r="AI949" i="3"/>
  <c r="Y69" i="3"/>
  <c r="AI69" i="3"/>
  <c r="AI174" i="3"/>
  <c r="Y174" i="3"/>
  <c r="AI645" i="3"/>
  <c r="Y645" i="3"/>
  <c r="AI51" i="3"/>
  <c r="Y51" i="3"/>
  <c r="AI110" i="3"/>
  <c r="Y110" i="3"/>
  <c r="AI207" i="3"/>
  <c r="Y207" i="3"/>
  <c r="Y452" i="3"/>
  <c r="AI452" i="3"/>
  <c r="Y926" i="3"/>
  <c r="AI926" i="3"/>
  <c r="AI39" i="3"/>
  <c r="Y39" i="3"/>
  <c r="Y310" i="3"/>
  <c r="AI90" i="3"/>
  <c r="Y90" i="3"/>
  <c r="AI122" i="3"/>
  <c r="Y122" i="3"/>
  <c r="AI167" i="3"/>
  <c r="Y167" i="3"/>
  <c r="AI254" i="3"/>
  <c r="Y254" i="3"/>
  <c r="AI332" i="3"/>
  <c r="Y332" i="3"/>
  <c r="Y484" i="3"/>
  <c r="AI484" i="3"/>
  <c r="AI637" i="3"/>
  <c r="Y637" i="3"/>
  <c r="Y850" i="3"/>
  <c r="AI850" i="3"/>
  <c r="AI8" i="3"/>
  <c r="Y8" i="3"/>
  <c r="Y101" i="3"/>
  <c r="AI101" i="3"/>
  <c r="AI262" i="3"/>
  <c r="Y262" i="3"/>
  <c r="AI613" i="3"/>
  <c r="Y613" i="3"/>
  <c r="Y24" i="3"/>
  <c r="AI24" i="3"/>
  <c r="AI109" i="3"/>
  <c r="Y109" i="3"/>
  <c r="AI340" i="3"/>
  <c r="Y340" i="3"/>
  <c r="Y754" i="3"/>
  <c r="AI754" i="3"/>
  <c r="AI59" i="3"/>
  <c r="Y59" i="3"/>
  <c r="AI102" i="3"/>
  <c r="Y102" i="3"/>
  <c r="AI191" i="3"/>
  <c r="Y191" i="3"/>
  <c r="AI348" i="3"/>
  <c r="Y348" i="3"/>
  <c r="AI621" i="3"/>
  <c r="Y621" i="3"/>
  <c r="AI20" i="3"/>
  <c r="Y20" i="3"/>
  <c r="AI52" i="3"/>
  <c r="Y52" i="3"/>
  <c r="AI73" i="3"/>
  <c r="Y73" i="3"/>
  <c r="AI105" i="3"/>
  <c r="Y105" i="3"/>
  <c r="AI137" i="3"/>
  <c r="Y137" i="3"/>
  <c r="Y198" i="3"/>
  <c r="AI198" i="3"/>
  <c r="AI388" i="3"/>
  <c r="Y388" i="3"/>
  <c r="AI565" i="3"/>
  <c r="Y565" i="3"/>
  <c r="AI675" i="3"/>
  <c r="Y675" i="3"/>
  <c r="AI16" i="3"/>
  <c r="Y16" i="3"/>
  <c r="AI93" i="3"/>
  <c r="Y93" i="3"/>
  <c r="Y230" i="3"/>
  <c r="AI230" i="3"/>
  <c r="Y11" i="3"/>
  <c r="AI11" i="3"/>
  <c r="Y270" i="3"/>
  <c r="AI270" i="3"/>
  <c r="Y589" i="3"/>
  <c r="AI589" i="3"/>
  <c r="AI15" i="3"/>
  <c r="Y15" i="3"/>
  <c r="AI47" i="3"/>
  <c r="Y47" i="3"/>
  <c r="AI66" i="3"/>
  <c r="Y66" i="3"/>
  <c r="AI98" i="3"/>
  <c r="Y98" i="3"/>
  <c r="AI130" i="3"/>
  <c r="Y130" i="3"/>
  <c r="Y183" i="3"/>
  <c r="AI183" i="3"/>
  <c r="AI286" i="3"/>
  <c r="Y286" i="3"/>
  <c r="Y364" i="3"/>
  <c r="AI364" i="3"/>
  <c r="Y548" i="3"/>
  <c r="AI548" i="3"/>
  <c r="AI669" i="3"/>
  <c r="Y669" i="3"/>
  <c r="Y985" i="3"/>
  <c r="AI985" i="3"/>
  <c r="AI40" i="3"/>
  <c r="Y40" i="3"/>
  <c r="AI125" i="3"/>
  <c r="Y125" i="3"/>
  <c r="AI469" i="3"/>
  <c r="Y469" i="3"/>
  <c r="Y691" i="3"/>
  <c r="AI691" i="3"/>
  <c r="AI48" i="3"/>
  <c r="Y48" i="3"/>
  <c r="Y133" i="3"/>
  <c r="AI133" i="3"/>
  <c r="AI404" i="3"/>
  <c r="Y404" i="3"/>
  <c r="AI882" i="3"/>
  <c r="Y882" i="3"/>
  <c r="AI442" i="3"/>
  <c r="Y442" i="3"/>
  <c r="AI118" i="3"/>
  <c r="Y118" i="3"/>
  <c r="AI238" i="3"/>
  <c r="Y238" i="3"/>
  <c r="AI412" i="3"/>
  <c r="Y412" i="3"/>
  <c r="Y786" i="3"/>
  <c r="AI786" i="3"/>
  <c r="AI28" i="3"/>
  <c r="Y28" i="3"/>
  <c r="AI60" i="3"/>
  <c r="Y60" i="3"/>
  <c r="AI81" i="3"/>
  <c r="Y81" i="3"/>
  <c r="AI113" i="3"/>
  <c r="Y113" i="3"/>
  <c r="AI150" i="3"/>
  <c r="Y150" i="3"/>
  <c r="Y214" i="3"/>
  <c r="AI214" i="3"/>
  <c r="AI501" i="3"/>
  <c r="Y501" i="3"/>
  <c r="AI420" i="3"/>
  <c r="Y420" i="3"/>
  <c r="AI597" i="3"/>
  <c r="Y597" i="3"/>
  <c r="Y707" i="3"/>
  <c r="AI707" i="3"/>
  <c r="AI32" i="3"/>
  <c r="Y32" i="3"/>
  <c r="AI117" i="3"/>
  <c r="Y117" i="3"/>
  <c r="Y533" i="3"/>
  <c r="AI533" i="3"/>
  <c r="AI27" i="3"/>
  <c r="Y27" i="3"/>
  <c r="Y78" i="3"/>
  <c r="AI78" i="3"/>
  <c r="AI143" i="3"/>
  <c r="Y143" i="3"/>
  <c r="Y485" i="3"/>
  <c r="AI485" i="3"/>
  <c r="Y653" i="3"/>
  <c r="AI653" i="3"/>
  <c r="AI23" i="3"/>
  <c r="Y23" i="3"/>
  <c r="AI55" i="3"/>
  <c r="Y55" i="3"/>
  <c r="AI74" i="3"/>
  <c r="Y74" i="3"/>
  <c r="Y106" i="3"/>
  <c r="AI106" i="3"/>
  <c r="AI138" i="3"/>
  <c r="Y138" i="3"/>
  <c r="AI199" i="3"/>
  <c r="Y199" i="3"/>
  <c r="AI453" i="3"/>
  <c r="Y453" i="3"/>
  <c r="AI396" i="3"/>
  <c r="Y396" i="3"/>
  <c r="Y573" i="3"/>
  <c r="AI573" i="3"/>
  <c r="Y683" i="3"/>
  <c r="AI683" i="3"/>
  <c r="AB554" i="3"/>
  <c r="AM554" i="3" s="1"/>
  <c r="AA148" i="3"/>
  <c r="AL148" i="3" s="1"/>
  <c r="AA991" i="3"/>
  <c r="AL991" i="3" s="1"/>
  <c r="Z417" i="3"/>
  <c r="AA417" i="3" s="1"/>
  <c r="AB624" i="3"/>
  <c r="AM624" i="3" s="1"/>
  <c r="AA852" i="3"/>
  <c r="AB852" i="3" s="1"/>
  <c r="Z865" i="3"/>
  <c r="AK865" i="3" s="1"/>
  <c r="Z368" i="3"/>
  <c r="AK368" i="3" s="1"/>
  <c r="Z447" i="3"/>
  <c r="AK447" i="3" s="1"/>
  <c r="AA68" i="3"/>
  <c r="AL68" i="3" s="1"/>
  <c r="AK512" i="3"/>
  <c r="Z599" i="3"/>
  <c r="AA599" i="3" s="1"/>
  <c r="Z735" i="3"/>
  <c r="Z257" i="3"/>
  <c r="AK257" i="3" s="1"/>
  <c r="AA574" i="3"/>
  <c r="AL574" i="3" s="1"/>
  <c r="Z594" i="3"/>
  <c r="AA594" i="3" s="1"/>
  <c r="Z346" i="3"/>
  <c r="AK346" i="3" s="1"/>
  <c r="Z866" i="3"/>
  <c r="AK866" i="3" s="1"/>
  <c r="Z924" i="3"/>
  <c r="AA924" i="3" s="1"/>
  <c r="AA248" i="3"/>
  <c r="AB248" i="3" s="1"/>
  <c r="Z731" i="3"/>
  <c r="Z875" i="3"/>
  <c r="AK875" i="3" s="1"/>
  <c r="AA410" i="3"/>
  <c r="AL410" i="3" s="1"/>
  <c r="Z42" i="3"/>
  <c r="AA42" i="3" s="1"/>
  <c r="Z838" i="3"/>
  <c r="AA838" i="3" s="1"/>
  <c r="AK709" i="3"/>
  <c r="Z10" i="3"/>
  <c r="AK10" i="3" s="1"/>
  <c r="AJ339" i="3"/>
  <c r="Z650" i="3"/>
  <c r="AK650" i="3" s="1"/>
  <c r="Z695" i="3"/>
  <c r="AK695" i="3" s="1"/>
  <c r="AA127" i="3"/>
  <c r="AL127" i="3" s="1"/>
  <c r="AJ784" i="3"/>
  <c r="Z430" i="3"/>
  <c r="AK430" i="3" s="1"/>
  <c r="AB466" i="3"/>
  <c r="AM466" i="3" s="1"/>
  <c r="AA132" i="3"/>
  <c r="AL132" i="3" s="1"/>
  <c r="AA981" i="3"/>
  <c r="AB981" i="3" s="1"/>
  <c r="AC492" i="3"/>
  <c r="AB779" i="3"/>
  <c r="AC779" i="3" s="1"/>
  <c r="Z954" i="3"/>
  <c r="AK954" i="3" s="1"/>
  <c r="Z407" i="3"/>
  <c r="AA407" i="3" s="1"/>
  <c r="AJ951" i="3"/>
  <c r="Z951" i="3"/>
  <c r="AA841" i="3"/>
  <c r="AL841" i="3" s="1"/>
  <c r="AJ659" i="3"/>
  <c r="AA762" i="3"/>
  <c r="AB762" i="3" s="1"/>
  <c r="AJ392" i="3"/>
  <c r="AJ336" i="3"/>
  <c r="AK1007" i="3"/>
  <c r="AJ317" i="3"/>
  <c r="Z578" i="3"/>
  <c r="AK578" i="3" s="1"/>
  <c r="Z967" i="3"/>
  <c r="AA967" i="3" s="1"/>
  <c r="AJ960" i="3"/>
  <c r="Z579" i="3"/>
  <c r="AA525" i="3"/>
  <c r="AL525" i="3" s="1"/>
  <c r="Z435" i="3"/>
  <c r="AK435" i="3" s="1"/>
  <c r="AJ901" i="3"/>
  <c r="Z886" i="3"/>
  <c r="AJ886" i="3"/>
  <c r="Z809" i="3"/>
  <c r="AJ809" i="3"/>
  <c r="AK488" i="3"/>
  <c r="Z625" i="3"/>
  <c r="AA625" i="3" s="1"/>
  <c r="Z634" i="3"/>
  <c r="AA634" i="3" s="1"/>
  <c r="Z586" i="3"/>
  <c r="AA586" i="3" s="1"/>
  <c r="Z357" i="3"/>
  <c r="AK506" i="3"/>
  <c r="Z628" i="3"/>
  <c r="AJ628" i="3"/>
  <c r="Z564" i="3"/>
  <c r="AJ564" i="3"/>
  <c r="AJ552" i="3"/>
  <c r="Z552" i="3"/>
  <c r="AJ325" i="3"/>
  <c r="Z325" i="3"/>
  <c r="Z470" i="3"/>
  <c r="AJ470" i="3"/>
  <c r="AJ676" i="3"/>
  <c r="Z676" i="3"/>
  <c r="AA893" i="3"/>
  <c r="AK893" i="3"/>
  <c r="Z895" i="3"/>
  <c r="AJ895" i="3"/>
  <c r="AJ888" i="3"/>
  <c r="Z888" i="3"/>
  <c r="AJ120" i="3"/>
  <c r="Z120" i="3"/>
  <c r="AK478" i="3"/>
  <c r="AA478" i="3"/>
  <c r="AA806" i="3"/>
  <c r="AK806" i="3"/>
  <c r="AJ966" i="3"/>
  <c r="Z966" i="3"/>
  <c r="AJ136" i="3"/>
  <c r="Z136" i="3"/>
  <c r="AJ1012" i="3"/>
  <c r="Z1012" i="3"/>
  <c r="Z813" i="3"/>
  <c r="AJ813" i="3"/>
  <c r="AJ897" i="3"/>
  <c r="Z897" i="3"/>
  <c r="AJ375" i="3"/>
  <c r="AJ506" i="3"/>
  <c r="AA960" i="3"/>
  <c r="Z704" i="3"/>
  <c r="AJ704" i="3"/>
  <c r="Z291" i="3"/>
  <c r="AJ291" i="3"/>
  <c r="Z612" i="3"/>
  <c r="AJ612" i="3"/>
  <c r="AB506" i="3"/>
  <c r="AL506" i="3"/>
  <c r="Z520" i="3"/>
  <c r="AJ520" i="3"/>
  <c r="Z534" i="3"/>
  <c r="AJ534" i="3"/>
  <c r="Z721" i="3"/>
  <c r="AJ721" i="3"/>
  <c r="Z832" i="3"/>
  <c r="AJ832" i="3"/>
  <c r="Z763" i="3"/>
  <c r="AJ763" i="3"/>
  <c r="Z953" i="3"/>
  <c r="AJ953" i="3"/>
  <c r="AJ72" i="3"/>
  <c r="Z72" i="3"/>
  <c r="AK542" i="3"/>
  <c r="AA542" i="3"/>
  <c r="AA984" i="3"/>
  <c r="AK984" i="3"/>
  <c r="AJ829" i="3"/>
  <c r="Z829" i="3"/>
  <c r="Z848" i="3"/>
  <c r="AJ848" i="3"/>
  <c r="AJ734" i="3"/>
  <c r="Z734" i="3"/>
  <c r="AK202" i="3"/>
  <c r="AA202" i="3"/>
  <c r="AL202" i="3" s="1"/>
  <c r="Z892" i="3"/>
  <c r="AA892" i="3" s="1"/>
  <c r="AA665" i="3"/>
  <c r="AB665" i="3" s="1"/>
  <c r="AA84" i="3"/>
  <c r="AB576" i="3"/>
  <c r="AM576" i="3" s="1"/>
  <c r="Z737" i="3"/>
  <c r="AA737" i="3" s="1"/>
  <c r="Z305" i="3"/>
  <c r="AA305" i="3" s="1"/>
  <c r="Z366" i="3"/>
  <c r="Z355" i="3"/>
  <c r="AK355" i="3" s="1"/>
  <c r="Z1018" i="3"/>
  <c r="AJ75" i="3"/>
  <c r="Z75" i="3"/>
  <c r="Z315" i="3"/>
  <c r="AJ315" i="3"/>
  <c r="AJ155" i="3"/>
  <c r="Z155" i="3"/>
  <c r="Z593" i="3"/>
  <c r="AA593" i="3" s="1"/>
  <c r="Z499" i="3"/>
  <c r="AK499" i="3" s="1"/>
  <c r="AA730" i="3"/>
  <c r="AB730" i="3" s="1"/>
  <c r="AA931" i="3"/>
  <c r="AB931" i="3" s="1"/>
  <c r="Z455" i="3"/>
  <c r="AK455" i="3" s="1"/>
  <c r="AA679" i="3"/>
  <c r="AL679" i="3" s="1"/>
  <c r="Z53" i="3"/>
  <c r="AK53" i="3" s="1"/>
  <c r="Z241" i="3"/>
  <c r="AK241" i="3" s="1"/>
  <c r="Z285" i="3"/>
  <c r="AK285" i="3" s="1"/>
  <c r="Z615" i="3"/>
  <c r="AK615" i="3" s="1"/>
  <c r="AB580" i="3"/>
  <c r="AM580" i="3" s="1"/>
  <c r="Z883" i="3"/>
  <c r="Z193" i="3"/>
  <c r="AA193" i="3" s="1"/>
  <c r="AB656" i="3"/>
  <c r="AM656" i="3" s="1"/>
  <c r="Z983" i="3"/>
  <c r="AA983" i="3" s="1"/>
  <c r="Z91" i="3"/>
  <c r="AJ91" i="3"/>
  <c r="AJ107" i="3"/>
  <c r="Z107" i="3"/>
  <c r="AJ461" i="3"/>
  <c r="Z461" i="3"/>
  <c r="AA244" i="3"/>
  <c r="AL244" i="3" s="1"/>
  <c r="AB905" i="3"/>
  <c r="AC905" i="3" s="1"/>
  <c r="AJ187" i="3"/>
  <c r="Z187" i="3"/>
  <c r="AJ898" i="3"/>
  <c r="Z898" i="3"/>
  <c r="AJ414" i="3"/>
  <c r="Z414" i="3"/>
  <c r="AK308" i="3"/>
  <c r="AA308" i="3"/>
  <c r="Z87" i="3"/>
  <c r="AJ87" i="3"/>
  <c r="AJ323" i="3"/>
  <c r="Z323" i="3"/>
  <c r="AA260" i="3"/>
  <c r="AK260" i="3"/>
  <c r="AB795" i="3"/>
  <c r="AM795" i="3" s="1"/>
  <c r="AJ910" i="3"/>
  <c r="Z910" i="3"/>
  <c r="AL861" i="3"/>
  <c r="AL538" i="3"/>
  <c r="AB538" i="3"/>
  <c r="AA300" i="3"/>
  <c r="AK300" i="3"/>
  <c r="AJ513" i="3"/>
  <c r="Z513" i="3"/>
  <c r="AJ263" i="3"/>
  <c r="Z263" i="3"/>
  <c r="Z826" i="3"/>
  <c r="AA826" i="3" s="1"/>
  <c r="AA389" i="3"/>
  <c r="AL389" i="3" s="1"/>
  <c r="Z814" i="3"/>
  <c r="AK814" i="3" s="1"/>
  <c r="AA706" i="3"/>
  <c r="AL706" i="3" s="1"/>
  <c r="AA946" i="3"/>
  <c r="AB946" i="3" s="1"/>
  <c r="AA418" i="3"/>
  <c r="AL418" i="3" s="1"/>
  <c r="AB592" i="3"/>
  <c r="Z141" i="3"/>
  <c r="AA141" i="3" s="1"/>
  <c r="AA465" i="3"/>
  <c r="AL465" i="3" s="1"/>
  <c r="AA497" i="3"/>
  <c r="AL497" i="3" s="1"/>
  <c r="AA226" i="3"/>
  <c r="AL226" i="3" s="1"/>
  <c r="AA690" i="3"/>
  <c r="AL690" i="3" s="1"/>
  <c r="AA732" i="3"/>
  <c r="AL732" i="3" s="1"/>
  <c r="Z583" i="3"/>
  <c r="AK583" i="3" s="1"/>
  <c r="Z221" i="3"/>
  <c r="AK221" i="3" s="1"/>
  <c r="AC546" i="3"/>
  <c r="AN546" i="3" s="1"/>
  <c r="Z37" i="3"/>
  <c r="AK37" i="3" s="1"/>
  <c r="AA950" i="3"/>
  <c r="AB950" i="3" s="1"/>
  <c r="AA108" i="3"/>
  <c r="AL108" i="3" s="1"/>
  <c r="Z161" i="3"/>
  <c r="AK161" i="3" s="1"/>
  <c r="Z225" i="3"/>
  <c r="AK225" i="3" s="1"/>
  <c r="Z289" i="3"/>
  <c r="AK289" i="3" s="1"/>
  <c r="AA606" i="3"/>
  <c r="AL606" i="3" s="1"/>
  <c r="Z371" i="3"/>
  <c r="AA371" i="3" s="1"/>
  <c r="Z391" i="3"/>
  <c r="AK391" i="3" s="1"/>
  <c r="Z626" i="3"/>
  <c r="AA626" i="3" s="1"/>
  <c r="Z856" i="3"/>
  <c r="AK856" i="3" s="1"/>
  <c r="AJ410" i="3"/>
  <c r="AJ350" i="3"/>
  <c r="Z350" i="3"/>
  <c r="Z894" i="3"/>
  <c r="AJ894" i="3"/>
  <c r="AJ677" i="3"/>
  <c r="Z677" i="3"/>
  <c r="AJ382" i="3"/>
  <c r="Z382" i="3"/>
  <c r="Z489" i="3"/>
  <c r="AJ489" i="3"/>
  <c r="AJ135" i="3"/>
  <c r="Z135" i="3"/>
  <c r="AJ258" i="3"/>
  <c r="Z258" i="3"/>
  <c r="Z521" i="3"/>
  <c r="AJ521" i="3"/>
  <c r="AJ71" i="3"/>
  <c r="Z71" i="3"/>
  <c r="AJ119" i="3"/>
  <c r="Z119" i="3"/>
  <c r="AJ509" i="3"/>
  <c r="Z509" i="3"/>
  <c r="AJ878" i="3"/>
  <c r="Z878" i="3"/>
  <c r="AL530" i="3"/>
  <c r="AB530" i="3"/>
  <c r="AJ330" i="3"/>
  <c r="Z330" i="3"/>
  <c r="AJ481" i="3"/>
  <c r="Z481" i="3"/>
  <c r="AJ295" i="3"/>
  <c r="Z295" i="3"/>
  <c r="Z318" i="3"/>
  <c r="AJ318" i="3"/>
  <c r="AJ445" i="3"/>
  <c r="Z445" i="3"/>
  <c r="AJ457" i="3"/>
  <c r="Z457" i="3"/>
  <c r="AJ545" i="3"/>
  <c r="Z545" i="3"/>
  <c r="Z378" i="3"/>
  <c r="AJ394" i="3"/>
  <c r="Z394" i="3"/>
  <c r="AK292" i="3"/>
  <c r="AA292" i="3"/>
  <c r="AK17" i="3"/>
  <c r="AA17" i="3"/>
  <c r="AA256" i="3"/>
  <c r="AL256" i="3" s="1"/>
  <c r="Z205" i="3"/>
  <c r="AK205" i="3" s="1"/>
  <c r="AA505" i="3"/>
  <c r="AL505" i="3" s="1"/>
  <c r="AA537" i="3"/>
  <c r="AL537" i="3" s="1"/>
  <c r="AA1013" i="3"/>
  <c r="AL1013" i="3" s="1"/>
  <c r="AA937" i="3"/>
  <c r="AL937" i="3" s="1"/>
  <c r="AC450" i="3"/>
  <c r="AN450" i="3" s="1"/>
  <c r="Z867" i="3"/>
  <c r="AK867" i="3" s="1"/>
  <c r="AJ18" i="3"/>
  <c r="Z674" i="3"/>
  <c r="Z131" i="3"/>
  <c r="AJ131" i="3"/>
  <c r="Z163" i="3"/>
  <c r="AJ163" i="3"/>
  <c r="Z890" i="3"/>
  <c r="AJ890" i="3"/>
  <c r="AJ999" i="3"/>
  <c r="Z999" i="3"/>
  <c r="AL498" i="3"/>
  <c r="AB498" i="3"/>
  <c r="AB474" i="3"/>
  <c r="AL474" i="3"/>
  <c r="AL476" i="3"/>
  <c r="AB476" i="3"/>
  <c r="AJ449" i="3"/>
  <c r="Z449" i="3"/>
  <c r="Z231" i="3"/>
  <c r="AJ231" i="3"/>
  <c r="AJ854" i="3"/>
  <c r="Z854" i="3"/>
  <c r="AJ147" i="3"/>
  <c r="Z147" i="3"/>
  <c r="Z83" i="3"/>
  <c r="AJ83" i="3"/>
  <c r="AJ870" i="3"/>
  <c r="Z870" i="3"/>
  <c r="AA1016" i="3"/>
  <c r="AK1016" i="3"/>
  <c r="AA250" i="3"/>
  <c r="AB250" i="3" s="1"/>
  <c r="AA128" i="3"/>
  <c r="AL128" i="3" s="1"/>
  <c r="AJ146" i="3"/>
  <c r="Z146" i="3"/>
  <c r="AK722" i="3"/>
  <c r="AJ274" i="3"/>
  <c r="Z274" i="3"/>
  <c r="AJ1026" i="3"/>
  <c r="Z1026" i="3"/>
  <c r="Z99" i="3"/>
  <c r="AJ99" i="3"/>
  <c r="AK1009" i="3"/>
  <c r="AA1009" i="3"/>
  <c r="AJ218" i="3"/>
  <c r="Z218" i="3"/>
  <c r="AJ290" i="3"/>
  <c r="Z290" i="3"/>
  <c r="AJ227" i="3"/>
  <c r="Z227" i="3"/>
  <c r="AJ1001" i="3"/>
  <c r="Z1001" i="3"/>
  <c r="AJ914" i="3"/>
  <c r="Z914" i="3"/>
  <c r="AK901" i="3"/>
  <c r="AA901" i="3"/>
  <c r="AJ321" i="3"/>
  <c r="Z321" i="3"/>
  <c r="Z267" i="3"/>
  <c r="AJ267" i="3"/>
  <c r="AJ666" i="3"/>
  <c r="Z666" i="3"/>
  <c r="AJ162" i="3"/>
  <c r="Z162" i="3"/>
  <c r="AJ219" i="3"/>
  <c r="Z219" i="3"/>
  <c r="Z255" i="3"/>
  <c r="AJ255" i="3"/>
  <c r="AJ170" i="3"/>
  <c r="Z170" i="3"/>
  <c r="AJ298" i="3"/>
  <c r="Z298" i="3"/>
  <c r="AA919" i="3"/>
  <c r="AL919" i="3" s="1"/>
  <c r="AA787" i="3"/>
  <c r="AL787" i="3" s="1"/>
  <c r="AJ186" i="3"/>
  <c r="Z186" i="3"/>
  <c r="AJ210" i="3"/>
  <c r="Z210" i="3"/>
  <c r="AJ275" i="3"/>
  <c r="Z275" i="3"/>
  <c r="Z115" i="3"/>
  <c r="AJ115" i="3"/>
  <c r="AJ282" i="3"/>
  <c r="Z282" i="3"/>
  <c r="AJ259" i="3"/>
  <c r="Z259" i="3"/>
  <c r="AJ1002" i="3"/>
  <c r="Z1002" i="3"/>
  <c r="Z171" i="3"/>
  <c r="AJ171" i="3"/>
  <c r="Z235" i="3"/>
  <c r="AJ235" i="3"/>
  <c r="AJ827" i="3"/>
  <c r="Z827" i="3"/>
  <c r="AJ211" i="3"/>
  <c r="Z211" i="3"/>
  <c r="AJ673" i="3"/>
  <c r="Z673" i="3"/>
  <c r="AJ314" i="3"/>
  <c r="Z314" i="3"/>
  <c r="Z283" i="3"/>
  <c r="AJ283" i="3"/>
  <c r="Z179" i="3"/>
  <c r="AJ179" i="3"/>
  <c r="AJ194" i="3"/>
  <c r="Z194" i="3"/>
  <c r="Z223" i="3"/>
  <c r="AJ223" i="3"/>
  <c r="Z287" i="3"/>
  <c r="AJ287" i="3"/>
  <c r="AJ266" i="3"/>
  <c r="Z266" i="3"/>
  <c r="Z243" i="3"/>
  <c r="AJ243" i="3"/>
  <c r="Z319" i="3"/>
  <c r="AJ319" i="3"/>
  <c r="AJ178" i="3"/>
  <c r="Z178" i="3"/>
  <c r="AJ306" i="3"/>
  <c r="Z306" i="3"/>
  <c r="Z139" i="3"/>
  <c r="AJ139" i="3"/>
  <c r="AJ154" i="3"/>
  <c r="Z154" i="3"/>
  <c r="AJ195" i="3"/>
  <c r="Z195" i="3"/>
  <c r="Z299" i="3"/>
  <c r="AJ299" i="3"/>
  <c r="Z203" i="3"/>
  <c r="AJ203" i="3"/>
  <c r="AJ680" i="3"/>
  <c r="Z680" i="3"/>
  <c r="Z307" i="3"/>
  <c r="AJ307" i="3"/>
  <c r="AA986" i="3"/>
  <c r="AK986" i="3"/>
  <c r="AK688" i="3"/>
  <c r="AA688" i="3"/>
  <c r="AJ831" i="3"/>
  <c r="Z831" i="3"/>
  <c r="AJ933" i="3"/>
  <c r="Z933" i="3"/>
  <c r="AJ819" i="3"/>
  <c r="Z819" i="3"/>
  <c r="AJ823" i="3"/>
  <c r="Z823" i="3"/>
  <c r="AK642" i="3"/>
  <c r="AA642" i="3"/>
  <c r="AJ847" i="3"/>
  <c r="Z847" i="3"/>
  <c r="AJ918" i="3"/>
  <c r="Z918" i="3"/>
  <c r="AJ815" i="3"/>
  <c r="Z815" i="3"/>
  <c r="AJ843" i="3"/>
  <c r="Z843" i="3"/>
  <c r="AK1003" i="3"/>
  <c r="AA1003" i="3"/>
  <c r="AJ857" i="3"/>
  <c r="Z857" i="3"/>
  <c r="AJ1025" i="3"/>
  <c r="Z1025" i="3"/>
  <c r="AJ839" i="3"/>
  <c r="Z839" i="3"/>
  <c r="AK431" i="3"/>
  <c r="AA431" i="3"/>
  <c r="AJ835" i="3"/>
  <c r="Z835" i="3"/>
  <c r="AJ811" i="3"/>
  <c r="Z811" i="3"/>
  <c r="AJ922" i="3"/>
  <c r="Z922" i="3"/>
  <c r="AK994" i="3"/>
  <c r="AA994" i="3"/>
  <c r="AK658" i="3"/>
  <c r="AK415" i="3"/>
  <c r="AA415" i="3"/>
  <c r="AK423" i="3"/>
  <c r="AA423" i="3"/>
  <c r="AK351" i="3"/>
  <c r="AA351" i="3"/>
  <c r="AK342" i="3"/>
  <c r="AA342" i="3"/>
  <c r="AK407" i="3"/>
  <c r="AK602" i="3"/>
  <c r="AA602" i="3"/>
  <c r="AA406" i="3"/>
  <c r="AK406" i="3"/>
  <c r="AK387" i="3"/>
  <c r="AA387" i="3"/>
  <c r="AK399" i="3"/>
  <c r="AA399" i="3"/>
  <c r="AK363" i="3"/>
  <c r="AA363" i="3"/>
  <c r="AK594" i="3"/>
  <c r="AK339" i="3"/>
  <c r="AA339" i="3"/>
  <c r="AK403" i="3"/>
  <c r="AA403" i="3"/>
  <c r="AK398" i="3"/>
  <c r="AK383" i="3"/>
  <c r="AA383" i="3"/>
  <c r="AK570" i="3"/>
  <c r="AA570" i="3"/>
  <c r="AK634" i="3"/>
  <c r="AK347" i="3"/>
  <c r="AA347" i="3"/>
  <c r="AK411" i="3"/>
  <c r="AA411" i="3"/>
  <c r="AK374" i="3"/>
  <c r="AA374" i="3"/>
  <c r="AK327" i="3"/>
  <c r="AA327" i="3"/>
  <c r="AK610" i="3"/>
  <c r="AA610" i="3"/>
  <c r="AK367" i="3"/>
  <c r="AA367" i="3"/>
  <c r="AK553" i="3"/>
  <c r="AA553" i="3"/>
  <c r="AA618" i="3"/>
  <c r="AK331" i="3"/>
  <c r="AA331" i="3"/>
  <c r="AK395" i="3"/>
  <c r="AA395" i="3"/>
  <c r="AA874" i="3"/>
  <c r="AK874" i="3"/>
  <c r="AK375" i="3"/>
  <c r="AA375" i="3"/>
  <c r="AA562" i="3"/>
  <c r="AK562" i="3"/>
  <c r="AK371" i="3"/>
  <c r="AK366" i="3"/>
  <c r="AA366" i="3"/>
  <c r="AK443" i="3"/>
  <c r="AA443" i="3"/>
  <c r="AK379" i="3"/>
  <c r="AA379" i="3"/>
  <c r="AA359" i="3"/>
  <c r="AK335" i="3"/>
  <c r="AA335" i="3"/>
  <c r="AK586" i="3"/>
  <c r="AK427" i="3"/>
  <c r="AA427" i="3"/>
  <c r="AK343" i="3"/>
  <c r="AA343" i="3"/>
  <c r="AM923" i="3"/>
  <c r="AC923" i="3"/>
  <c r="AM454" i="3"/>
  <c r="AC454" i="3"/>
  <c r="AK591" i="3"/>
  <c r="AA591" i="3"/>
  <c r="AL104" i="3"/>
  <c r="AB104" i="3"/>
  <c r="AK293" i="3"/>
  <c r="AA293" i="3"/>
  <c r="AK667" i="3"/>
  <c r="AA667" i="3"/>
  <c r="AL833" i="3"/>
  <c r="AB833" i="3"/>
  <c r="AK329" i="3"/>
  <c r="AA329" i="3"/>
  <c r="AK451" i="3"/>
  <c r="AA451" i="3"/>
  <c r="AK547" i="3"/>
  <c r="AA547" i="3"/>
  <c r="AM1005" i="3"/>
  <c r="AC1005" i="3"/>
  <c r="AK487" i="3"/>
  <c r="AA487" i="3"/>
  <c r="AL968" i="3"/>
  <c r="AB968" i="3"/>
  <c r="AB841" i="3"/>
  <c r="AN524" i="3"/>
  <c r="AD524" i="3"/>
  <c r="AK328" i="3"/>
  <c r="AA328" i="3"/>
  <c r="AK424" i="3"/>
  <c r="AA424" i="3"/>
  <c r="AB410" i="3"/>
  <c r="AL13" i="3"/>
  <c r="AB13" i="3"/>
  <c r="AK233" i="3"/>
  <c r="AA233" i="3"/>
  <c r="AL472" i="3"/>
  <c r="AB472" i="3"/>
  <c r="AA369" i="3"/>
  <c r="AL964" i="3"/>
  <c r="AB964" i="3"/>
  <c r="AL204" i="3"/>
  <c r="AB204" i="3"/>
  <c r="AK145" i="3"/>
  <c r="AA145" i="3"/>
  <c r="AK543" i="3"/>
  <c r="AA543" i="3"/>
  <c r="AM572" i="3"/>
  <c r="AC572" i="3"/>
  <c r="AA507" i="3"/>
  <c r="AK938" i="3"/>
  <c r="AA938" i="3"/>
  <c r="AL200" i="3"/>
  <c r="AB200" i="3"/>
  <c r="AM276" i="3"/>
  <c r="AC276" i="3"/>
  <c r="AM510" i="3"/>
  <c r="AC510" i="3"/>
  <c r="AB670" i="3"/>
  <c r="AL349" i="3"/>
  <c r="AB349" i="3"/>
  <c r="AM860" i="3"/>
  <c r="AC860" i="3"/>
  <c r="AA1010" i="3"/>
  <c r="AK353" i="3"/>
  <c r="AA353" i="3"/>
  <c r="AL80" i="3"/>
  <c r="AB80" i="3"/>
  <c r="AL216" i="3"/>
  <c r="AB216" i="3"/>
  <c r="AM288" i="3"/>
  <c r="AC288" i="3"/>
  <c r="AK173" i="3"/>
  <c r="AA173" i="3"/>
  <c r="AK237" i="3"/>
  <c r="AA237" i="3"/>
  <c r="AK301" i="3"/>
  <c r="AA301" i="3"/>
  <c r="AL397" i="3"/>
  <c r="AB397" i="3"/>
  <c r="AC554" i="3"/>
  <c r="AA756" i="3"/>
  <c r="AK441" i="3"/>
  <c r="AA441" i="3"/>
  <c r="AL601" i="3"/>
  <c r="AB601" i="3"/>
  <c r="AK750" i="3"/>
  <c r="AA750" i="3"/>
  <c r="AL708" i="3"/>
  <c r="AB708" i="3"/>
  <c r="AL713" i="3"/>
  <c r="AB713" i="3"/>
  <c r="AK26" i="3"/>
  <c r="AA26" i="3"/>
  <c r="AK62" i="3"/>
  <c r="AA62" i="3"/>
  <c r="AL84" i="3"/>
  <c r="AB84" i="3"/>
  <c r="AB148" i="3"/>
  <c r="AL212" i="3"/>
  <c r="AB212" i="3"/>
  <c r="AK727" i="3"/>
  <c r="AA727" i="3"/>
  <c r="AL845" i="3"/>
  <c r="AB845" i="3"/>
  <c r="AK851" i="3"/>
  <c r="AA851" i="3"/>
  <c r="AL891" i="3"/>
  <c r="AB891" i="3"/>
  <c r="AK908" i="3"/>
  <c r="AA908" i="3"/>
  <c r="AL962" i="3"/>
  <c r="AB962" i="3"/>
  <c r="AL696" i="3"/>
  <c r="AB696" i="3"/>
  <c r="AL728" i="3"/>
  <c r="AB728" i="3"/>
  <c r="AK769" i="3"/>
  <c r="AA769" i="3"/>
  <c r="AL743" i="3"/>
  <c r="AB743" i="3"/>
  <c r="AK902" i="3"/>
  <c r="AA902" i="3"/>
  <c r="AM921" i="3"/>
  <c r="AC921" i="3"/>
  <c r="AK927" i="3"/>
  <c r="AA927" i="3"/>
  <c r="AK649" i="3"/>
  <c r="AA649" i="3"/>
  <c r="AK957" i="3"/>
  <c r="AA957" i="3"/>
  <c r="AM600" i="3"/>
  <c r="AC600" i="3"/>
  <c r="AM664" i="3"/>
  <c r="AC664" i="3"/>
  <c r="AL714" i="3"/>
  <c r="AB714" i="3"/>
  <c r="AK748" i="3"/>
  <c r="AA748" i="3"/>
  <c r="AK792" i="3"/>
  <c r="AA792" i="3"/>
  <c r="AK965" i="3"/>
  <c r="AA965" i="3"/>
  <c r="AL996" i="3"/>
  <c r="AB996" i="3"/>
  <c r="AL1023" i="3"/>
  <c r="AB1023" i="3"/>
  <c r="AL998" i="3"/>
  <c r="AB998" i="3"/>
  <c r="AL681" i="3"/>
  <c r="AB681" i="3"/>
  <c r="AK320" i="3"/>
  <c r="AA320" i="3"/>
  <c r="AK920" i="3"/>
  <c r="AA920" i="3"/>
  <c r="AK417" i="3"/>
  <c r="AK511" i="3"/>
  <c r="AA511" i="3"/>
  <c r="AK764" i="3"/>
  <c r="AA764" i="3"/>
  <c r="AN522" i="3"/>
  <c r="AD522" i="3"/>
  <c r="AK571" i="3"/>
  <c r="AA571" i="3"/>
  <c r="AK635" i="3"/>
  <c r="AA635" i="3"/>
  <c r="AL762" i="3"/>
  <c r="AM596" i="3"/>
  <c r="AC596" i="3"/>
  <c r="AM652" i="3"/>
  <c r="AC652" i="3"/>
  <c r="AL825" i="3"/>
  <c r="AB825" i="3"/>
  <c r="AK925" i="3"/>
  <c r="AA925" i="3"/>
  <c r="AL873" i="3"/>
  <c r="AB873" i="3"/>
  <c r="AM909" i="3"/>
  <c r="AC909" i="3"/>
  <c r="AL889" i="3"/>
  <c r="AB889" i="3"/>
  <c r="AK936" i="3"/>
  <c r="AA936" i="3"/>
  <c r="AL970" i="3"/>
  <c r="AM992" i="3"/>
  <c r="AC992" i="3"/>
  <c r="AK42" i="3"/>
  <c r="AL582" i="3"/>
  <c r="AB582" i="3"/>
  <c r="AL614" i="3"/>
  <c r="AB614" i="3"/>
  <c r="AL646" i="3"/>
  <c r="AB646" i="3"/>
  <c r="AL801" i="3"/>
  <c r="AB801" i="3"/>
  <c r="AL783" i="3"/>
  <c r="AB783" i="3"/>
  <c r="AL824" i="3"/>
  <c r="AB824" i="3"/>
  <c r="AL852" i="3"/>
  <c r="AL1027" i="3"/>
  <c r="AB1027" i="3"/>
  <c r="AM341" i="3"/>
  <c r="AC341" i="3"/>
  <c r="AL333" i="3"/>
  <c r="AB333" i="3"/>
  <c r="AL771" i="3"/>
  <c r="AB771" i="3"/>
  <c r="AK846" i="3"/>
  <c r="AA846" i="3"/>
  <c r="AK1006" i="3"/>
  <c r="AA1006" i="3"/>
  <c r="AK503" i="3"/>
  <c r="AK49" i="3"/>
  <c r="AA49" i="3"/>
  <c r="AM672" i="3"/>
  <c r="AC672" i="3"/>
  <c r="AK935" i="3"/>
  <c r="AA935" i="3"/>
  <c r="AA53" i="3"/>
  <c r="AL800" i="3"/>
  <c r="AB800" i="3"/>
  <c r="AA368" i="3"/>
  <c r="AA432" i="3"/>
  <c r="AM693" i="3"/>
  <c r="AC693" i="3"/>
  <c r="AL684" i="3"/>
  <c r="AL739" i="3"/>
  <c r="AB739" i="3"/>
  <c r="AL745" i="3"/>
  <c r="AB745" i="3"/>
  <c r="AL816" i="3"/>
  <c r="AB816" i="3"/>
  <c r="AK838" i="3"/>
  <c r="AK585" i="3"/>
  <c r="AA585" i="3"/>
  <c r="AK57" i="3"/>
  <c r="AA57" i="3"/>
  <c r="AK987" i="3"/>
  <c r="AA987" i="3"/>
  <c r="AL112" i="3"/>
  <c r="AB112" i="3"/>
  <c r="AL240" i="3"/>
  <c r="AB240" i="3"/>
  <c r="AM304" i="3"/>
  <c r="AC304" i="3"/>
  <c r="AK141" i="3"/>
  <c r="AK189" i="3"/>
  <c r="AA189" i="3"/>
  <c r="AK245" i="3"/>
  <c r="AA245" i="3"/>
  <c r="AK309" i="3"/>
  <c r="AA309" i="3"/>
  <c r="AL413" i="3"/>
  <c r="AB413" i="3"/>
  <c r="AL633" i="3"/>
  <c r="AB633" i="3"/>
  <c r="AK766" i="3"/>
  <c r="AA766" i="3"/>
  <c r="AL716" i="3"/>
  <c r="AB716" i="3"/>
  <c r="AL701" i="3"/>
  <c r="AB701" i="3"/>
  <c r="AL717" i="3"/>
  <c r="AB717" i="3"/>
  <c r="AL733" i="3"/>
  <c r="AB733" i="3"/>
  <c r="AK773" i="3"/>
  <c r="AA773" i="3"/>
  <c r="AK904" i="3"/>
  <c r="AA904" i="3"/>
  <c r="AK834" i="3"/>
  <c r="AA834" i="3"/>
  <c r="AL876" i="3"/>
  <c r="AB876" i="3"/>
  <c r="AD1021" i="3"/>
  <c r="AK54" i="3"/>
  <c r="AA54" i="3"/>
  <c r="AL196" i="3"/>
  <c r="AB196" i="3"/>
  <c r="AL480" i="3"/>
  <c r="AB480" i="3"/>
  <c r="AL544" i="3"/>
  <c r="AB544" i="3"/>
  <c r="AM502" i="3"/>
  <c r="AC502" i="3"/>
  <c r="AN686" i="3"/>
  <c r="AD686" i="3"/>
  <c r="AA615" i="3"/>
  <c r="AK647" i="3"/>
  <c r="AA647" i="3"/>
  <c r="AL698" i="3"/>
  <c r="AB698" i="3"/>
  <c r="AK687" i="3"/>
  <c r="AA687" i="3"/>
  <c r="AK719" i="3"/>
  <c r="AA719" i="3"/>
  <c r="AK871" i="3"/>
  <c r="AA871" i="3"/>
  <c r="AL903" i="3"/>
  <c r="AB903" i="3"/>
  <c r="AK916" i="3"/>
  <c r="AA916" i="3"/>
  <c r="AM971" i="3"/>
  <c r="AC971" i="3"/>
  <c r="AL192" i="3"/>
  <c r="AB192" i="3"/>
  <c r="AC296" i="3"/>
  <c r="AA221" i="3"/>
  <c r="AK277" i="3"/>
  <c r="AA277" i="3"/>
  <c r="AL111" i="3"/>
  <c r="AB111" i="3"/>
  <c r="AL239" i="3"/>
  <c r="AB239" i="3"/>
  <c r="AL303" i="3"/>
  <c r="AL326" i="3"/>
  <c r="AB326" i="3"/>
  <c r="AL720" i="3"/>
  <c r="AB720" i="3"/>
  <c r="AK761" i="3"/>
  <c r="AA761" i="3"/>
  <c r="AK793" i="3"/>
  <c r="AA793" i="3"/>
  <c r="AL887" i="3"/>
  <c r="AB887" i="3"/>
  <c r="AK943" i="3"/>
  <c r="AA943" i="3"/>
  <c r="AK939" i="3"/>
  <c r="AA939" i="3"/>
  <c r="AL929" i="3"/>
  <c r="AB929" i="3"/>
  <c r="AK377" i="3"/>
  <c r="AA377" i="3"/>
  <c r="AK641" i="3"/>
  <c r="AA641" i="3"/>
  <c r="AK742" i="3"/>
  <c r="AA742" i="3"/>
  <c r="AL981" i="3"/>
  <c r="AL722" i="3"/>
  <c r="AB722" i="3"/>
  <c r="AN514" i="3"/>
  <c r="AK643" i="3"/>
  <c r="AA643" i="3"/>
  <c r="AM779" i="3"/>
  <c r="AL978" i="3"/>
  <c r="AB978" i="3"/>
  <c r="AK384" i="3"/>
  <c r="AA384" i="3"/>
  <c r="AL959" i="3"/>
  <c r="AL144" i="3"/>
  <c r="AB144" i="3"/>
  <c r="AK774" i="3"/>
  <c r="AA774" i="3"/>
  <c r="AK625" i="3"/>
  <c r="AM560" i="3"/>
  <c r="AC560" i="3"/>
  <c r="AL726" i="3"/>
  <c r="AB726" i="3"/>
  <c r="AL802" i="3"/>
  <c r="AB802" i="3"/>
  <c r="AK892" i="3"/>
  <c r="AB202" i="3"/>
  <c r="AM518" i="3"/>
  <c r="AC518" i="3"/>
  <c r="AK655" i="3"/>
  <c r="AA655" i="3"/>
  <c r="AM312" i="3"/>
  <c r="AC312" i="3"/>
  <c r="AK229" i="3"/>
  <c r="AA229" i="3"/>
  <c r="AK595" i="3"/>
  <c r="AA595" i="3"/>
  <c r="AM660" i="3"/>
  <c r="AC660" i="3"/>
  <c r="AL974" i="3"/>
  <c r="AB974" i="3"/>
  <c r="AK393" i="3"/>
  <c r="AA393" i="3"/>
  <c r="AK483" i="3"/>
  <c r="AA483" i="3"/>
  <c r="AK61" i="3"/>
  <c r="AA61" i="3"/>
  <c r="AL796" i="3"/>
  <c r="AB796" i="3"/>
  <c r="AK551" i="3"/>
  <c r="AA551" i="3"/>
  <c r="AK33" i="3"/>
  <c r="AA33" i="3"/>
  <c r="AL718" i="3"/>
  <c r="AB718" i="3"/>
  <c r="AL248" i="3"/>
  <c r="AM668" i="3"/>
  <c r="AC668" i="3"/>
  <c r="AM775" i="3"/>
  <c r="AC775" i="3"/>
  <c r="AL96" i="3"/>
  <c r="AB96" i="3"/>
  <c r="AK360" i="3"/>
  <c r="AA360" i="3"/>
  <c r="AL338" i="3"/>
  <c r="AB338" i="3"/>
  <c r="AK439" i="3"/>
  <c r="AA439" i="3"/>
  <c r="AL885" i="3"/>
  <c r="AB885" i="3"/>
  <c r="AK169" i="3"/>
  <c r="AA169" i="3"/>
  <c r="AK265" i="3"/>
  <c r="AA265" i="3"/>
  <c r="AL536" i="3"/>
  <c r="AB536" i="3"/>
  <c r="AK617" i="3"/>
  <c r="AA617" i="3"/>
  <c r="AM636" i="3"/>
  <c r="AC636" i="3"/>
  <c r="AK34" i="3"/>
  <c r="AA34" i="3"/>
  <c r="AK273" i="3"/>
  <c r="AA273" i="3"/>
  <c r="AA447" i="3"/>
  <c r="AL828" i="3"/>
  <c r="AB828" i="3"/>
  <c r="AK997" i="3"/>
  <c r="AA997" i="3"/>
  <c r="AK651" i="3"/>
  <c r="AA651" i="3"/>
  <c r="AL817" i="3"/>
  <c r="AB817" i="3"/>
  <c r="AL945" i="3"/>
  <c r="AB945" i="3"/>
  <c r="AL215" i="3"/>
  <c r="AB215" i="3"/>
  <c r="AK475" i="3"/>
  <c r="AA475" i="3"/>
  <c r="AK539" i="3"/>
  <c r="AA539" i="3"/>
  <c r="AL1019" i="3"/>
  <c r="AB1019" i="3"/>
  <c r="AL877" i="3"/>
  <c r="AB877" i="3"/>
  <c r="AM979" i="3"/>
  <c r="AC979" i="3"/>
  <c r="AL172" i="3"/>
  <c r="AB172" i="3"/>
  <c r="AL488" i="3"/>
  <c r="AB488" i="3"/>
  <c r="AB606" i="3"/>
  <c r="AK805" i="3"/>
  <c r="AA805" i="3"/>
  <c r="AL477" i="3"/>
  <c r="AB477" i="3"/>
  <c r="AB525" i="3"/>
  <c r="AK63" i="3"/>
  <c r="AA63" i="3"/>
  <c r="AK527" i="3"/>
  <c r="AA527" i="3"/>
  <c r="AL972" i="3"/>
  <c r="AB972" i="3"/>
  <c r="AM1000" i="3"/>
  <c r="AC1000" i="3"/>
  <c r="AK989" i="3"/>
  <c r="AA989" i="3"/>
  <c r="AL18" i="3"/>
  <c r="AB18" i="3"/>
  <c r="AK810" i="3"/>
  <c r="AA810" i="3"/>
  <c r="AK842" i="3"/>
  <c r="AA842" i="3"/>
  <c r="AK46" i="3"/>
  <c r="AA46" i="3"/>
  <c r="AL464" i="3"/>
  <c r="AB464" i="3"/>
  <c r="AL528" i="3"/>
  <c r="AB528" i="3"/>
  <c r="AM486" i="3"/>
  <c r="AC486" i="3"/>
  <c r="AM550" i="3"/>
  <c r="AC550" i="3"/>
  <c r="AK575" i="3"/>
  <c r="AA575" i="3"/>
  <c r="AK607" i="3"/>
  <c r="AA607" i="3"/>
  <c r="AK639" i="3"/>
  <c r="AA639" i="3"/>
  <c r="AK671" i="3"/>
  <c r="AA671" i="3"/>
  <c r="AK993" i="3"/>
  <c r="AA993" i="3"/>
  <c r="AL160" i="3"/>
  <c r="AB160" i="3"/>
  <c r="AM280" i="3"/>
  <c r="AC280" i="3"/>
  <c r="AK197" i="3"/>
  <c r="AA197" i="3"/>
  <c r="AK269" i="3"/>
  <c r="AA269" i="3"/>
  <c r="AK555" i="3"/>
  <c r="AA555" i="3"/>
  <c r="AK627" i="3"/>
  <c r="AA627" i="3"/>
  <c r="AM556" i="3"/>
  <c r="AC556" i="3"/>
  <c r="AM620" i="3"/>
  <c r="AC620" i="3"/>
  <c r="AL820" i="3"/>
  <c r="AB820" i="3"/>
  <c r="AL421" i="3"/>
  <c r="AB421" i="3"/>
  <c r="AB234" i="3"/>
  <c r="AL95" i="3"/>
  <c r="AB95" i="3"/>
  <c r="AL390" i="3"/>
  <c r="AB390" i="3"/>
  <c r="AK21" i="3"/>
  <c r="AA21" i="3"/>
  <c r="AK361" i="3"/>
  <c r="AA361" i="3"/>
  <c r="AK425" i="3"/>
  <c r="AA425" i="3"/>
  <c r="AK444" i="3"/>
  <c r="AA444" i="3"/>
  <c r="AK958" i="3"/>
  <c r="AA958" i="3"/>
  <c r="AK467" i="3"/>
  <c r="AA467" i="3"/>
  <c r="AK531" i="3"/>
  <c r="AA531" i="3"/>
  <c r="AK45" i="3"/>
  <c r="AA45" i="3"/>
  <c r="AL804" i="3"/>
  <c r="AB804" i="3"/>
  <c r="AK930" i="3"/>
  <c r="AA930" i="3"/>
  <c r="AK519" i="3"/>
  <c r="AA519" i="3"/>
  <c r="AL685" i="3"/>
  <c r="AB685" i="3"/>
  <c r="AK741" i="3"/>
  <c r="AA741" i="3"/>
  <c r="AK29" i="3"/>
  <c r="AA29" i="3"/>
  <c r="AM640" i="3"/>
  <c r="AC640" i="3"/>
  <c r="AK752" i="3"/>
  <c r="AA752" i="3"/>
  <c r="AL808" i="3"/>
  <c r="AB808" i="3"/>
  <c r="AL1008" i="3"/>
  <c r="AB1008" i="3"/>
  <c r="AL64" i="3"/>
  <c r="AB64" i="3"/>
  <c r="AK587" i="3"/>
  <c r="AA587" i="3"/>
  <c r="AM604" i="3"/>
  <c r="AC604" i="3"/>
  <c r="AK731" i="3"/>
  <c r="AA731" i="3"/>
  <c r="AA867" i="3"/>
  <c r="AK788" i="3"/>
  <c r="AA788" i="3"/>
  <c r="AL990" i="3"/>
  <c r="AB990" i="3"/>
  <c r="AK1014" i="3"/>
  <c r="AA1014" i="3"/>
  <c r="AK940" i="3"/>
  <c r="AA940" i="3"/>
  <c r="AN460" i="3"/>
  <c r="AD460" i="3"/>
  <c r="AL168" i="3"/>
  <c r="AB168" i="3"/>
  <c r="AK344" i="3"/>
  <c r="AA344" i="3"/>
  <c r="AK376" i="3"/>
  <c r="AA376" i="3"/>
  <c r="AK408" i="3"/>
  <c r="AA408" i="3"/>
  <c r="AK440" i="3"/>
  <c r="AA440" i="3"/>
  <c r="AL354" i="3"/>
  <c r="AB354" i="3"/>
  <c r="AM697" i="3"/>
  <c r="AC697" i="3"/>
  <c r="AK746" i="3"/>
  <c r="AA746" i="3"/>
  <c r="AM858" i="3"/>
  <c r="AC858" i="3"/>
  <c r="AL373" i="3"/>
  <c r="AB373" i="3"/>
  <c r="AM268" i="3"/>
  <c r="AK153" i="3"/>
  <c r="AK185" i="3"/>
  <c r="AA185" i="3"/>
  <c r="AK217" i="3"/>
  <c r="AA217" i="3"/>
  <c r="AK249" i="3"/>
  <c r="AA249" i="3"/>
  <c r="AK281" i="3"/>
  <c r="AA281" i="3"/>
  <c r="AK313" i="3"/>
  <c r="AA313" i="3"/>
  <c r="AK772" i="3"/>
  <c r="AA772" i="3"/>
  <c r="AL504" i="3"/>
  <c r="AB504" i="3"/>
  <c r="AM462" i="3"/>
  <c r="AC462" i="3"/>
  <c r="AM526" i="3"/>
  <c r="AC526" i="3"/>
  <c r="AK980" i="3"/>
  <c r="AA980" i="3"/>
  <c r="AK790" i="3"/>
  <c r="AA790" i="3"/>
  <c r="AK337" i="3"/>
  <c r="AA337" i="3"/>
  <c r="AK401" i="3"/>
  <c r="AA401" i="3"/>
  <c r="AK952" i="3"/>
  <c r="AA952" i="3"/>
  <c r="AM648" i="3"/>
  <c r="AC648" i="3"/>
  <c r="AK956" i="3"/>
  <c r="AA956" i="3"/>
  <c r="AM791" i="3"/>
  <c r="AC791" i="3"/>
  <c r="AM405" i="3"/>
  <c r="AC405" i="3"/>
  <c r="AL794" i="3"/>
  <c r="AB794" i="3"/>
  <c r="AL869" i="3"/>
  <c r="AB869" i="3"/>
  <c r="AL884" i="3"/>
  <c r="AB884" i="3"/>
  <c r="AL941" i="3"/>
  <c r="AB941" i="3"/>
  <c r="AK50" i="3"/>
  <c r="AA50" i="3"/>
  <c r="AL140" i="3"/>
  <c r="AB140" i="3"/>
  <c r="AK177" i="3"/>
  <c r="AA177" i="3"/>
  <c r="AK305" i="3"/>
  <c r="AL590" i="3"/>
  <c r="AB590" i="3"/>
  <c r="AL654" i="3"/>
  <c r="AB654" i="3"/>
  <c r="AK385" i="3"/>
  <c r="AA385" i="3"/>
  <c r="AK495" i="3"/>
  <c r="AA495" i="3"/>
  <c r="AM592" i="3"/>
  <c r="AC592" i="3"/>
  <c r="AK744" i="3"/>
  <c r="AA744" i="3"/>
  <c r="AL844" i="3"/>
  <c r="AL1007" i="3"/>
  <c r="AB1007" i="3"/>
  <c r="AB226" i="3"/>
  <c r="AK38" i="3"/>
  <c r="AA38" i="3"/>
  <c r="AL821" i="3"/>
  <c r="AB821" i="3"/>
  <c r="AL863" i="3"/>
  <c r="AB863" i="3"/>
  <c r="AK1011" i="3"/>
  <c r="AA1011" i="3"/>
  <c r="AN458" i="3"/>
  <c r="AD458" i="3"/>
  <c r="AK619" i="3"/>
  <c r="AA619" i="3"/>
  <c r="AL778" i="3"/>
  <c r="AB778" i="3"/>
  <c r="AL849" i="3"/>
  <c r="AB849" i="3"/>
  <c r="AL812" i="3"/>
  <c r="AB812" i="3"/>
  <c r="AK459" i="3"/>
  <c r="AA459" i="3"/>
  <c r="AK491" i="3"/>
  <c r="AA491" i="3"/>
  <c r="AK523" i="3"/>
  <c r="AA523" i="3"/>
  <c r="AK973" i="3"/>
  <c r="AA973" i="3"/>
  <c r="AN492" i="3"/>
  <c r="AD492" i="3"/>
  <c r="AM917" i="3"/>
  <c r="AC917" i="3"/>
  <c r="AL950" i="3"/>
  <c r="AB108" i="3"/>
  <c r="AL236" i="3"/>
  <c r="AB236" i="3"/>
  <c r="AA225" i="3"/>
  <c r="AM689" i="3"/>
  <c r="AC689" i="3"/>
  <c r="AL638" i="3"/>
  <c r="AB638" i="3"/>
  <c r="AK855" i="3"/>
  <c r="AA855" i="3"/>
  <c r="AK822" i="3"/>
  <c r="AA822" i="3"/>
  <c r="AL955" i="3"/>
  <c r="AB955" i="3"/>
  <c r="AK1030" i="3"/>
  <c r="AA1030" i="3"/>
  <c r="AK479" i="3"/>
  <c r="AA479" i="3"/>
  <c r="AK942" i="3"/>
  <c r="AA942" i="3"/>
  <c r="AL836" i="3"/>
  <c r="AB836" i="3"/>
  <c r="AK1015" i="3"/>
  <c r="AA1015" i="3"/>
  <c r="AK826" i="3"/>
  <c r="AB496" i="3"/>
  <c r="AK559" i="3"/>
  <c r="AA559" i="3"/>
  <c r="AK623" i="3"/>
  <c r="AA623" i="3"/>
  <c r="AL224" i="3"/>
  <c r="AB224" i="3"/>
  <c r="AK157" i="3"/>
  <c r="AA157" i="3"/>
  <c r="AM588" i="3"/>
  <c r="AC588" i="3"/>
  <c r="AK799" i="3"/>
  <c r="AA799" i="3"/>
  <c r="AK515" i="3"/>
  <c r="AA515" i="3"/>
  <c r="AK25" i="3"/>
  <c r="AA25" i="3"/>
  <c r="AK446" i="3"/>
  <c r="AA446" i="3"/>
  <c r="AM759" i="3"/>
  <c r="AC759" i="3"/>
  <c r="AL947" i="3"/>
  <c r="AB947" i="3"/>
  <c r="AK609" i="3"/>
  <c r="AA609" i="3"/>
  <c r="AL232" i="3"/>
  <c r="AB232" i="3"/>
  <c r="AK392" i="3"/>
  <c r="AA392" i="3"/>
  <c r="AL370" i="3"/>
  <c r="AK58" i="3"/>
  <c r="AA58" i="3"/>
  <c r="AK201" i="3"/>
  <c r="AA201" i="3"/>
  <c r="AK297" i="3"/>
  <c r="AA297" i="3"/>
  <c r="AM494" i="3"/>
  <c r="AC494" i="3"/>
  <c r="AK758" i="3"/>
  <c r="AA758" i="3"/>
  <c r="AK433" i="3"/>
  <c r="AA433" i="3"/>
  <c r="AK577" i="3"/>
  <c r="AA577" i="3"/>
  <c r="AO798" i="3"/>
  <c r="AE798" i="3"/>
  <c r="AK934" i="3"/>
  <c r="AA934" i="3"/>
  <c r="AK611" i="3"/>
  <c r="AA611" i="3"/>
  <c r="AL946" i="3"/>
  <c r="AK209" i="3"/>
  <c r="AA209" i="3"/>
  <c r="AL692" i="3"/>
  <c r="AB692" i="3"/>
  <c r="AL837" i="3"/>
  <c r="AB837" i="3"/>
  <c r="AK579" i="3"/>
  <c r="AA579" i="3"/>
  <c r="AM644" i="3"/>
  <c r="AC644" i="3"/>
  <c r="AL152" i="3"/>
  <c r="AB152" i="3"/>
  <c r="AK149" i="3"/>
  <c r="AA149" i="3"/>
  <c r="AA205" i="3"/>
  <c r="AK261" i="3"/>
  <c r="AA261" i="3"/>
  <c r="AL365" i="3"/>
  <c r="AB365" i="3"/>
  <c r="AL429" i="3"/>
  <c r="AB429" i="3"/>
  <c r="AL473" i="3"/>
  <c r="AB473" i="3"/>
  <c r="AB537" i="3"/>
  <c r="AM682" i="3"/>
  <c r="AC682" i="3"/>
  <c r="AM540" i="3"/>
  <c r="AC540" i="3"/>
  <c r="AL665" i="3"/>
  <c r="AK782" i="3"/>
  <c r="AA782" i="3"/>
  <c r="AL724" i="3"/>
  <c r="AB724" i="3"/>
  <c r="AL705" i="3"/>
  <c r="AB705" i="3"/>
  <c r="AK749" i="3"/>
  <c r="AA749" i="3"/>
  <c r="AK781" i="3"/>
  <c r="AA781" i="3"/>
  <c r="AO1029" i="3"/>
  <c r="AE1029" i="3"/>
  <c r="AK22" i="3"/>
  <c r="AA22" i="3"/>
  <c r="AK30" i="3"/>
  <c r="AA30" i="3"/>
  <c r="AL116" i="3"/>
  <c r="AB116" i="3"/>
  <c r="AL180" i="3"/>
  <c r="AB180" i="3"/>
  <c r="AB244" i="3"/>
  <c r="AL437" i="3"/>
  <c r="AB437" i="3"/>
  <c r="AK711" i="3"/>
  <c r="AA711" i="3"/>
  <c r="AL767" i="3"/>
  <c r="AB767" i="3"/>
  <c r="AK879" i="3"/>
  <c r="AA879" i="3"/>
  <c r="AL911" i="3"/>
  <c r="AB911" i="3"/>
  <c r="AL982" i="3"/>
  <c r="AB982" i="3"/>
  <c r="AL712" i="3"/>
  <c r="AB712" i="3"/>
  <c r="AK753" i="3"/>
  <c r="AA753" i="3"/>
  <c r="AK785" i="3"/>
  <c r="AA785" i="3"/>
  <c r="AL864" i="3"/>
  <c r="AB864" i="3"/>
  <c r="AM963" i="3"/>
  <c r="AC963" i="3"/>
  <c r="AM568" i="3"/>
  <c r="AC568" i="3"/>
  <c r="AM632" i="3"/>
  <c r="AC632" i="3"/>
  <c r="AL694" i="3"/>
  <c r="AB694" i="3"/>
  <c r="AL730" i="3"/>
  <c r="AK768" i="3"/>
  <c r="AA768" i="3"/>
  <c r="AL976" i="3"/>
  <c r="AB976" i="3"/>
  <c r="AK969" i="3"/>
  <c r="AA969" i="3"/>
  <c r="AM584" i="3"/>
  <c r="AC584" i="3"/>
  <c r="AK740" i="3"/>
  <c r="AA740" i="3"/>
  <c r="AL358" i="3"/>
  <c r="AB358" i="3"/>
  <c r="AK807" i="3"/>
  <c r="AL872" i="3"/>
  <c r="AB872" i="3"/>
  <c r="AK463" i="3"/>
  <c r="AA463" i="3"/>
  <c r="AL710" i="3"/>
  <c r="AB710" i="3"/>
  <c r="AK853" i="3"/>
  <c r="AA853" i="3"/>
  <c r="AK977" i="3"/>
  <c r="AA977" i="3"/>
  <c r="AN482" i="3"/>
  <c r="AD482" i="3"/>
  <c r="AK603" i="3"/>
  <c r="AA603" i="3"/>
  <c r="AK659" i="3"/>
  <c r="AA659" i="3"/>
  <c r="AK723" i="3"/>
  <c r="AA723" i="3"/>
  <c r="AK797" i="3"/>
  <c r="AA797" i="3"/>
  <c r="AL755" i="3"/>
  <c r="AB755" i="3"/>
  <c r="AK859" i="3"/>
  <c r="AA859" i="3"/>
  <c r="AL932" i="3"/>
  <c r="AB932" i="3"/>
  <c r="AL881" i="3"/>
  <c r="AB881" i="3"/>
  <c r="AM868" i="3"/>
  <c r="AC868" i="3"/>
  <c r="AL928" i="3"/>
  <c r="AB928" i="3"/>
  <c r="AL995" i="3"/>
  <c r="AB995" i="3"/>
  <c r="AL566" i="3"/>
  <c r="AB566" i="3"/>
  <c r="AL598" i="3"/>
  <c r="AB598" i="3"/>
  <c r="AL630" i="3"/>
  <c r="AB630" i="3"/>
  <c r="AL662" i="3"/>
  <c r="AB662" i="3"/>
  <c r="AL747" i="3"/>
  <c r="AB747" i="3"/>
  <c r="AK912" i="3"/>
  <c r="AA912" i="3"/>
  <c r="AL840" i="3"/>
  <c r="AB840" i="3"/>
  <c r="AL1024" i="3"/>
  <c r="AL176" i="3"/>
  <c r="AB176" i="3"/>
  <c r="AL422" i="3"/>
  <c r="AB422" i="3"/>
  <c r="AK803" i="3"/>
  <c r="AA803" i="3"/>
  <c r="AL862" i="3"/>
  <c r="AK830" i="3"/>
  <c r="AA830" i="3"/>
  <c r="AL1028" i="3"/>
  <c r="AB1028" i="3"/>
  <c r="AK471" i="3"/>
  <c r="AA471" i="3"/>
  <c r="AK535" i="3"/>
  <c r="AA535" i="3"/>
  <c r="AM608" i="3"/>
  <c r="AC608" i="3"/>
  <c r="AK776" i="3"/>
  <c r="AA776" i="3"/>
  <c r="AK438" i="3"/>
  <c r="AA438" i="3"/>
  <c r="AK760" i="3"/>
  <c r="AA760" i="3"/>
  <c r="AA865" i="3"/>
  <c r="AL1017" i="3"/>
  <c r="AB1017" i="3"/>
  <c r="AB242" i="3"/>
  <c r="AK336" i="3"/>
  <c r="AA336" i="3"/>
  <c r="AK400" i="3"/>
  <c r="AA400" i="3"/>
  <c r="AL751" i="3"/>
  <c r="AB751" i="3"/>
  <c r="AK1022" i="3"/>
  <c r="AA1022" i="3"/>
  <c r="AL9" i="3"/>
  <c r="AB9" i="3"/>
  <c r="AL184" i="3"/>
  <c r="AB184" i="3"/>
  <c r="AM272" i="3"/>
  <c r="AC272" i="3"/>
  <c r="AK165" i="3"/>
  <c r="AA165" i="3"/>
  <c r="AK213" i="3"/>
  <c r="AA213" i="3"/>
  <c r="AL381" i="3"/>
  <c r="AB381" i="3"/>
  <c r="AL569" i="3"/>
  <c r="AB569" i="3"/>
  <c r="AL700" i="3"/>
  <c r="AB700" i="3"/>
  <c r="AL709" i="3"/>
  <c r="AB709" i="3"/>
  <c r="AB725" i="3"/>
  <c r="AK757" i="3"/>
  <c r="AA757" i="3"/>
  <c r="AK789" i="3"/>
  <c r="AK14" i="3"/>
  <c r="AA14" i="3"/>
  <c r="AL100" i="3"/>
  <c r="AB100" i="3"/>
  <c r="AL164" i="3"/>
  <c r="AB164" i="3"/>
  <c r="AL228" i="3"/>
  <c r="AB228" i="3"/>
  <c r="AL448" i="3"/>
  <c r="AB448" i="3"/>
  <c r="AL512" i="3"/>
  <c r="AB512" i="3"/>
  <c r="AK599" i="3"/>
  <c r="AK631" i="3"/>
  <c r="AK663" i="3"/>
  <c r="AL770" i="3"/>
  <c r="AB770" i="3"/>
  <c r="AK703" i="3"/>
  <c r="AA703" i="3"/>
  <c r="AK735" i="3"/>
  <c r="AA735" i="3"/>
  <c r="AL900" i="3"/>
  <c r="AB900" i="3"/>
  <c r="AK961" i="3"/>
  <c r="AA961" i="3"/>
  <c r="AA948" i="3"/>
  <c r="AM264" i="3"/>
  <c r="AC264" i="3"/>
  <c r="AK181" i="3"/>
  <c r="AA181" i="3"/>
  <c r="AK253" i="3"/>
  <c r="AA253" i="3"/>
  <c r="AK317" i="3"/>
  <c r="AA317" i="3"/>
  <c r="AL79" i="3"/>
  <c r="AB79" i="3"/>
  <c r="AL271" i="3"/>
  <c r="AB271" i="3"/>
  <c r="AK777" i="3"/>
  <c r="AA777" i="3"/>
  <c r="AK896" i="3"/>
  <c r="AA896" i="3"/>
  <c r="AM913" i="3"/>
  <c r="AC913" i="3"/>
  <c r="AL1004" i="3"/>
  <c r="AB1004" i="3"/>
  <c r="AK345" i="3"/>
  <c r="AA345" i="3"/>
  <c r="AK409" i="3"/>
  <c r="AA409" i="3"/>
  <c r="AK657" i="3"/>
  <c r="AA657" i="3"/>
  <c r="AM616" i="3"/>
  <c r="AC616" i="3"/>
  <c r="AK563" i="3"/>
  <c r="AA563" i="3"/>
  <c r="AL738" i="3"/>
  <c r="AB738" i="3"/>
  <c r="AK883" i="3"/>
  <c r="AA883" i="3"/>
  <c r="AA352" i="3"/>
  <c r="AK416" i="3"/>
  <c r="AL434" i="3"/>
  <c r="AB434" i="3"/>
  <c r="AM678" i="3"/>
  <c r="AC678" i="3"/>
  <c r="AL88" i="3"/>
  <c r="AB88" i="3"/>
  <c r="AL208" i="3"/>
  <c r="AB208" i="3"/>
  <c r="AK561" i="3"/>
  <c r="AA561" i="3"/>
  <c r="AK41" i="3"/>
  <c r="AA41" i="3"/>
  <c r="AK784" i="3"/>
  <c r="AA784" i="3"/>
  <c r="AB128" i="3" l="1"/>
  <c r="AC624" i="3"/>
  <c r="AA430" i="3"/>
  <c r="Z182" i="3"/>
  <c r="AB706" i="3"/>
  <c r="AA650" i="3"/>
  <c r="AA346" i="3"/>
  <c r="AL346" i="3" s="1"/>
  <c r="AK906" i="3"/>
  <c r="AA906" i="3"/>
  <c r="AA578" i="3"/>
  <c r="AB1013" i="3"/>
  <c r="AA103" i="3"/>
  <c r="AB103" i="3" s="1"/>
  <c r="AA67" i="3"/>
  <c r="AA493" i="3"/>
  <c r="AK493" i="3"/>
  <c r="AK593" i="3"/>
  <c r="AC576" i="3"/>
  <c r="AK193" i="3"/>
  <c r="AA695" i="3"/>
  <c r="AA257" i="3"/>
  <c r="AK334" i="3"/>
  <c r="AA455" i="3"/>
  <c r="AA583" i="3"/>
  <c r="AB68" i="3"/>
  <c r="AA875" i="3"/>
  <c r="AB991" i="3"/>
  <c r="AB729" i="3"/>
  <c r="AA866" i="3"/>
  <c r="AL866" i="3" s="1"/>
  <c r="AA426" i="3"/>
  <c r="AK456" i="3"/>
  <c r="AA456" i="3"/>
  <c r="AA285" i="3"/>
  <c r="AB937" i="3"/>
  <c r="AA289" i="3"/>
  <c r="AK924" i="3"/>
  <c r="AB497" i="3"/>
  <c r="AK626" i="3"/>
  <c r="AC466" i="3"/>
  <c r="AA386" i="3"/>
  <c r="AK386" i="3"/>
  <c r="Y1032" i="3"/>
  <c r="AA10" i="3"/>
  <c r="AA567" i="3"/>
  <c r="AB679" i="3"/>
  <c r="AB880" i="3"/>
  <c r="AB256" i="3"/>
  <c r="AB127" i="3"/>
  <c r="AA814" i="3"/>
  <c r="AC795" i="3"/>
  <c r="AK967" i="3"/>
  <c r="AK252" i="3"/>
  <c r="AA252" i="3"/>
  <c r="AK311" i="3"/>
  <c r="AA311" i="3"/>
  <c r="AA988" i="3"/>
  <c r="AK988" i="3"/>
  <c r="AA322" i="3"/>
  <c r="AK322" i="3"/>
  <c r="AA247" i="3"/>
  <c r="AK247" i="3"/>
  <c r="AK251" i="3"/>
  <c r="AA251" i="3"/>
  <c r="AA402" i="3"/>
  <c r="AK402" i="3"/>
  <c r="AB418" i="3"/>
  <c r="AK737" i="3"/>
  <c r="AB574" i="3"/>
  <c r="AB899" i="3"/>
  <c r="AA499" i="3"/>
  <c r="AB76" i="3"/>
  <c r="AA954" i="3"/>
  <c r="AA37" i="3"/>
  <c r="AB132" i="3"/>
  <c r="AA765" i="3"/>
  <c r="AB915" i="3"/>
  <c r="AA419" i="3"/>
  <c r="AA391" i="3"/>
  <c r="AK188" i="3"/>
  <c r="AA188" i="3"/>
  <c r="AA92" i="3"/>
  <c r="AK92" i="3"/>
  <c r="AK622" i="3"/>
  <c r="AA622" i="3"/>
  <c r="AA975" i="3"/>
  <c r="AK975" i="3"/>
  <c r="AK558" i="3"/>
  <c r="AA558" i="3"/>
  <c r="AK284" i="3"/>
  <c r="AA284" i="3"/>
  <c r="AK702" i="3"/>
  <c r="AA702" i="3"/>
  <c r="AC656" i="3"/>
  <c r="AB732" i="3"/>
  <c r="AA529" i="3"/>
  <c r="AA316" i="3"/>
  <c r="AK316" i="3"/>
  <c r="AK907" i="3"/>
  <c r="AA907" i="3"/>
  <c r="AA156" i="3"/>
  <c r="AK156" i="3"/>
  <c r="AA220" i="3"/>
  <c r="AK220" i="3"/>
  <c r="AK124" i="3"/>
  <c r="AA124" i="3"/>
  <c r="AA541" i="3"/>
  <c r="AK541" i="3"/>
  <c r="AM490" i="3"/>
  <c r="AC490" i="3"/>
  <c r="AA279" i="3"/>
  <c r="AK279" i="3"/>
  <c r="AL508" i="3"/>
  <c r="AB508" i="3"/>
  <c r="AJ573" i="3"/>
  <c r="Z573" i="3"/>
  <c r="AJ485" i="3"/>
  <c r="Z485" i="3"/>
  <c r="AJ78" i="3"/>
  <c r="Z78" i="3"/>
  <c r="Z533" i="3"/>
  <c r="AJ533" i="3"/>
  <c r="Z133" i="3"/>
  <c r="AJ133" i="3"/>
  <c r="AJ691" i="3"/>
  <c r="Z691" i="3"/>
  <c r="AJ985" i="3"/>
  <c r="Z985" i="3"/>
  <c r="Z548" i="3"/>
  <c r="AJ548" i="3"/>
  <c r="AJ270" i="3"/>
  <c r="Z270" i="3"/>
  <c r="AJ230" i="3"/>
  <c r="Z230" i="3"/>
  <c r="AJ198" i="3"/>
  <c r="Z198" i="3"/>
  <c r="AJ24" i="3"/>
  <c r="Z24" i="3"/>
  <c r="Z207" i="3"/>
  <c r="AJ207" i="3"/>
  <c r="AJ51" i="3"/>
  <c r="Z51" i="3"/>
  <c r="AJ174" i="3"/>
  <c r="Z174" i="3"/>
  <c r="AJ278" i="3"/>
  <c r="Z278" i="3"/>
  <c r="AJ97" i="3"/>
  <c r="Z97" i="3"/>
  <c r="AJ44" i="3"/>
  <c r="Z44" i="3"/>
  <c r="AJ557" i="3"/>
  <c r="Z557" i="3"/>
  <c r="AJ159" i="3"/>
  <c r="Z159" i="3"/>
  <c r="AJ294" i="3"/>
  <c r="Z294" i="3"/>
  <c r="AJ7" i="3"/>
  <c r="Z7" i="3"/>
  <c r="AA123" i="3"/>
  <c r="AK123" i="3"/>
  <c r="AJ56" i="3"/>
  <c r="Z56" i="3"/>
  <c r="Z324" i="3"/>
  <c r="AJ324" i="3"/>
  <c r="AJ166" i="3"/>
  <c r="Z166" i="3"/>
  <c r="Z36" i="3"/>
  <c r="AJ36" i="3"/>
  <c r="Z516" i="3"/>
  <c r="AJ516" i="3"/>
  <c r="Z19" i="3"/>
  <c r="AJ19" i="3"/>
  <c r="AJ158" i="3"/>
  <c r="Z158" i="3"/>
  <c r="AJ94" i="3"/>
  <c r="Z94" i="3"/>
  <c r="AJ605" i="3"/>
  <c r="Z605" i="3"/>
  <c r="AJ517" i="3"/>
  <c r="Z517" i="3"/>
  <c r="AJ82" i="3"/>
  <c r="Z82" i="3"/>
  <c r="AJ396" i="3"/>
  <c r="Z396" i="3"/>
  <c r="AJ199" i="3"/>
  <c r="Z199" i="3"/>
  <c r="AJ55" i="3"/>
  <c r="Z55" i="3"/>
  <c r="Z143" i="3"/>
  <c r="AJ143" i="3"/>
  <c r="AJ27" i="3"/>
  <c r="Z27" i="3"/>
  <c r="AJ117" i="3"/>
  <c r="Z117" i="3"/>
  <c r="Z420" i="3"/>
  <c r="AJ420" i="3"/>
  <c r="AJ113" i="3"/>
  <c r="Z113" i="3"/>
  <c r="AJ60" i="3"/>
  <c r="Z60" i="3"/>
  <c r="AJ238" i="3"/>
  <c r="Z238" i="3"/>
  <c r="AJ442" i="3"/>
  <c r="Z442" i="3"/>
  <c r="AJ404" i="3"/>
  <c r="Z404" i="3"/>
  <c r="AJ48" i="3"/>
  <c r="Z48" i="3"/>
  <c r="Z469" i="3"/>
  <c r="AJ469" i="3"/>
  <c r="AJ40" i="3"/>
  <c r="Z40" i="3"/>
  <c r="Z669" i="3"/>
  <c r="AJ669" i="3"/>
  <c r="AJ98" i="3"/>
  <c r="Z98" i="3"/>
  <c r="AJ47" i="3"/>
  <c r="Z47" i="3"/>
  <c r="AJ93" i="3"/>
  <c r="Z93" i="3"/>
  <c r="AJ675" i="3"/>
  <c r="Z675" i="3"/>
  <c r="Z388" i="3"/>
  <c r="AJ388" i="3"/>
  <c r="AJ137" i="3"/>
  <c r="Z137" i="3"/>
  <c r="AJ73" i="3"/>
  <c r="Z73" i="3"/>
  <c r="Z20" i="3"/>
  <c r="AJ20" i="3"/>
  <c r="AJ348" i="3"/>
  <c r="Z348" i="3"/>
  <c r="AJ102" i="3"/>
  <c r="Z102" i="3"/>
  <c r="Z109" i="3"/>
  <c r="AJ109" i="3"/>
  <c r="Z613" i="3"/>
  <c r="AJ613" i="3"/>
  <c r="AJ254" i="3"/>
  <c r="Z254" i="3"/>
  <c r="AJ122" i="3"/>
  <c r="Z122" i="3"/>
  <c r="AJ310" i="3"/>
  <c r="Z310" i="3"/>
  <c r="Z926" i="3"/>
  <c r="AJ926" i="3"/>
  <c r="AJ949" i="3"/>
  <c r="Z949" i="3"/>
  <c r="Z532" i="3"/>
  <c r="AJ532" i="3"/>
  <c r="Z43" i="3"/>
  <c r="AJ43" i="3"/>
  <c r="AJ1020" i="3"/>
  <c r="Z1020" i="3"/>
  <c r="AJ206" i="3"/>
  <c r="Z206" i="3"/>
  <c r="AA362" i="3"/>
  <c r="AK362" i="3"/>
  <c r="AJ35" i="3"/>
  <c r="Z35" i="3"/>
  <c r="AJ142" i="3"/>
  <c r="Z142" i="3"/>
  <c r="AJ818" i="3"/>
  <c r="Z818" i="3"/>
  <c r="AJ246" i="3"/>
  <c r="Z246" i="3"/>
  <c r="AJ121" i="3"/>
  <c r="Z121" i="3"/>
  <c r="AA182" i="3"/>
  <c r="AK182" i="3"/>
  <c r="AJ70" i="3"/>
  <c r="Z70" i="3"/>
  <c r="AJ190" i="3"/>
  <c r="Z190" i="3"/>
  <c r="AJ736" i="3"/>
  <c r="Z736" i="3"/>
  <c r="AJ31" i="3"/>
  <c r="Z31" i="3"/>
  <c r="AJ151" i="3"/>
  <c r="Z151" i="3"/>
  <c r="Z683" i="3"/>
  <c r="AJ683" i="3"/>
  <c r="AJ106" i="3"/>
  <c r="Z106" i="3"/>
  <c r="AJ653" i="3"/>
  <c r="Z653" i="3"/>
  <c r="Z707" i="3"/>
  <c r="AJ707" i="3"/>
  <c r="AJ214" i="3"/>
  <c r="Z214" i="3"/>
  <c r="AJ786" i="3"/>
  <c r="Z786" i="3"/>
  <c r="AJ364" i="3"/>
  <c r="Z364" i="3"/>
  <c r="AJ183" i="3"/>
  <c r="Z183" i="3"/>
  <c r="Z589" i="3"/>
  <c r="AJ589" i="3"/>
  <c r="AJ11" i="3"/>
  <c r="Z11" i="3"/>
  <c r="AJ754" i="3"/>
  <c r="Z754" i="3"/>
  <c r="AJ101" i="3"/>
  <c r="Z101" i="3"/>
  <c r="AJ850" i="3"/>
  <c r="Z850" i="3"/>
  <c r="Z484" i="3"/>
  <c r="AJ484" i="3"/>
  <c r="AJ39" i="3"/>
  <c r="Z39" i="3"/>
  <c r="AJ110" i="3"/>
  <c r="Z110" i="3"/>
  <c r="AJ645" i="3"/>
  <c r="Z645" i="3"/>
  <c r="Z356" i="3"/>
  <c r="AJ356" i="3"/>
  <c r="Z129" i="3"/>
  <c r="AJ129" i="3"/>
  <c r="AJ65" i="3"/>
  <c r="Z65" i="3"/>
  <c r="AJ12" i="3"/>
  <c r="Z12" i="3"/>
  <c r="Z549" i="3"/>
  <c r="AJ549" i="3"/>
  <c r="AJ86" i="3"/>
  <c r="Z86" i="3"/>
  <c r="Z581" i="3"/>
  <c r="AJ581" i="3"/>
  <c r="Z85" i="3"/>
  <c r="AJ85" i="3"/>
  <c r="AJ780" i="3"/>
  <c r="Z780" i="3"/>
  <c r="AJ77" i="3"/>
  <c r="Z77" i="3"/>
  <c r="Z468" i="3"/>
  <c r="AJ468" i="3"/>
  <c r="AJ944" i="3"/>
  <c r="Z944" i="3"/>
  <c r="AJ302" i="3"/>
  <c r="Z302" i="3"/>
  <c r="AJ372" i="3"/>
  <c r="Z372" i="3"/>
  <c r="AA126" i="3"/>
  <c r="AK126" i="3"/>
  <c r="AJ380" i="3"/>
  <c r="Z380" i="3"/>
  <c r="AJ222" i="3"/>
  <c r="Z222" i="3"/>
  <c r="AJ114" i="3"/>
  <c r="Z114" i="3"/>
  <c r="AJ715" i="3"/>
  <c r="Z715" i="3"/>
  <c r="AJ453" i="3"/>
  <c r="Z453" i="3"/>
  <c r="AJ138" i="3"/>
  <c r="Z138" i="3"/>
  <c r="Z74" i="3"/>
  <c r="AJ74" i="3"/>
  <c r="Z23" i="3"/>
  <c r="AJ23" i="3"/>
  <c r="AJ32" i="3"/>
  <c r="Z32" i="3"/>
  <c r="Z597" i="3"/>
  <c r="AJ597" i="3"/>
  <c r="Z501" i="3"/>
  <c r="AJ501" i="3"/>
  <c r="AJ150" i="3"/>
  <c r="Z150" i="3"/>
  <c r="Z81" i="3"/>
  <c r="AJ81" i="3"/>
  <c r="AJ28" i="3"/>
  <c r="Z28" i="3"/>
  <c r="AJ412" i="3"/>
  <c r="Z412" i="3"/>
  <c r="AJ118" i="3"/>
  <c r="Z118" i="3"/>
  <c r="Z882" i="3"/>
  <c r="AJ882" i="3"/>
  <c r="AJ125" i="3"/>
  <c r="Z125" i="3"/>
  <c r="AJ286" i="3"/>
  <c r="Z286" i="3"/>
  <c r="AJ130" i="3"/>
  <c r="Z130" i="3"/>
  <c r="AJ66" i="3"/>
  <c r="Z66" i="3"/>
  <c r="AJ15" i="3"/>
  <c r="Z15" i="3"/>
  <c r="AJ16" i="3"/>
  <c r="Z16" i="3"/>
  <c r="Z565" i="3"/>
  <c r="AJ565" i="3"/>
  <c r="AJ105" i="3"/>
  <c r="Z105" i="3"/>
  <c r="AJ52" i="3"/>
  <c r="Z52" i="3"/>
  <c r="Z621" i="3"/>
  <c r="AJ621" i="3"/>
  <c r="AJ191" i="3"/>
  <c r="Z191" i="3"/>
  <c r="AJ59" i="3"/>
  <c r="Z59" i="3"/>
  <c r="AJ340" i="3"/>
  <c r="Z340" i="3"/>
  <c r="AJ262" i="3"/>
  <c r="Z262" i="3"/>
  <c r="Z8" i="3"/>
  <c r="AJ8" i="3"/>
  <c r="Z637" i="3"/>
  <c r="AJ637" i="3"/>
  <c r="AJ332" i="3"/>
  <c r="Z332" i="3"/>
  <c r="Z167" i="3"/>
  <c r="AJ167" i="3"/>
  <c r="AJ90" i="3"/>
  <c r="Z90" i="3"/>
  <c r="Z452" i="3"/>
  <c r="AJ452" i="3"/>
  <c r="Z69" i="3"/>
  <c r="AJ69" i="3"/>
  <c r="AJ661" i="3"/>
  <c r="Z661" i="3"/>
  <c r="AJ436" i="3"/>
  <c r="Z436" i="3"/>
  <c r="AJ629" i="3"/>
  <c r="Z629" i="3"/>
  <c r="AJ89" i="3"/>
  <c r="Z89" i="3"/>
  <c r="AJ134" i="3"/>
  <c r="Z134" i="3"/>
  <c r="Z500" i="3"/>
  <c r="AJ500" i="3"/>
  <c r="AA175" i="3"/>
  <c r="AK175" i="3"/>
  <c r="Z699" i="3"/>
  <c r="AJ699" i="3"/>
  <c r="AJ428" i="3"/>
  <c r="Z428" i="3"/>
  <c r="AK951" i="3"/>
  <c r="AA951" i="3"/>
  <c r="AK734" i="3"/>
  <c r="AA734" i="3"/>
  <c r="AL542" i="3"/>
  <c r="AB542" i="3"/>
  <c r="AL893" i="3"/>
  <c r="AB893" i="3"/>
  <c r="AK470" i="3"/>
  <c r="AA470" i="3"/>
  <c r="AA628" i="3"/>
  <c r="AK628" i="3"/>
  <c r="AA435" i="3"/>
  <c r="AK953" i="3"/>
  <c r="AA953" i="3"/>
  <c r="AK832" i="3"/>
  <c r="AA832" i="3"/>
  <c r="AA534" i="3"/>
  <c r="AK534" i="3"/>
  <c r="AC506" i="3"/>
  <c r="AM506" i="3"/>
  <c r="AK291" i="3"/>
  <c r="AA291" i="3"/>
  <c r="AK136" i="3"/>
  <c r="AA136" i="3"/>
  <c r="AA120" i="3"/>
  <c r="AK120" i="3"/>
  <c r="AK676" i="3"/>
  <c r="AA676" i="3"/>
  <c r="AK325" i="3"/>
  <c r="AA325" i="3"/>
  <c r="AK72" i="3"/>
  <c r="AA72" i="3"/>
  <c r="AK813" i="3"/>
  <c r="AA813" i="3"/>
  <c r="AB806" i="3"/>
  <c r="AL806" i="3"/>
  <c r="AK895" i="3"/>
  <c r="AA895" i="3"/>
  <c r="AA564" i="3"/>
  <c r="AK564" i="3"/>
  <c r="AA357" i="3"/>
  <c r="AK357" i="3"/>
  <c r="AK886" i="3"/>
  <c r="AA886" i="3"/>
  <c r="AK829" i="3"/>
  <c r="AA829" i="3"/>
  <c r="AB960" i="3"/>
  <c r="AL960" i="3"/>
  <c r="AK809" i="3"/>
  <c r="AA809" i="3"/>
  <c r="AM905" i="3"/>
  <c r="AL931" i="3"/>
  <c r="AK848" i="3"/>
  <c r="AA848" i="3"/>
  <c r="AL984" i="3"/>
  <c r="AB984" i="3"/>
  <c r="AK763" i="3"/>
  <c r="AA763" i="3"/>
  <c r="AA721" i="3"/>
  <c r="AK721" i="3"/>
  <c r="AK520" i="3"/>
  <c r="AA520" i="3"/>
  <c r="AK612" i="3"/>
  <c r="AA612" i="3"/>
  <c r="AK704" i="3"/>
  <c r="AA704" i="3"/>
  <c r="AK897" i="3"/>
  <c r="AA897" i="3"/>
  <c r="AA1012" i="3"/>
  <c r="AK1012" i="3"/>
  <c r="AK966" i="3"/>
  <c r="AA966" i="3"/>
  <c r="AL478" i="3"/>
  <c r="AB478" i="3"/>
  <c r="AK888" i="3"/>
  <c r="AA888" i="3"/>
  <c r="AK552" i="3"/>
  <c r="AA552" i="3"/>
  <c r="AA898" i="3"/>
  <c r="AK898" i="3"/>
  <c r="AA107" i="3"/>
  <c r="AK107" i="3"/>
  <c r="AK315" i="3"/>
  <c r="AA315" i="3"/>
  <c r="AB389" i="3"/>
  <c r="AM389" i="3" s="1"/>
  <c r="AL103" i="3"/>
  <c r="AA355" i="3"/>
  <c r="AB355" i="3" s="1"/>
  <c r="AK983" i="3"/>
  <c r="AA155" i="3"/>
  <c r="AK155" i="3"/>
  <c r="AK75" i="3"/>
  <c r="AA75" i="3"/>
  <c r="AC580" i="3"/>
  <c r="AB919" i="3"/>
  <c r="AM919" i="3" s="1"/>
  <c r="AB505" i="3"/>
  <c r="AM505" i="3" s="1"/>
  <c r="AA161" i="3"/>
  <c r="AL161" i="3" s="1"/>
  <c r="AA241" i="3"/>
  <c r="AK187" i="3"/>
  <c r="AA187" i="3"/>
  <c r="AA461" i="3"/>
  <c r="AK461" i="3"/>
  <c r="AD450" i="3"/>
  <c r="AA91" i="3"/>
  <c r="AK91" i="3"/>
  <c r="AK1018" i="3"/>
  <c r="AA1018" i="3"/>
  <c r="AL308" i="3"/>
  <c r="AB308" i="3"/>
  <c r="AK890" i="3"/>
  <c r="AA890" i="3"/>
  <c r="AK481" i="3"/>
  <c r="AA481" i="3"/>
  <c r="AA509" i="3"/>
  <c r="AK509" i="3"/>
  <c r="AK258" i="3"/>
  <c r="AA258" i="3"/>
  <c r="AK350" i="3"/>
  <c r="AA350" i="3"/>
  <c r="AK323" i="3"/>
  <c r="AA323" i="3"/>
  <c r="AB465" i="3"/>
  <c r="AL250" i="3"/>
  <c r="AB866" i="3"/>
  <c r="AK854" i="3"/>
  <c r="AA854" i="3"/>
  <c r="AK449" i="3"/>
  <c r="AA449" i="3"/>
  <c r="AK999" i="3"/>
  <c r="AA999" i="3"/>
  <c r="AK674" i="3"/>
  <c r="AA674" i="3"/>
  <c r="AL292" i="3"/>
  <c r="AB292" i="3"/>
  <c r="AK378" i="3"/>
  <c r="AA378" i="3"/>
  <c r="AK318" i="3"/>
  <c r="AA318" i="3"/>
  <c r="AK489" i="3"/>
  <c r="AA489" i="3"/>
  <c r="AK263" i="3"/>
  <c r="AA263" i="3"/>
  <c r="AM861" i="3"/>
  <c r="AC861" i="3"/>
  <c r="AK231" i="3"/>
  <c r="AA231" i="3"/>
  <c r="AK131" i="3"/>
  <c r="AA131" i="3"/>
  <c r="AK457" i="3"/>
  <c r="AA457" i="3"/>
  <c r="AM530" i="3"/>
  <c r="AC530" i="3"/>
  <c r="AK71" i="3"/>
  <c r="AA71" i="3"/>
  <c r="AA677" i="3"/>
  <c r="AK677" i="3"/>
  <c r="AB690" i="3"/>
  <c r="AM690" i="3" s="1"/>
  <c r="AB346" i="3"/>
  <c r="AD546" i="3"/>
  <c r="AO546" i="3" s="1"/>
  <c r="AB787" i="3"/>
  <c r="AM787" i="3" s="1"/>
  <c r="AA856" i="3"/>
  <c r="AL856" i="3" s="1"/>
  <c r="AM474" i="3"/>
  <c r="AC474" i="3"/>
  <c r="AK163" i="3"/>
  <c r="AA163" i="3"/>
  <c r="AK545" i="3"/>
  <c r="AA545" i="3"/>
  <c r="AK445" i="3"/>
  <c r="AA445" i="3"/>
  <c r="AK295" i="3"/>
  <c r="AA295" i="3"/>
  <c r="AK330" i="3"/>
  <c r="AA330" i="3"/>
  <c r="AA878" i="3"/>
  <c r="AK878" i="3"/>
  <c r="AK119" i="3"/>
  <c r="AA119" i="3"/>
  <c r="AK135" i="3"/>
  <c r="AA135" i="3"/>
  <c r="AK382" i="3"/>
  <c r="AA382" i="3"/>
  <c r="AL300" i="3"/>
  <c r="AB300" i="3"/>
  <c r="AK414" i="3"/>
  <c r="AA414" i="3"/>
  <c r="AM476" i="3"/>
  <c r="AC476" i="3"/>
  <c r="AM498" i="3"/>
  <c r="AC498" i="3"/>
  <c r="AL17" i="3"/>
  <c r="AB17" i="3"/>
  <c r="AK394" i="3"/>
  <c r="AA394" i="3"/>
  <c r="AK521" i="3"/>
  <c r="AA521" i="3"/>
  <c r="AK894" i="3"/>
  <c r="AA894" i="3"/>
  <c r="AK513" i="3"/>
  <c r="AA513" i="3"/>
  <c r="AM538" i="3"/>
  <c r="AC538" i="3"/>
  <c r="AK910" i="3"/>
  <c r="AA910" i="3"/>
  <c r="AL260" i="3"/>
  <c r="AB260" i="3"/>
  <c r="AK87" i="3"/>
  <c r="AA87" i="3"/>
  <c r="AL967" i="3"/>
  <c r="AB967" i="3"/>
  <c r="AK146" i="3"/>
  <c r="AA146" i="3"/>
  <c r="AB1009" i="3"/>
  <c r="AL1009" i="3"/>
  <c r="AK274" i="3"/>
  <c r="AA274" i="3"/>
  <c r="AA870" i="3"/>
  <c r="AK870" i="3"/>
  <c r="AK83" i="3"/>
  <c r="AA83" i="3"/>
  <c r="AK99" i="3"/>
  <c r="AA99" i="3"/>
  <c r="AL1016" i="3"/>
  <c r="AB1016" i="3"/>
  <c r="AK147" i="3"/>
  <c r="AA147" i="3"/>
  <c r="AK1026" i="3"/>
  <c r="AA1026" i="3"/>
  <c r="AL901" i="3"/>
  <c r="AB901" i="3"/>
  <c r="AK1001" i="3"/>
  <c r="AA1001" i="3"/>
  <c r="AK218" i="3"/>
  <c r="AA218" i="3"/>
  <c r="AK914" i="3"/>
  <c r="AA914" i="3"/>
  <c r="AK227" i="3"/>
  <c r="AA227" i="3"/>
  <c r="AK290" i="3"/>
  <c r="AA290" i="3"/>
  <c r="AL986" i="3"/>
  <c r="AB986" i="3"/>
  <c r="AK299" i="3"/>
  <c r="AA299" i="3"/>
  <c r="AK319" i="3"/>
  <c r="AA319" i="3"/>
  <c r="AA223" i="3"/>
  <c r="AK223" i="3"/>
  <c r="AK179" i="3"/>
  <c r="AA179" i="3"/>
  <c r="AA235" i="3"/>
  <c r="AK235" i="3"/>
  <c r="AK298" i="3"/>
  <c r="AA298" i="3"/>
  <c r="AK162" i="3"/>
  <c r="AA162" i="3"/>
  <c r="AB688" i="3"/>
  <c r="AL688" i="3"/>
  <c r="AA195" i="3"/>
  <c r="AK195" i="3"/>
  <c r="AK178" i="3"/>
  <c r="AA178" i="3"/>
  <c r="AA194" i="3"/>
  <c r="AK194" i="3"/>
  <c r="AK673" i="3"/>
  <c r="AA673" i="3"/>
  <c r="AA827" i="3"/>
  <c r="AK827" i="3"/>
  <c r="AK259" i="3"/>
  <c r="AA259" i="3"/>
  <c r="AK210" i="3"/>
  <c r="AA210" i="3"/>
  <c r="AK255" i="3"/>
  <c r="AA255" i="3"/>
  <c r="AA267" i="3"/>
  <c r="AK267" i="3"/>
  <c r="AK307" i="3"/>
  <c r="AA307" i="3"/>
  <c r="AK203" i="3"/>
  <c r="AA203" i="3"/>
  <c r="AA139" i="3"/>
  <c r="AK139" i="3"/>
  <c r="AA243" i="3"/>
  <c r="AK243" i="3"/>
  <c r="AA287" i="3"/>
  <c r="AK287" i="3"/>
  <c r="AA283" i="3"/>
  <c r="AK283" i="3"/>
  <c r="AK171" i="3"/>
  <c r="AA171" i="3"/>
  <c r="AK115" i="3"/>
  <c r="AA115" i="3"/>
  <c r="AK170" i="3"/>
  <c r="AA170" i="3"/>
  <c r="AA219" i="3"/>
  <c r="AK219" i="3"/>
  <c r="AK666" i="3"/>
  <c r="AA666" i="3"/>
  <c r="AA321" i="3"/>
  <c r="AK321" i="3"/>
  <c r="AK680" i="3"/>
  <c r="AA680" i="3"/>
  <c r="AK154" i="3"/>
  <c r="AA154" i="3"/>
  <c r="AK306" i="3"/>
  <c r="AA306" i="3"/>
  <c r="AK266" i="3"/>
  <c r="AA266" i="3"/>
  <c r="AK314" i="3"/>
  <c r="AA314" i="3"/>
  <c r="AA211" i="3"/>
  <c r="AK211" i="3"/>
  <c r="AA1002" i="3"/>
  <c r="AK1002" i="3"/>
  <c r="AK282" i="3"/>
  <c r="AA282" i="3"/>
  <c r="AA275" i="3"/>
  <c r="AK275" i="3"/>
  <c r="AA186" i="3"/>
  <c r="AK186" i="3"/>
  <c r="AB994" i="3"/>
  <c r="AL994" i="3"/>
  <c r="AK811" i="3"/>
  <c r="AA811" i="3"/>
  <c r="AL431" i="3"/>
  <c r="AB431" i="3"/>
  <c r="AK1025" i="3"/>
  <c r="AA1025" i="3"/>
  <c r="AL1003" i="3"/>
  <c r="AB1003" i="3"/>
  <c r="AK815" i="3"/>
  <c r="AA815" i="3"/>
  <c r="AK847" i="3"/>
  <c r="AA847" i="3"/>
  <c r="AK823" i="3"/>
  <c r="AA823" i="3"/>
  <c r="AK933" i="3"/>
  <c r="AA933" i="3"/>
  <c r="AA922" i="3"/>
  <c r="AK922" i="3"/>
  <c r="AK835" i="3"/>
  <c r="AA835" i="3"/>
  <c r="AK839" i="3"/>
  <c r="AA839" i="3"/>
  <c r="AA857" i="3"/>
  <c r="AK857" i="3"/>
  <c r="AK843" i="3"/>
  <c r="AA843" i="3"/>
  <c r="AA918" i="3"/>
  <c r="AK918" i="3"/>
  <c r="AB642" i="3"/>
  <c r="AL642" i="3"/>
  <c r="AK819" i="3"/>
  <c r="AA819" i="3"/>
  <c r="AK831" i="3"/>
  <c r="AA831" i="3"/>
  <c r="AL423" i="3"/>
  <c r="AB423" i="3"/>
  <c r="AL415" i="3"/>
  <c r="AB415" i="3"/>
  <c r="AB658" i="3"/>
  <c r="AL658" i="3"/>
  <c r="AL650" i="3"/>
  <c r="AB650" i="3"/>
  <c r="AB856" i="3"/>
  <c r="AL983" i="3"/>
  <c r="AB983" i="3"/>
  <c r="AL427" i="3"/>
  <c r="AB427" i="3"/>
  <c r="AB335" i="3"/>
  <c r="AL335" i="3"/>
  <c r="AB359" i="3"/>
  <c r="AL359" i="3"/>
  <c r="AL443" i="3"/>
  <c r="AB443" i="3"/>
  <c r="AL371" i="3"/>
  <c r="AB371" i="3"/>
  <c r="AL331" i="3"/>
  <c r="AB331" i="3"/>
  <c r="AL553" i="3"/>
  <c r="AB553" i="3"/>
  <c r="AB419" i="3"/>
  <c r="AL419" i="3"/>
  <c r="AL391" i="3"/>
  <c r="AB391" i="3"/>
  <c r="AL374" i="3"/>
  <c r="AB374" i="3"/>
  <c r="AL347" i="3"/>
  <c r="AB347" i="3"/>
  <c r="AL570" i="3"/>
  <c r="AB570" i="3"/>
  <c r="AL334" i="3"/>
  <c r="AB334" i="3"/>
  <c r="AL339" i="3"/>
  <c r="AB339" i="3"/>
  <c r="AL399" i="3"/>
  <c r="AB399" i="3"/>
  <c r="AL578" i="3"/>
  <c r="AB578" i="3"/>
  <c r="AL430" i="3"/>
  <c r="AB430" i="3"/>
  <c r="AB407" i="3"/>
  <c r="AL407" i="3"/>
  <c r="AD466" i="3"/>
  <c r="AN466" i="3"/>
  <c r="AL351" i="3"/>
  <c r="AB351" i="3"/>
  <c r="AL562" i="3"/>
  <c r="AB562" i="3"/>
  <c r="AL874" i="3"/>
  <c r="AB874" i="3"/>
  <c r="AB594" i="3"/>
  <c r="AL594" i="3"/>
  <c r="AL343" i="3"/>
  <c r="AB343" i="3"/>
  <c r="AB586" i="3"/>
  <c r="AL586" i="3"/>
  <c r="AB379" i="3"/>
  <c r="AL379" i="3"/>
  <c r="AB366" i="3"/>
  <c r="AL366" i="3"/>
  <c r="AB375" i="3"/>
  <c r="AL375" i="3"/>
  <c r="AL395" i="3"/>
  <c r="AB395" i="3"/>
  <c r="AL618" i="3"/>
  <c r="AB618" i="3"/>
  <c r="AB367" i="3"/>
  <c r="AL367" i="3"/>
  <c r="AB610" i="3"/>
  <c r="AL610" i="3"/>
  <c r="AL327" i="3"/>
  <c r="AB327" i="3"/>
  <c r="AL411" i="3"/>
  <c r="AB411" i="3"/>
  <c r="AB634" i="3"/>
  <c r="AL634" i="3"/>
  <c r="AL383" i="3"/>
  <c r="AB383" i="3"/>
  <c r="AB398" i="3"/>
  <c r="AL398" i="3"/>
  <c r="AB403" i="3"/>
  <c r="AL403" i="3"/>
  <c r="AL363" i="3"/>
  <c r="AB363" i="3"/>
  <c r="AL387" i="3"/>
  <c r="AB387" i="3"/>
  <c r="AB602" i="3"/>
  <c r="AL602" i="3"/>
  <c r="AL435" i="3"/>
  <c r="AB435" i="3"/>
  <c r="AL342" i="3"/>
  <c r="AB342" i="3"/>
  <c r="AB626" i="3"/>
  <c r="AL626" i="3"/>
  <c r="AL406" i="3"/>
  <c r="AB406" i="3"/>
  <c r="AL416" i="3"/>
  <c r="AB416" i="3"/>
  <c r="AN580" i="3"/>
  <c r="AD580" i="3"/>
  <c r="AL285" i="3"/>
  <c r="AB285" i="3"/>
  <c r="AL400" i="3"/>
  <c r="AB400" i="3"/>
  <c r="AL438" i="3"/>
  <c r="AB438" i="3"/>
  <c r="AM995" i="3"/>
  <c r="AC995" i="3"/>
  <c r="AN868" i="3"/>
  <c r="AD868" i="3"/>
  <c r="AM710" i="3"/>
  <c r="AC710" i="3"/>
  <c r="AN632" i="3"/>
  <c r="AD632" i="3"/>
  <c r="AL924" i="3"/>
  <c r="AB924" i="3"/>
  <c r="AL785" i="3"/>
  <c r="AB785" i="3"/>
  <c r="AM537" i="3"/>
  <c r="AC537" i="3"/>
  <c r="AL205" i="3"/>
  <c r="AB205" i="3"/>
  <c r="AL934" i="3"/>
  <c r="AB934" i="3"/>
  <c r="AN494" i="3"/>
  <c r="AD494" i="3"/>
  <c r="AN576" i="3"/>
  <c r="AD576" i="3"/>
  <c r="AL38" i="3"/>
  <c r="AB38" i="3"/>
  <c r="AM1007" i="3"/>
  <c r="AC1007" i="3"/>
  <c r="AL587" i="3"/>
  <c r="AB587" i="3"/>
  <c r="AN640" i="3"/>
  <c r="AD640" i="3"/>
  <c r="AL444" i="3"/>
  <c r="AB444" i="3"/>
  <c r="AL21" i="3"/>
  <c r="AB21" i="3"/>
  <c r="AM421" i="3"/>
  <c r="AC421" i="3"/>
  <c r="AN620" i="3"/>
  <c r="AD620" i="3"/>
  <c r="AL197" i="3"/>
  <c r="AB197" i="3"/>
  <c r="AL810" i="3"/>
  <c r="AB810" i="3"/>
  <c r="AM488" i="3"/>
  <c r="AC488" i="3"/>
  <c r="AN979" i="3"/>
  <c r="AD979" i="3"/>
  <c r="AL997" i="3"/>
  <c r="AB997" i="3"/>
  <c r="AM248" i="3"/>
  <c r="AC248" i="3"/>
  <c r="AL61" i="3"/>
  <c r="AB61" i="3"/>
  <c r="AL595" i="3"/>
  <c r="AB595" i="3"/>
  <c r="AL954" i="3"/>
  <c r="AB954" i="3"/>
  <c r="AM959" i="3"/>
  <c r="AC959" i="3"/>
  <c r="AL641" i="3"/>
  <c r="AB641" i="3"/>
  <c r="AM929" i="3"/>
  <c r="AC929" i="3"/>
  <c r="AM720" i="3"/>
  <c r="AC720" i="3"/>
  <c r="AM413" i="3"/>
  <c r="AC413" i="3"/>
  <c r="AN304" i="3"/>
  <c r="AD304" i="3"/>
  <c r="AM250" i="3"/>
  <c r="AC250" i="3"/>
  <c r="AM1027" i="3"/>
  <c r="AC1027" i="3"/>
  <c r="AM614" i="3"/>
  <c r="AC614" i="3"/>
  <c r="AN992" i="3"/>
  <c r="AD992" i="3"/>
  <c r="AM991" i="3"/>
  <c r="AC991" i="3"/>
  <c r="AL769" i="3"/>
  <c r="AB769" i="3"/>
  <c r="AL851" i="3"/>
  <c r="AB851" i="3"/>
  <c r="AM148" i="3"/>
  <c r="AC148" i="3"/>
  <c r="AL765" i="3"/>
  <c r="AB765" i="3"/>
  <c r="AM601" i="3"/>
  <c r="AC601" i="3"/>
  <c r="AL487" i="3"/>
  <c r="AB487" i="3"/>
  <c r="AM208" i="3"/>
  <c r="AC208" i="3"/>
  <c r="AL409" i="3"/>
  <c r="AB409" i="3"/>
  <c r="AM1004" i="3"/>
  <c r="AC1004" i="3"/>
  <c r="AL896" i="3"/>
  <c r="AB896" i="3"/>
  <c r="AM271" i="3"/>
  <c r="AC271" i="3"/>
  <c r="AL10" i="3"/>
  <c r="AB10" i="3"/>
  <c r="AL317" i="3"/>
  <c r="AB317" i="3"/>
  <c r="AL181" i="3"/>
  <c r="AB181" i="3"/>
  <c r="AC919" i="3"/>
  <c r="AL735" i="3"/>
  <c r="AB735" i="3"/>
  <c r="AM770" i="3"/>
  <c r="AC770" i="3"/>
  <c r="AL631" i="3"/>
  <c r="AB631" i="3"/>
  <c r="AL567" i="3"/>
  <c r="AB567" i="3"/>
  <c r="AM448" i="3"/>
  <c r="AC448" i="3"/>
  <c r="AM164" i="3"/>
  <c r="AC164" i="3"/>
  <c r="AL14" i="3"/>
  <c r="AB14" i="3"/>
  <c r="AL789" i="3"/>
  <c r="AB789" i="3"/>
  <c r="AM725" i="3"/>
  <c r="AC725" i="3"/>
  <c r="AM732" i="3"/>
  <c r="AC732" i="3"/>
  <c r="AL535" i="3"/>
  <c r="AB535" i="3"/>
  <c r="AL830" i="3"/>
  <c r="AB830" i="3"/>
  <c r="AL803" i="3"/>
  <c r="AB803" i="3"/>
  <c r="AM176" i="3"/>
  <c r="AC176" i="3"/>
  <c r="AM1024" i="3"/>
  <c r="AC1024" i="3"/>
  <c r="AL912" i="3"/>
  <c r="AB912" i="3"/>
  <c r="AM662" i="3"/>
  <c r="AC662" i="3"/>
  <c r="AM598" i="3"/>
  <c r="AC598" i="3"/>
  <c r="AL859" i="3"/>
  <c r="AB859" i="3"/>
  <c r="AL797" i="3"/>
  <c r="AB797" i="3"/>
  <c r="AL603" i="3"/>
  <c r="AB603" i="3"/>
  <c r="AO482" i="3"/>
  <c r="AE482" i="3"/>
  <c r="AM872" i="3"/>
  <c r="AC872" i="3"/>
  <c r="AM679" i="3"/>
  <c r="AC679" i="3"/>
  <c r="AN584" i="3"/>
  <c r="AD584" i="3"/>
  <c r="AL969" i="3"/>
  <c r="AB969" i="3"/>
  <c r="AM982" i="3"/>
  <c r="AC982" i="3"/>
  <c r="AL879" i="3"/>
  <c r="AB879" i="3"/>
  <c r="AM437" i="3"/>
  <c r="AC437" i="3"/>
  <c r="AM180" i="3"/>
  <c r="AC180" i="3"/>
  <c r="AL22" i="3"/>
  <c r="AB22" i="3"/>
  <c r="AL781" i="3"/>
  <c r="AB781" i="3"/>
  <c r="AM724" i="3"/>
  <c r="AC724" i="3"/>
  <c r="AM665" i="3"/>
  <c r="AC665" i="3"/>
  <c r="AN682" i="3"/>
  <c r="AD682" i="3"/>
  <c r="AL579" i="3"/>
  <c r="AB579" i="3"/>
  <c r="AL609" i="3"/>
  <c r="AB609" i="3"/>
  <c r="AM947" i="3"/>
  <c r="AC947" i="3"/>
  <c r="AN759" i="3"/>
  <c r="AD759" i="3"/>
  <c r="AM127" i="3"/>
  <c r="AC127" i="3"/>
  <c r="AN588" i="3"/>
  <c r="AD588" i="3"/>
  <c r="AL157" i="3"/>
  <c r="AB157" i="3"/>
  <c r="AL623" i="3"/>
  <c r="AB623" i="3"/>
  <c r="AM496" i="3"/>
  <c r="AC496" i="3"/>
  <c r="AL942" i="3"/>
  <c r="AB942" i="3"/>
  <c r="AL1030" i="3"/>
  <c r="AB1030" i="3"/>
  <c r="AL822" i="3"/>
  <c r="AB822" i="3"/>
  <c r="AM574" i="3"/>
  <c r="AC574" i="3"/>
  <c r="AN689" i="3"/>
  <c r="AD689" i="3"/>
  <c r="AL289" i="3"/>
  <c r="AB289" i="3"/>
  <c r="AM108" i="3"/>
  <c r="AC108" i="3"/>
  <c r="AM950" i="3"/>
  <c r="AC950" i="3"/>
  <c r="AO492" i="3"/>
  <c r="AE492" i="3"/>
  <c r="AM812" i="3"/>
  <c r="AC812" i="3"/>
  <c r="AM778" i="3"/>
  <c r="AC778" i="3"/>
  <c r="AL1011" i="3"/>
  <c r="AB1011" i="3"/>
  <c r="AM590" i="3"/>
  <c r="AC590" i="3"/>
  <c r="AL305" i="3"/>
  <c r="AB305" i="3"/>
  <c r="AL177" i="3"/>
  <c r="AB177" i="3"/>
  <c r="AM140" i="3"/>
  <c r="AC140" i="3"/>
  <c r="AM941" i="3"/>
  <c r="AC941" i="3"/>
  <c r="AM869" i="3"/>
  <c r="AC869" i="3"/>
  <c r="AN791" i="3"/>
  <c r="AD791" i="3"/>
  <c r="AN648" i="3"/>
  <c r="AD648" i="3"/>
  <c r="AL952" i="3"/>
  <c r="AB952" i="3"/>
  <c r="AL401" i="3"/>
  <c r="AB401" i="3"/>
  <c r="AL980" i="3"/>
  <c r="AB980" i="3"/>
  <c r="AN462" i="3"/>
  <c r="AD462" i="3"/>
  <c r="AL772" i="3"/>
  <c r="AB772" i="3"/>
  <c r="AL281" i="3"/>
  <c r="AB281" i="3"/>
  <c r="AL217" i="3"/>
  <c r="AB217" i="3"/>
  <c r="AL153" i="3"/>
  <c r="AB153" i="3"/>
  <c r="AN858" i="3"/>
  <c r="AD858" i="3"/>
  <c r="AM354" i="3"/>
  <c r="AC354" i="3"/>
  <c r="AL408" i="3"/>
  <c r="AB408" i="3"/>
  <c r="AL344" i="3"/>
  <c r="AB344" i="3"/>
  <c r="AL940" i="3"/>
  <c r="AB940" i="3"/>
  <c r="AM990" i="3"/>
  <c r="AC990" i="3"/>
  <c r="AL930" i="3"/>
  <c r="AB930" i="3"/>
  <c r="AL45" i="3"/>
  <c r="AB45" i="3"/>
  <c r="AL499" i="3"/>
  <c r="AB499" i="3"/>
  <c r="AL958" i="3"/>
  <c r="AB958" i="3"/>
  <c r="AL639" i="3"/>
  <c r="AB639" i="3"/>
  <c r="AL575" i="3"/>
  <c r="AB575" i="3"/>
  <c r="AN486" i="3"/>
  <c r="AD486" i="3"/>
  <c r="AM464" i="3"/>
  <c r="AC464" i="3"/>
  <c r="AM103" i="3"/>
  <c r="AC103" i="3"/>
  <c r="AL989" i="3"/>
  <c r="AB989" i="3"/>
  <c r="AM972" i="3"/>
  <c r="AC972" i="3"/>
  <c r="AM477" i="3"/>
  <c r="AC477" i="3"/>
  <c r="AL447" i="3"/>
  <c r="AB447" i="3"/>
  <c r="AN636" i="3"/>
  <c r="AD636" i="3"/>
  <c r="AL617" i="3"/>
  <c r="AB617" i="3"/>
  <c r="AL169" i="3"/>
  <c r="AB169" i="3"/>
  <c r="AL439" i="3"/>
  <c r="AB439" i="3"/>
  <c r="AL360" i="3"/>
  <c r="AB360" i="3"/>
  <c r="AM96" i="3"/>
  <c r="AC96" i="3"/>
  <c r="AL774" i="3"/>
  <c r="AB774" i="3"/>
  <c r="AL221" i="3"/>
  <c r="AB221" i="3"/>
  <c r="AM192" i="3"/>
  <c r="AC192" i="3"/>
  <c r="AN971" i="3"/>
  <c r="AD971" i="3"/>
  <c r="AL871" i="3"/>
  <c r="AB871" i="3"/>
  <c r="AL687" i="3"/>
  <c r="AB687" i="3"/>
  <c r="AL647" i="3"/>
  <c r="AB647" i="3"/>
  <c r="AL583" i="3"/>
  <c r="AB583" i="3"/>
  <c r="AN502" i="3"/>
  <c r="AD502" i="3"/>
  <c r="AM480" i="3"/>
  <c r="AC480" i="3"/>
  <c r="AM196" i="3"/>
  <c r="AC196" i="3"/>
  <c r="AM68" i="3"/>
  <c r="AC68" i="3"/>
  <c r="AM876" i="3"/>
  <c r="AC876" i="3"/>
  <c r="AL904" i="3"/>
  <c r="AB904" i="3"/>
  <c r="AM733" i="3"/>
  <c r="AC733" i="3"/>
  <c r="AM701" i="3"/>
  <c r="AC701" i="3"/>
  <c r="AL766" i="3"/>
  <c r="AB766" i="3"/>
  <c r="AM800" i="3"/>
  <c r="AC800" i="3"/>
  <c r="AL53" i="3"/>
  <c r="AB53" i="3"/>
  <c r="AL49" i="3"/>
  <c r="AB49" i="3"/>
  <c r="AL875" i="3"/>
  <c r="AB875" i="3"/>
  <c r="AM825" i="3"/>
  <c r="AC825" i="3"/>
  <c r="AN596" i="3"/>
  <c r="AD596" i="3"/>
  <c r="AL635" i="3"/>
  <c r="AB635" i="3"/>
  <c r="AO522" i="3"/>
  <c r="AE522" i="3"/>
  <c r="AN624" i="3"/>
  <c r="AD624" i="3"/>
  <c r="AL511" i="3"/>
  <c r="AB511" i="3"/>
  <c r="AL920" i="3"/>
  <c r="AB920" i="3"/>
  <c r="AM996" i="3"/>
  <c r="AC996" i="3"/>
  <c r="AM931" i="3"/>
  <c r="AC931" i="3"/>
  <c r="AL748" i="3"/>
  <c r="AB748" i="3"/>
  <c r="AN664" i="3"/>
  <c r="AD664" i="3"/>
  <c r="AL756" i="3"/>
  <c r="AB756" i="3"/>
  <c r="AL301" i="3"/>
  <c r="AB301" i="3"/>
  <c r="AL173" i="3"/>
  <c r="AB173" i="3"/>
  <c r="AM216" i="3"/>
  <c r="AC216" i="3"/>
  <c r="AL1010" i="3"/>
  <c r="AB1010" i="3"/>
  <c r="AM670" i="3"/>
  <c r="AC670" i="3"/>
  <c r="AN572" i="3"/>
  <c r="AD572" i="3"/>
  <c r="AM13" i="3"/>
  <c r="AC13" i="3"/>
  <c r="AM841" i="3"/>
  <c r="AC841" i="3"/>
  <c r="AM968" i="3"/>
  <c r="AC968" i="3"/>
  <c r="AL329" i="3"/>
  <c r="AB329" i="3"/>
  <c r="AM833" i="3"/>
  <c r="AC833" i="3"/>
  <c r="AL293" i="3"/>
  <c r="AB293" i="3"/>
  <c r="AM104" i="3"/>
  <c r="AC104" i="3"/>
  <c r="AL591" i="3"/>
  <c r="AB591" i="3"/>
  <c r="AN923" i="3"/>
  <c r="AD923" i="3"/>
  <c r="AL41" i="3"/>
  <c r="AB41" i="3"/>
  <c r="AM434" i="3"/>
  <c r="AC434" i="3"/>
  <c r="AL883" i="3"/>
  <c r="AB883" i="3"/>
  <c r="AL165" i="3"/>
  <c r="AB165" i="3"/>
  <c r="AM418" i="3"/>
  <c r="AC418" i="3"/>
  <c r="AL865" i="3"/>
  <c r="AB865" i="3"/>
  <c r="AL977" i="3"/>
  <c r="AB977" i="3"/>
  <c r="AM730" i="3"/>
  <c r="AC730" i="3"/>
  <c r="AM712" i="3"/>
  <c r="AC712" i="3"/>
  <c r="AM473" i="3"/>
  <c r="AC473" i="3"/>
  <c r="AL577" i="3"/>
  <c r="AB577" i="3"/>
  <c r="AM370" i="3"/>
  <c r="AC370" i="3"/>
  <c r="AL491" i="3"/>
  <c r="AB491" i="3"/>
  <c r="AM226" i="3"/>
  <c r="AC226" i="3"/>
  <c r="AM899" i="3"/>
  <c r="AC899" i="3"/>
  <c r="AL495" i="3"/>
  <c r="AB495" i="3"/>
  <c r="AM168" i="3"/>
  <c r="AC168" i="3"/>
  <c r="AL788" i="3"/>
  <c r="AB788" i="3"/>
  <c r="AM1008" i="3"/>
  <c r="AC1008" i="3"/>
  <c r="AL741" i="3"/>
  <c r="AB741" i="3"/>
  <c r="AL627" i="3"/>
  <c r="AB627" i="3"/>
  <c r="AL46" i="3"/>
  <c r="AB46" i="3"/>
  <c r="AL805" i="3"/>
  <c r="AB805" i="3"/>
  <c r="AL193" i="3"/>
  <c r="AB193" i="3"/>
  <c r="AL539" i="3"/>
  <c r="AB539" i="3"/>
  <c r="AM945" i="3"/>
  <c r="AC945" i="3"/>
  <c r="AM828" i="3"/>
  <c r="AC828" i="3"/>
  <c r="AM974" i="3"/>
  <c r="AC974" i="3"/>
  <c r="AN518" i="3"/>
  <c r="AD518" i="3"/>
  <c r="AL625" i="3"/>
  <c r="AB625" i="3"/>
  <c r="AM144" i="3"/>
  <c r="AC144" i="3"/>
  <c r="AM978" i="3"/>
  <c r="AC978" i="3"/>
  <c r="AL37" i="3"/>
  <c r="AB37" i="3"/>
  <c r="AL943" i="3"/>
  <c r="AB943" i="3"/>
  <c r="AM239" i="3"/>
  <c r="AC239" i="3"/>
  <c r="AM497" i="3"/>
  <c r="AC497" i="3"/>
  <c r="AL141" i="3"/>
  <c r="AB141" i="3"/>
  <c r="AM112" i="3"/>
  <c r="AC112" i="3"/>
  <c r="AM816" i="3"/>
  <c r="AC816" i="3"/>
  <c r="AL432" i="3"/>
  <c r="AB432" i="3"/>
  <c r="AL846" i="3"/>
  <c r="AB846" i="3"/>
  <c r="AM771" i="3"/>
  <c r="AC771" i="3"/>
  <c r="AM824" i="3"/>
  <c r="AC824" i="3"/>
  <c r="AL936" i="3"/>
  <c r="AB936" i="3"/>
  <c r="AL417" i="3"/>
  <c r="AB417" i="3"/>
  <c r="AM681" i="3"/>
  <c r="AC681" i="3"/>
  <c r="AL902" i="3"/>
  <c r="AB902" i="3"/>
  <c r="AM962" i="3"/>
  <c r="AC962" i="3"/>
  <c r="AL727" i="3"/>
  <c r="AB727" i="3"/>
  <c r="AL62" i="3"/>
  <c r="AB62" i="3"/>
  <c r="AM713" i="3"/>
  <c r="AC713" i="3"/>
  <c r="AL441" i="3"/>
  <c r="AB441" i="3"/>
  <c r="AM349" i="3"/>
  <c r="AC349" i="3"/>
  <c r="AL938" i="3"/>
  <c r="AB938" i="3"/>
  <c r="AL547" i="3"/>
  <c r="AB547" i="3"/>
  <c r="AL784" i="3"/>
  <c r="AB784" i="3"/>
  <c r="AL561" i="3"/>
  <c r="AB561" i="3"/>
  <c r="AN678" i="3"/>
  <c r="AD678" i="3"/>
  <c r="AL352" i="3"/>
  <c r="AB352" i="3"/>
  <c r="AM738" i="3"/>
  <c r="AC738" i="3"/>
  <c r="AL563" i="3"/>
  <c r="AB563" i="3"/>
  <c r="AM381" i="3"/>
  <c r="AC381" i="3"/>
  <c r="AL213" i="3"/>
  <c r="AB213" i="3"/>
  <c r="AN272" i="3"/>
  <c r="AD272" i="3"/>
  <c r="AM9" i="3"/>
  <c r="AC9" i="3"/>
  <c r="AL1022" i="3"/>
  <c r="AB1022" i="3"/>
  <c r="AM751" i="3"/>
  <c r="AC751" i="3"/>
  <c r="AM346" i="3"/>
  <c r="AC346" i="3"/>
  <c r="AL336" i="3"/>
  <c r="AB336" i="3"/>
  <c r="AM1017" i="3"/>
  <c r="AC1017" i="3"/>
  <c r="AL760" i="3"/>
  <c r="AB760" i="3"/>
  <c r="AM928" i="3"/>
  <c r="AC928" i="3"/>
  <c r="AM881" i="3"/>
  <c r="AC881" i="3"/>
  <c r="AL853" i="3"/>
  <c r="AB853" i="3"/>
  <c r="AL463" i="3"/>
  <c r="AB463" i="3"/>
  <c r="AL768" i="3"/>
  <c r="AB768" i="3"/>
  <c r="AM694" i="3"/>
  <c r="AC694" i="3"/>
  <c r="AN568" i="3"/>
  <c r="AD568" i="3"/>
  <c r="AN963" i="3"/>
  <c r="AD963" i="3"/>
  <c r="AM880" i="3"/>
  <c r="AC880" i="3"/>
  <c r="AM864" i="3"/>
  <c r="AC864" i="3"/>
  <c r="AL753" i="3"/>
  <c r="AB753" i="3"/>
  <c r="AM429" i="3"/>
  <c r="AC429" i="3"/>
  <c r="AL261" i="3"/>
  <c r="AB261" i="3"/>
  <c r="AL149" i="3"/>
  <c r="AB149" i="3"/>
  <c r="AM152" i="3"/>
  <c r="AC152" i="3"/>
  <c r="AL209" i="3"/>
  <c r="AB209" i="3"/>
  <c r="AL611" i="3"/>
  <c r="AB611" i="3"/>
  <c r="AP798" i="3"/>
  <c r="AF798" i="3"/>
  <c r="AL433" i="3"/>
  <c r="AB433" i="3"/>
  <c r="AL758" i="3"/>
  <c r="AB758" i="3"/>
  <c r="AL201" i="3"/>
  <c r="AB201" i="3"/>
  <c r="AL392" i="3"/>
  <c r="AB392" i="3"/>
  <c r="AM232" i="3"/>
  <c r="AC232" i="3"/>
  <c r="AL446" i="3"/>
  <c r="AB446" i="3"/>
  <c r="AL515" i="3"/>
  <c r="AB515" i="3"/>
  <c r="AL523" i="3"/>
  <c r="AB523" i="3"/>
  <c r="AL459" i="3"/>
  <c r="AB459" i="3"/>
  <c r="AM821" i="3"/>
  <c r="AC821" i="3"/>
  <c r="AM844" i="3"/>
  <c r="AC844" i="3"/>
  <c r="AL744" i="3"/>
  <c r="AB744" i="3"/>
  <c r="AN592" i="3"/>
  <c r="AD592" i="3"/>
  <c r="AL790" i="3"/>
  <c r="AB790" i="3"/>
  <c r="AL867" i="3"/>
  <c r="AB867" i="3"/>
  <c r="AN604" i="3"/>
  <c r="AD604" i="3"/>
  <c r="AM64" i="3"/>
  <c r="AC64" i="3"/>
  <c r="AM808" i="3"/>
  <c r="AC808" i="3"/>
  <c r="AL752" i="3"/>
  <c r="AB752" i="3"/>
  <c r="AL29" i="3"/>
  <c r="AB29" i="3"/>
  <c r="AM685" i="3"/>
  <c r="AC685" i="3"/>
  <c r="AL455" i="3"/>
  <c r="AB455" i="3"/>
  <c r="AL425" i="3"/>
  <c r="AB425" i="3"/>
  <c r="AM95" i="3"/>
  <c r="AC95" i="3"/>
  <c r="AM820" i="3"/>
  <c r="AC820" i="3"/>
  <c r="AN556" i="3"/>
  <c r="AD556" i="3"/>
  <c r="AL555" i="3"/>
  <c r="AB555" i="3"/>
  <c r="AL269" i="3"/>
  <c r="AB269" i="3"/>
  <c r="AN280" i="3"/>
  <c r="AD280" i="3"/>
  <c r="AL993" i="3"/>
  <c r="AB993" i="3"/>
  <c r="AL842" i="3"/>
  <c r="AB842" i="3"/>
  <c r="AM606" i="3"/>
  <c r="AC606" i="3"/>
  <c r="AM877" i="3"/>
  <c r="AC877" i="3"/>
  <c r="AM1019" i="3"/>
  <c r="AC1019" i="3"/>
  <c r="AL475" i="3"/>
  <c r="AB475" i="3"/>
  <c r="AM215" i="3"/>
  <c r="AC215" i="3"/>
  <c r="AM817" i="3"/>
  <c r="AC817" i="3"/>
  <c r="AL273" i="3"/>
  <c r="AB273" i="3"/>
  <c r="AM76" i="3"/>
  <c r="AC76" i="3"/>
  <c r="AN668" i="3"/>
  <c r="AD668" i="3"/>
  <c r="AM718" i="3"/>
  <c r="AC718" i="3"/>
  <c r="AL551" i="3"/>
  <c r="AB551" i="3"/>
  <c r="AM796" i="3"/>
  <c r="AC796" i="3"/>
  <c r="AL483" i="3"/>
  <c r="AB483" i="3"/>
  <c r="AL393" i="3"/>
  <c r="AB393" i="3"/>
  <c r="AN660" i="3"/>
  <c r="AD660" i="3"/>
  <c r="AL229" i="3"/>
  <c r="AB229" i="3"/>
  <c r="AL655" i="3"/>
  <c r="AB655" i="3"/>
  <c r="AM802" i="3"/>
  <c r="AC802" i="3"/>
  <c r="AN560" i="3"/>
  <c r="AD560" i="3"/>
  <c r="AL384" i="3"/>
  <c r="AB384" i="3"/>
  <c r="AN779" i="3"/>
  <c r="AD779" i="3"/>
  <c r="AL643" i="3"/>
  <c r="AB643" i="3"/>
  <c r="AM722" i="3"/>
  <c r="AC722" i="3"/>
  <c r="AM981" i="3"/>
  <c r="AC981" i="3"/>
  <c r="AL742" i="3"/>
  <c r="AB742" i="3"/>
  <c r="AL377" i="3"/>
  <c r="AB377" i="3"/>
  <c r="AL939" i="3"/>
  <c r="AB939" i="3"/>
  <c r="AM887" i="3"/>
  <c r="AC887" i="3"/>
  <c r="AL761" i="3"/>
  <c r="AB761" i="3"/>
  <c r="AM326" i="3"/>
  <c r="AC326" i="3"/>
  <c r="AM303" i="3"/>
  <c r="AC303" i="3"/>
  <c r="AM465" i="3"/>
  <c r="AC465" i="3"/>
  <c r="AL309" i="3"/>
  <c r="AB309" i="3"/>
  <c r="AL189" i="3"/>
  <c r="AB189" i="3"/>
  <c r="AM240" i="3"/>
  <c r="AC240" i="3"/>
  <c r="AL987" i="3"/>
  <c r="AB987" i="3"/>
  <c r="AL838" i="3"/>
  <c r="AB838" i="3"/>
  <c r="AM745" i="3"/>
  <c r="AC745" i="3"/>
  <c r="AM684" i="3"/>
  <c r="AC684" i="3"/>
  <c r="AL368" i="3"/>
  <c r="AB368" i="3"/>
  <c r="AL1006" i="3"/>
  <c r="AB1006" i="3"/>
  <c r="AL814" i="3"/>
  <c r="AB814" i="3"/>
  <c r="AM333" i="3"/>
  <c r="AC333" i="3"/>
  <c r="AN341" i="3"/>
  <c r="AD341" i="3"/>
  <c r="AM852" i="3"/>
  <c r="AC852" i="3"/>
  <c r="AM783" i="3"/>
  <c r="AC783" i="3"/>
  <c r="AM646" i="3"/>
  <c r="AC646" i="3"/>
  <c r="AM582" i="3"/>
  <c r="AC582" i="3"/>
  <c r="AL42" i="3"/>
  <c r="AB42" i="3"/>
  <c r="AM970" i="3"/>
  <c r="AC970" i="3"/>
  <c r="AM889" i="3"/>
  <c r="AC889" i="3"/>
  <c r="AM873" i="3"/>
  <c r="AC873" i="3"/>
  <c r="AM998" i="3"/>
  <c r="AC998" i="3"/>
  <c r="AL957" i="3"/>
  <c r="AB957" i="3"/>
  <c r="AL649" i="3"/>
  <c r="AB649" i="3"/>
  <c r="AL927" i="3"/>
  <c r="AB927" i="3"/>
  <c r="AN921" i="3"/>
  <c r="AD921" i="3"/>
  <c r="AM743" i="3"/>
  <c r="AC743" i="3"/>
  <c r="AM728" i="3"/>
  <c r="AC728" i="3"/>
  <c r="AL908" i="3"/>
  <c r="AB908" i="3"/>
  <c r="AM891" i="3"/>
  <c r="AC891" i="3"/>
  <c r="AM845" i="3"/>
  <c r="AC845" i="3"/>
  <c r="AL695" i="3"/>
  <c r="AB695" i="3"/>
  <c r="AM212" i="3"/>
  <c r="AC212" i="3"/>
  <c r="AM84" i="3"/>
  <c r="AC84" i="3"/>
  <c r="AL26" i="3"/>
  <c r="AB26" i="3"/>
  <c r="AM1013" i="3"/>
  <c r="AC1013" i="3"/>
  <c r="AM729" i="3"/>
  <c r="AC729" i="3"/>
  <c r="AL750" i="3"/>
  <c r="AB750" i="3"/>
  <c r="AM200" i="3"/>
  <c r="AC200" i="3"/>
  <c r="AL507" i="3"/>
  <c r="AB507" i="3"/>
  <c r="AM915" i="3"/>
  <c r="AC915" i="3"/>
  <c r="AM204" i="3"/>
  <c r="AC204" i="3"/>
  <c r="AM964" i="3"/>
  <c r="AC964" i="3"/>
  <c r="AL369" i="3"/>
  <c r="AB369" i="3"/>
  <c r="AM410" i="3"/>
  <c r="AC410" i="3"/>
  <c r="AL328" i="3"/>
  <c r="AB328" i="3"/>
  <c r="AO524" i="3"/>
  <c r="AE524" i="3"/>
  <c r="AN1005" i="3"/>
  <c r="AD1005" i="3"/>
  <c r="AL451" i="3"/>
  <c r="AB451" i="3"/>
  <c r="AN656" i="3"/>
  <c r="AD656" i="3"/>
  <c r="AN616" i="3"/>
  <c r="AD616" i="3"/>
  <c r="AM184" i="3"/>
  <c r="AC184" i="3"/>
  <c r="AM242" i="3"/>
  <c r="AC242" i="3"/>
  <c r="AM976" i="3"/>
  <c r="AC976" i="3"/>
  <c r="AL593" i="3"/>
  <c r="AB593" i="3"/>
  <c r="AN905" i="3"/>
  <c r="AD905" i="3"/>
  <c r="AM365" i="3"/>
  <c r="AC365" i="3"/>
  <c r="AM256" i="3"/>
  <c r="AC256" i="3"/>
  <c r="AM946" i="3"/>
  <c r="AC946" i="3"/>
  <c r="AL297" i="3"/>
  <c r="AB297" i="3"/>
  <c r="AL58" i="3"/>
  <c r="AB58" i="3"/>
  <c r="AL25" i="3"/>
  <c r="AB25" i="3"/>
  <c r="AM863" i="3"/>
  <c r="AC863" i="3"/>
  <c r="AO460" i="3"/>
  <c r="AE460" i="3"/>
  <c r="AL731" i="3"/>
  <c r="AB731" i="3"/>
  <c r="AL519" i="3"/>
  <c r="AB519" i="3"/>
  <c r="AL361" i="3"/>
  <c r="AB361" i="3"/>
  <c r="AM390" i="3"/>
  <c r="AC390" i="3"/>
  <c r="AM234" i="3"/>
  <c r="AC234" i="3"/>
  <c r="AM160" i="3"/>
  <c r="AC160" i="3"/>
  <c r="AL527" i="3"/>
  <c r="AB527" i="3"/>
  <c r="AM172" i="3"/>
  <c r="AC172" i="3"/>
  <c r="AL651" i="3"/>
  <c r="AB651" i="3"/>
  <c r="AL34" i="3"/>
  <c r="AB34" i="3"/>
  <c r="AL33" i="3"/>
  <c r="AB33" i="3"/>
  <c r="AN312" i="3"/>
  <c r="AD312" i="3"/>
  <c r="AM726" i="3"/>
  <c r="AC726" i="3"/>
  <c r="AO514" i="3"/>
  <c r="AE514" i="3"/>
  <c r="AL793" i="3"/>
  <c r="AB793" i="3"/>
  <c r="AM111" i="3"/>
  <c r="AC111" i="3"/>
  <c r="AL245" i="3"/>
  <c r="AB245" i="3"/>
  <c r="AL57" i="3"/>
  <c r="AB57" i="3"/>
  <c r="AM739" i="3"/>
  <c r="AC739" i="3"/>
  <c r="AN693" i="3"/>
  <c r="AD693" i="3"/>
  <c r="AM801" i="3"/>
  <c r="AC801" i="3"/>
  <c r="AN909" i="3"/>
  <c r="AD909" i="3"/>
  <c r="AM696" i="3"/>
  <c r="AC696" i="3"/>
  <c r="AM708" i="3"/>
  <c r="AC708" i="3"/>
  <c r="AL145" i="3"/>
  <c r="AB145" i="3"/>
  <c r="AL424" i="3"/>
  <c r="AB424" i="3"/>
  <c r="AM88" i="3"/>
  <c r="AC88" i="3"/>
  <c r="AL657" i="3"/>
  <c r="AB657" i="3"/>
  <c r="AL345" i="3"/>
  <c r="AB345" i="3"/>
  <c r="AN913" i="3"/>
  <c r="AD913" i="3"/>
  <c r="AL777" i="3"/>
  <c r="AB777" i="3"/>
  <c r="AM79" i="3"/>
  <c r="AC79" i="3"/>
  <c r="AL253" i="3"/>
  <c r="AB253" i="3"/>
  <c r="AN264" i="3"/>
  <c r="AD264" i="3"/>
  <c r="AL948" i="3"/>
  <c r="AB948" i="3"/>
  <c r="AL961" i="3"/>
  <c r="AB961" i="3"/>
  <c r="AM900" i="3"/>
  <c r="AC900" i="3"/>
  <c r="AL703" i="3"/>
  <c r="AB703" i="3"/>
  <c r="AL663" i="3"/>
  <c r="AB663" i="3"/>
  <c r="AL599" i="3"/>
  <c r="AB599" i="3"/>
  <c r="AM512" i="3"/>
  <c r="AC512" i="3"/>
  <c r="AM228" i="3"/>
  <c r="AC228" i="3"/>
  <c r="AM100" i="3"/>
  <c r="AC100" i="3"/>
  <c r="AL757" i="3"/>
  <c r="AB757" i="3"/>
  <c r="AM709" i="3"/>
  <c r="AC709" i="3"/>
  <c r="AM700" i="3"/>
  <c r="AC700" i="3"/>
  <c r="AM569" i="3"/>
  <c r="AC569" i="3"/>
  <c r="AL776" i="3"/>
  <c r="AB776" i="3"/>
  <c r="AN608" i="3"/>
  <c r="AD608" i="3"/>
  <c r="AL471" i="3"/>
  <c r="AB471" i="3"/>
  <c r="AM1028" i="3"/>
  <c r="AC1028" i="3"/>
  <c r="AM862" i="3"/>
  <c r="AC862" i="3"/>
  <c r="AM422" i="3"/>
  <c r="AC422" i="3"/>
  <c r="AM840" i="3"/>
  <c r="AC840" i="3"/>
  <c r="AM747" i="3"/>
  <c r="AC747" i="3"/>
  <c r="AM630" i="3"/>
  <c r="AC630" i="3"/>
  <c r="AM566" i="3"/>
  <c r="AC566" i="3"/>
  <c r="AM932" i="3"/>
  <c r="AC932" i="3"/>
  <c r="AM755" i="3"/>
  <c r="AC755" i="3"/>
  <c r="AL723" i="3"/>
  <c r="AB723" i="3"/>
  <c r="AL659" i="3"/>
  <c r="AB659" i="3"/>
  <c r="AL737" i="3"/>
  <c r="AB737" i="3"/>
  <c r="AL807" i="3"/>
  <c r="AB807" i="3"/>
  <c r="AM358" i="3"/>
  <c r="AC358" i="3"/>
  <c r="AL740" i="3"/>
  <c r="AB740" i="3"/>
  <c r="AM937" i="3"/>
  <c r="AC937" i="3"/>
  <c r="AM911" i="3"/>
  <c r="AC911" i="3"/>
  <c r="AM767" i="3"/>
  <c r="AC767" i="3"/>
  <c r="AL711" i="3"/>
  <c r="AB711" i="3"/>
  <c r="AM244" i="3"/>
  <c r="AC244" i="3"/>
  <c r="AM116" i="3"/>
  <c r="AC116" i="3"/>
  <c r="AL30" i="3"/>
  <c r="AB30" i="3"/>
  <c r="AP1029" i="3"/>
  <c r="AF1029" i="3"/>
  <c r="AL749" i="3"/>
  <c r="AB749" i="3"/>
  <c r="AM705" i="3"/>
  <c r="AC705" i="3"/>
  <c r="AL782" i="3"/>
  <c r="AB782" i="3"/>
  <c r="AN540" i="3"/>
  <c r="AD540" i="3"/>
  <c r="AN644" i="3"/>
  <c r="AD644" i="3"/>
  <c r="AM837" i="3"/>
  <c r="AC837" i="3"/>
  <c r="AM692" i="3"/>
  <c r="AC692" i="3"/>
  <c r="AL799" i="3"/>
  <c r="AB799" i="3"/>
  <c r="AM224" i="3"/>
  <c r="AC224" i="3"/>
  <c r="AL559" i="3"/>
  <c r="AB559" i="3"/>
  <c r="AL826" i="3"/>
  <c r="AB826" i="3"/>
  <c r="AL1015" i="3"/>
  <c r="AB1015" i="3"/>
  <c r="AM836" i="3"/>
  <c r="AC836" i="3"/>
  <c r="AL479" i="3"/>
  <c r="AB479" i="3"/>
  <c r="AM955" i="3"/>
  <c r="AC955" i="3"/>
  <c r="AL855" i="3"/>
  <c r="AB855" i="3"/>
  <c r="AM638" i="3"/>
  <c r="AC638" i="3"/>
  <c r="AL225" i="3"/>
  <c r="AB225" i="3"/>
  <c r="AM236" i="3"/>
  <c r="AC236" i="3"/>
  <c r="AN917" i="3"/>
  <c r="AD917" i="3"/>
  <c r="AL973" i="3"/>
  <c r="AB973" i="3"/>
  <c r="AM849" i="3"/>
  <c r="AC849" i="3"/>
  <c r="AL619" i="3"/>
  <c r="AB619" i="3"/>
  <c r="AO458" i="3"/>
  <c r="AE458" i="3"/>
  <c r="AL385" i="3"/>
  <c r="AB385" i="3"/>
  <c r="AM654" i="3"/>
  <c r="AC654" i="3"/>
  <c r="AL241" i="3"/>
  <c r="AB241" i="3"/>
  <c r="AL50" i="3"/>
  <c r="AB50" i="3"/>
  <c r="AM884" i="3"/>
  <c r="AC884" i="3"/>
  <c r="AM794" i="3"/>
  <c r="AC794" i="3"/>
  <c r="AN405" i="3"/>
  <c r="AD405" i="3"/>
  <c r="AL956" i="3"/>
  <c r="AB956" i="3"/>
  <c r="AL337" i="3"/>
  <c r="AB337" i="3"/>
  <c r="AN526" i="3"/>
  <c r="AD526" i="3"/>
  <c r="AM504" i="3"/>
  <c r="AC504" i="3"/>
  <c r="AL313" i="3"/>
  <c r="AB313" i="3"/>
  <c r="AL249" i="3"/>
  <c r="AB249" i="3"/>
  <c r="AL185" i="3"/>
  <c r="AB185" i="3"/>
  <c r="AN268" i="3"/>
  <c r="AD268" i="3"/>
  <c r="AM373" i="3"/>
  <c r="AC373" i="3"/>
  <c r="AL746" i="3"/>
  <c r="AB746" i="3"/>
  <c r="AN697" i="3"/>
  <c r="AD697" i="3"/>
  <c r="AL440" i="3"/>
  <c r="AB440" i="3"/>
  <c r="AL376" i="3"/>
  <c r="AB376" i="3"/>
  <c r="AL1014" i="3"/>
  <c r="AB1014" i="3"/>
  <c r="AM804" i="3"/>
  <c r="AC804" i="3"/>
  <c r="AL531" i="3"/>
  <c r="AB531" i="3"/>
  <c r="AL467" i="3"/>
  <c r="AB467" i="3"/>
  <c r="AL671" i="3"/>
  <c r="AB671" i="3"/>
  <c r="AL607" i="3"/>
  <c r="AB607" i="3"/>
  <c r="AN550" i="3"/>
  <c r="AD550" i="3"/>
  <c r="AM528" i="3"/>
  <c r="AC528" i="3"/>
  <c r="AM18" i="3"/>
  <c r="AC18" i="3"/>
  <c r="AN1000" i="3"/>
  <c r="AD1000" i="3"/>
  <c r="AL63" i="3"/>
  <c r="AB63" i="3"/>
  <c r="AM525" i="3"/>
  <c r="AC525" i="3"/>
  <c r="AM128" i="3"/>
  <c r="AC128" i="3"/>
  <c r="AM536" i="3"/>
  <c r="AC536" i="3"/>
  <c r="AL265" i="3"/>
  <c r="AB265" i="3"/>
  <c r="AM885" i="3"/>
  <c r="AC885" i="3"/>
  <c r="AM338" i="3"/>
  <c r="AC338" i="3"/>
  <c r="AN775" i="3"/>
  <c r="AD775" i="3"/>
  <c r="AM202" i="3"/>
  <c r="AC202" i="3"/>
  <c r="AL892" i="3"/>
  <c r="AB892" i="3"/>
  <c r="AL277" i="3"/>
  <c r="AB277" i="3"/>
  <c r="AN296" i="3"/>
  <c r="AD296" i="3"/>
  <c r="AL916" i="3"/>
  <c r="AB916" i="3"/>
  <c r="AM903" i="3"/>
  <c r="AC903" i="3"/>
  <c r="AL719" i="3"/>
  <c r="AB719" i="3"/>
  <c r="AM698" i="3"/>
  <c r="AC698" i="3"/>
  <c r="AL615" i="3"/>
  <c r="AB615" i="3"/>
  <c r="AO686" i="3"/>
  <c r="AE686" i="3"/>
  <c r="AM544" i="3"/>
  <c r="AC544" i="3"/>
  <c r="AM132" i="3"/>
  <c r="AC132" i="3"/>
  <c r="AL54" i="3"/>
  <c r="AB54" i="3"/>
  <c r="AO1021" i="3"/>
  <c r="AE1021" i="3"/>
  <c r="AL834" i="3"/>
  <c r="AB834" i="3"/>
  <c r="AL773" i="3"/>
  <c r="AB773" i="3"/>
  <c r="AM717" i="3"/>
  <c r="AC717" i="3"/>
  <c r="AM716" i="3"/>
  <c r="AC716" i="3"/>
  <c r="AM633" i="3"/>
  <c r="AC633" i="3"/>
  <c r="AL585" i="3"/>
  <c r="AB585" i="3"/>
  <c r="AM706" i="3"/>
  <c r="AC706" i="3"/>
  <c r="AL935" i="3"/>
  <c r="AB935" i="3"/>
  <c r="AN672" i="3"/>
  <c r="AD672" i="3"/>
  <c r="AL503" i="3"/>
  <c r="AB503" i="3"/>
  <c r="AL925" i="3"/>
  <c r="AB925" i="3"/>
  <c r="AN795" i="3"/>
  <c r="AD795" i="3"/>
  <c r="AN652" i="3"/>
  <c r="AD652" i="3"/>
  <c r="AM762" i="3"/>
  <c r="AC762" i="3"/>
  <c r="AL571" i="3"/>
  <c r="AB571" i="3"/>
  <c r="AL764" i="3"/>
  <c r="AB764" i="3"/>
  <c r="AL320" i="3"/>
  <c r="AB320" i="3"/>
  <c r="AM1023" i="3"/>
  <c r="AC1023" i="3"/>
  <c r="AL965" i="3"/>
  <c r="AB965" i="3"/>
  <c r="AL792" i="3"/>
  <c r="AB792" i="3"/>
  <c r="AM714" i="3"/>
  <c r="AC714" i="3"/>
  <c r="AN600" i="3"/>
  <c r="AD600" i="3"/>
  <c r="AN554" i="3"/>
  <c r="AD554" i="3"/>
  <c r="AM397" i="3"/>
  <c r="AC397" i="3"/>
  <c r="AL237" i="3"/>
  <c r="AB237" i="3"/>
  <c r="AN288" i="3"/>
  <c r="AD288" i="3"/>
  <c r="AM80" i="3"/>
  <c r="AC80" i="3"/>
  <c r="AL353" i="3"/>
  <c r="AB353" i="3"/>
  <c r="AN860" i="3"/>
  <c r="AD860" i="3"/>
  <c r="AN510" i="3"/>
  <c r="AD510" i="3"/>
  <c r="AL257" i="3"/>
  <c r="AB257" i="3"/>
  <c r="AN276" i="3"/>
  <c r="AD276" i="3"/>
  <c r="AL543" i="3"/>
  <c r="AB543" i="3"/>
  <c r="AM472" i="3"/>
  <c r="AC472" i="3"/>
  <c r="AL233" i="3"/>
  <c r="AB233" i="3"/>
  <c r="AO450" i="3"/>
  <c r="AE450" i="3"/>
  <c r="AL667" i="3"/>
  <c r="AB667" i="3"/>
  <c r="AN454" i="3"/>
  <c r="AD454" i="3"/>
  <c r="AE546" i="3" l="1"/>
  <c r="AL355" i="3"/>
  <c r="AB906" i="3"/>
  <c r="AL906" i="3"/>
  <c r="AL67" i="3"/>
  <c r="AB67" i="3"/>
  <c r="AB493" i="3"/>
  <c r="AL493" i="3"/>
  <c r="AL426" i="3"/>
  <c r="AB426" i="3"/>
  <c r="AB386" i="3"/>
  <c r="AL386" i="3"/>
  <c r="AL456" i="3"/>
  <c r="AB456" i="3"/>
  <c r="AL279" i="3"/>
  <c r="AB279" i="3"/>
  <c r="AL541" i="3"/>
  <c r="AB541" i="3"/>
  <c r="AL220" i="3"/>
  <c r="AB220" i="3"/>
  <c r="AL284" i="3"/>
  <c r="AB284" i="3"/>
  <c r="AL322" i="3"/>
  <c r="AB322" i="3"/>
  <c r="AM508" i="3"/>
  <c r="AC508" i="3"/>
  <c r="AN490" i="3"/>
  <c r="AD490" i="3"/>
  <c r="AL124" i="3"/>
  <c r="AB124" i="3"/>
  <c r="AL975" i="3"/>
  <c r="AB975" i="3"/>
  <c r="AL92" i="3"/>
  <c r="AB92" i="3"/>
  <c r="AL252" i="3"/>
  <c r="AB252" i="3"/>
  <c r="AL156" i="3"/>
  <c r="AB156" i="3"/>
  <c r="AL316" i="3"/>
  <c r="AB316" i="3"/>
  <c r="AL702" i="3"/>
  <c r="AB702" i="3"/>
  <c r="AB558" i="3"/>
  <c r="AL558" i="3"/>
  <c r="AL622" i="3"/>
  <c r="AB622" i="3"/>
  <c r="AL188" i="3"/>
  <c r="AB188" i="3"/>
  <c r="AL402" i="3"/>
  <c r="AB402" i="3"/>
  <c r="AL247" i="3"/>
  <c r="AB247" i="3"/>
  <c r="AB988" i="3"/>
  <c r="AL988" i="3"/>
  <c r="Z1032" i="3"/>
  <c r="AL907" i="3"/>
  <c r="AB907" i="3"/>
  <c r="AL529" i="3"/>
  <c r="AB529" i="3"/>
  <c r="AL251" i="3"/>
  <c r="AB251" i="3"/>
  <c r="AL311" i="3"/>
  <c r="AB311" i="3"/>
  <c r="AK89" i="3"/>
  <c r="AA89" i="3"/>
  <c r="AK90" i="3"/>
  <c r="AA90" i="3"/>
  <c r="AA191" i="3"/>
  <c r="AK191" i="3"/>
  <c r="AK15" i="3"/>
  <c r="AA15" i="3"/>
  <c r="AA118" i="3"/>
  <c r="AK118" i="3"/>
  <c r="AA138" i="3"/>
  <c r="AK138" i="3"/>
  <c r="AA780" i="3"/>
  <c r="AK780" i="3"/>
  <c r="AK65" i="3"/>
  <c r="AA65" i="3"/>
  <c r="AK183" i="3"/>
  <c r="AA183" i="3"/>
  <c r="AK106" i="3"/>
  <c r="AA106" i="3"/>
  <c r="AK70" i="3"/>
  <c r="AA70" i="3"/>
  <c r="AK35" i="3"/>
  <c r="AA35" i="3"/>
  <c r="AA310" i="3"/>
  <c r="AK310" i="3"/>
  <c r="AK348" i="3"/>
  <c r="AA348" i="3"/>
  <c r="AK40" i="3"/>
  <c r="AA40" i="3"/>
  <c r="AK60" i="3"/>
  <c r="AA60" i="3"/>
  <c r="AK396" i="3"/>
  <c r="AA396" i="3"/>
  <c r="AA97" i="3"/>
  <c r="AK97" i="3"/>
  <c r="AK270" i="3"/>
  <c r="AA270" i="3"/>
  <c r="AA985" i="3"/>
  <c r="AK985" i="3"/>
  <c r="AK436" i="3"/>
  <c r="AA436" i="3"/>
  <c r="AK332" i="3"/>
  <c r="AA332" i="3"/>
  <c r="AK340" i="3"/>
  <c r="AA340" i="3"/>
  <c r="AK125" i="3"/>
  <c r="AA125" i="3"/>
  <c r="AK150" i="3"/>
  <c r="AA150" i="3"/>
  <c r="AK715" i="3"/>
  <c r="AA715" i="3"/>
  <c r="AK302" i="3"/>
  <c r="AA302" i="3"/>
  <c r="AK11" i="3"/>
  <c r="AA11" i="3"/>
  <c r="AA736" i="3"/>
  <c r="AK736" i="3"/>
  <c r="AK818" i="3"/>
  <c r="AA818" i="3"/>
  <c r="AK254" i="3"/>
  <c r="AA254" i="3"/>
  <c r="AK73" i="3"/>
  <c r="AA73" i="3"/>
  <c r="AA98" i="3"/>
  <c r="AK98" i="3"/>
  <c r="AK442" i="3"/>
  <c r="AA442" i="3"/>
  <c r="AA55" i="3"/>
  <c r="AK55" i="3"/>
  <c r="AK94" i="3"/>
  <c r="AA94" i="3"/>
  <c r="AK557" i="3"/>
  <c r="AA557" i="3"/>
  <c r="AA198" i="3"/>
  <c r="AK198" i="3"/>
  <c r="AK78" i="3"/>
  <c r="AA78" i="3"/>
  <c r="AK52" i="3"/>
  <c r="AA52" i="3"/>
  <c r="AK130" i="3"/>
  <c r="AA130" i="3"/>
  <c r="AK28" i="3"/>
  <c r="AA28" i="3"/>
  <c r="AK222" i="3"/>
  <c r="AA222" i="3"/>
  <c r="AK110" i="3"/>
  <c r="AA110" i="3"/>
  <c r="AA101" i="3"/>
  <c r="AK101" i="3"/>
  <c r="AA786" i="3"/>
  <c r="AK786" i="3"/>
  <c r="AK151" i="3"/>
  <c r="AA151" i="3"/>
  <c r="AK121" i="3"/>
  <c r="AA121" i="3"/>
  <c r="AK206" i="3"/>
  <c r="AA206" i="3"/>
  <c r="AK949" i="3"/>
  <c r="AA949" i="3"/>
  <c r="AK93" i="3"/>
  <c r="AA93" i="3"/>
  <c r="AK48" i="3"/>
  <c r="AA48" i="3"/>
  <c r="AK27" i="3"/>
  <c r="AA27" i="3"/>
  <c r="AK517" i="3"/>
  <c r="AA517" i="3"/>
  <c r="AK294" i="3"/>
  <c r="AA294" i="3"/>
  <c r="AK174" i="3"/>
  <c r="AA174" i="3"/>
  <c r="AK573" i="3"/>
  <c r="AA573" i="3"/>
  <c r="AK428" i="3"/>
  <c r="AA428" i="3"/>
  <c r="AK134" i="3"/>
  <c r="AA134" i="3"/>
  <c r="AK629" i="3"/>
  <c r="AA629" i="3"/>
  <c r="AK661" i="3"/>
  <c r="AA661" i="3"/>
  <c r="AK262" i="3"/>
  <c r="AA262" i="3"/>
  <c r="AK59" i="3"/>
  <c r="AA59" i="3"/>
  <c r="AK105" i="3"/>
  <c r="AA105" i="3"/>
  <c r="AK16" i="3"/>
  <c r="AA16" i="3"/>
  <c r="AA66" i="3"/>
  <c r="AK66" i="3"/>
  <c r="AK286" i="3"/>
  <c r="AA286" i="3"/>
  <c r="AK412" i="3"/>
  <c r="AA412" i="3"/>
  <c r="AK32" i="3"/>
  <c r="AA32" i="3"/>
  <c r="AA453" i="3"/>
  <c r="AK453" i="3"/>
  <c r="AK114" i="3"/>
  <c r="AA114" i="3"/>
  <c r="AK380" i="3"/>
  <c r="AA380" i="3"/>
  <c r="AK372" i="3"/>
  <c r="AA372" i="3"/>
  <c r="AK944" i="3"/>
  <c r="AA944" i="3"/>
  <c r="AA77" i="3"/>
  <c r="AK77" i="3"/>
  <c r="AK86" i="3"/>
  <c r="AA86" i="3"/>
  <c r="AA12" i="3"/>
  <c r="AK12" i="3"/>
  <c r="AK645" i="3"/>
  <c r="AA645" i="3"/>
  <c r="AA39" i="3"/>
  <c r="AK39" i="3"/>
  <c r="AK850" i="3"/>
  <c r="AA850" i="3"/>
  <c r="AA754" i="3"/>
  <c r="AK754" i="3"/>
  <c r="AA364" i="3"/>
  <c r="AK364" i="3"/>
  <c r="AA214" i="3"/>
  <c r="AK214" i="3"/>
  <c r="AK653" i="3"/>
  <c r="AA653" i="3"/>
  <c r="AK31" i="3"/>
  <c r="AA31" i="3"/>
  <c r="AA190" i="3"/>
  <c r="AK190" i="3"/>
  <c r="AK246" i="3"/>
  <c r="AA246" i="3"/>
  <c r="AK142" i="3"/>
  <c r="AA142" i="3"/>
  <c r="AK1020" i="3"/>
  <c r="AA1020" i="3"/>
  <c r="AK122" i="3"/>
  <c r="AA122" i="3"/>
  <c r="AK102" i="3"/>
  <c r="AA102" i="3"/>
  <c r="AA137" i="3"/>
  <c r="AK137" i="3"/>
  <c r="AK675" i="3"/>
  <c r="AA675" i="3"/>
  <c r="AK47" i="3"/>
  <c r="AA47" i="3"/>
  <c r="AK404" i="3"/>
  <c r="AA404" i="3"/>
  <c r="AA238" i="3"/>
  <c r="AK238" i="3"/>
  <c r="AK113" i="3"/>
  <c r="AA113" i="3"/>
  <c r="AA117" i="3"/>
  <c r="AK117" i="3"/>
  <c r="AA199" i="3"/>
  <c r="AK199" i="3"/>
  <c r="AK82" i="3"/>
  <c r="AA82" i="3"/>
  <c r="AA605" i="3"/>
  <c r="AK605" i="3"/>
  <c r="AK158" i="3"/>
  <c r="AA158" i="3"/>
  <c r="AK166" i="3"/>
  <c r="AA166" i="3"/>
  <c r="AK56" i="3"/>
  <c r="AA56" i="3"/>
  <c r="AA7" i="3"/>
  <c r="AK7" i="3"/>
  <c r="AA159" i="3"/>
  <c r="AK159" i="3"/>
  <c r="AK44" i="3"/>
  <c r="AA44" i="3"/>
  <c r="AA278" i="3"/>
  <c r="AK278" i="3"/>
  <c r="AK51" i="3"/>
  <c r="AA51" i="3"/>
  <c r="AK24" i="3"/>
  <c r="AA24" i="3"/>
  <c r="AK230" i="3"/>
  <c r="AA230" i="3"/>
  <c r="AK691" i="3"/>
  <c r="AA691" i="3"/>
  <c r="AK485" i="3"/>
  <c r="AA485" i="3"/>
  <c r="AB175" i="3"/>
  <c r="AL175" i="3"/>
  <c r="AK452" i="3"/>
  <c r="AA452" i="3"/>
  <c r="AK167" i="3"/>
  <c r="AA167" i="3"/>
  <c r="AK637" i="3"/>
  <c r="AA637" i="3"/>
  <c r="AK621" i="3"/>
  <c r="AA621" i="3"/>
  <c r="AK882" i="3"/>
  <c r="AA882" i="3"/>
  <c r="AK81" i="3"/>
  <c r="AA81" i="3"/>
  <c r="AK501" i="3"/>
  <c r="AA501" i="3"/>
  <c r="AK74" i="3"/>
  <c r="AA74" i="3"/>
  <c r="AK85" i="3"/>
  <c r="AA85" i="3"/>
  <c r="AK129" i="3"/>
  <c r="AA129" i="3"/>
  <c r="AA589" i="3"/>
  <c r="AK589" i="3"/>
  <c r="AK683" i="3"/>
  <c r="AA683" i="3"/>
  <c r="AL182" i="3"/>
  <c r="AB182" i="3"/>
  <c r="AL362" i="3"/>
  <c r="AB362" i="3"/>
  <c r="AA532" i="3"/>
  <c r="AK532" i="3"/>
  <c r="AA926" i="3"/>
  <c r="AK926" i="3"/>
  <c r="AA613" i="3"/>
  <c r="AK613" i="3"/>
  <c r="AK20" i="3"/>
  <c r="AA20" i="3"/>
  <c r="AK669" i="3"/>
  <c r="AA669" i="3"/>
  <c r="AK469" i="3"/>
  <c r="AA469" i="3"/>
  <c r="AK143" i="3"/>
  <c r="AA143" i="3"/>
  <c r="AK516" i="3"/>
  <c r="AA516" i="3"/>
  <c r="AA548" i="3"/>
  <c r="AK548" i="3"/>
  <c r="AK533" i="3"/>
  <c r="AA533" i="3"/>
  <c r="AK699" i="3"/>
  <c r="AA699" i="3"/>
  <c r="AK500" i="3"/>
  <c r="AA500" i="3"/>
  <c r="AK69" i="3"/>
  <c r="AA69" i="3"/>
  <c r="AA8" i="3"/>
  <c r="AK8" i="3"/>
  <c r="AK565" i="3"/>
  <c r="AA565" i="3"/>
  <c r="AK597" i="3"/>
  <c r="AA597" i="3"/>
  <c r="AK23" i="3"/>
  <c r="AA23" i="3"/>
  <c r="AL126" i="3"/>
  <c r="AB126" i="3"/>
  <c r="AA468" i="3"/>
  <c r="AK468" i="3"/>
  <c r="AA581" i="3"/>
  <c r="AK581" i="3"/>
  <c r="AA549" i="3"/>
  <c r="AK549" i="3"/>
  <c r="AK356" i="3"/>
  <c r="AA356" i="3"/>
  <c r="AK484" i="3"/>
  <c r="AA484" i="3"/>
  <c r="AK707" i="3"/>
  <c r="AA707" i="3"/>
  <c r="AK43" i="3"/>
  <c r="AA43" i="3"/>
  <c r="AK109" i="3"/>
  <c r="AA109" i="3"/>
  <c r="AK388" i="3"/>
  <c r="AA388" i="3"/>
  <c r="AK420" i="3"/>
  <c r="AA420" i="3"/>
  <c r="AK19" i="3"/>
  <c r="AA19" i="3"/>
  <c r="AK36" i="3"/>
  <c r="AA36" i="3"/>
  <c r="AK324" i="3"/>
  <c r="AA324" i="3"/>
  <c r="AL123" i="3"/>
  <c r="AB123" i="3"/>
  <c r="AK207" i="3"/>
  <c r="AA207" i="3"/>
  <c r="AK133" i="3"/>
  <c r="AA133" i="3"/>
  <c r="AL951" i="3"/>
  <c r="AB951" i="3"/>
  <c r="AM542" i="3"/>
  <c r="AC542" i="3"/>
  <c r="AB534" i="3"/>
  <c r="AL534" i="3"/>
  <c r="AC787" i="3"/>
  <c r="AC389" i="3"/>
  <c r="AC505" i="3"/>
  <c r="AL888" i="3"/>
  <c r="AB888" i="3"/>
  <c r="AL966" i="3"/>
  <c r="AB966" i="3"/>
  <c r="AL897" i="3"/>
  <c r="AB897" i="3"/>
  <c r="AL612" i="3"/>
  <c r="AB612" i="3"/>
  <c r="AC984" i="3"/>
  <c r="AM984" i="3"/>
  <c r="AB886" i="3"/>
  <c r="AL886" i="3"/>
  <c r="AB72" i="3"/>
  <c r="AL72" i="3"/>
  <c r="AB676" i="3"/>
  <c r="AL676" i="3"/>
  <c r="AB136" i="3"/>
  <c r="AL136" i="3"/>
  <c r="AL832" i="3"/>
  <c r="AB832" i="3"/>
  <c r="AL721" i="3"/>
  <c r="AB721" i="3"/>
  <c r="AM960" i="3"/>
  <c r="AC960" i="3"/>
  <c r="AB564" i="3"/>
  <c r="AL564" i="3"/>
  <c r="AM806" i="3"/>
  <c r="AC806" i="3"/>
  <c r="AN506" i="3"/>
  <c r="AD506" i="3"/>
  <c r="AC893" i="3"/>
  <c r="AM893" i="3"/>
  <c r="AL734" i="3"/>
  <c r="AB734" i="3"/>
  <c r="AB1012" i="3"/>
  <c r="AL1012" i="3"/>
  <c r="AL357" i="3"/>
  <c r="AB357" i="3"/>
  <c r="AB120" i="3"/>
  <c r="AL120" i="3"/>
  <c r="AB470" i="3"/>
  <c r="AL470" i="3"/>
  <c r="AB552" i="3"/>
  <c r="AL552" i="3"/>
  <c r="AM478" i="3"/>
  <c r="AC478" i="3"/>
  <c r="AL704" i="3"/>
  <c r="AB704" i="3"/>
  <c r="AL520" i="3"/>
  <c r="AB520" i="3"/>
  <c r="AL763" i="3"/>
  <c r="AB763" i="3"/>
  <c r="AL848" i="3"/>
  <c r="AB848" i="3"/>
  <c r="AL809" i="3"/>
  <c r="AB809" i="3"/>
  <c r="AL829" i="3"/>
  <c r="AB829" i="3"/>
  <c r="AL895" i="3"/>
  <c r="AB895" i="3"/>
  <c r="AB813" i="3"/>
  <c r="AL813" i="3"/>
  <c r="AL325" i="3"/>
  <c r="AB325" i="3"/>
  <c r="AB291" i="3"/>
  <c r="AL291" i="3"/>
  <c r="AB953" i="3"/>
  <c r="AL953" i="3"/>
  <c r="AB628" i="3"/>
  <c r="AL628" i="3"/>
  <c r="AL91" i="3"/>
  <c r="AB91" i="3"/>
  <c r="AL187" i="3"/>
  <c r="AB187" i="3"/>
  <c r="AB75" i="3"/>
  <c r="AL75" i="3"/>
  <c r="AL107" i="3"/>
  <c r="AB107" i="3"/>
  <c r="AB461" i="3"/>
  <c r="AL461" i="3"/>
  <c r="AL155" i="3"/>
  <c r="AB155" i="3"/>
  <c r="AB161" i="3"/>
  <c r="AC161" i="3" s="1"/>
  <c r="AC690" i="3"/>
  <c r="AN690" i="3" s="1"/>
  <c r="AB1018" i="3"/>
  <c r="AL1018" i="3"/>
  <c r="AL315" i="3"/>
  <c r="AB315" i="3"/>
  <c r="AL898" i="3"/>
  <c r="AB898" i="3"/>
  <c r="AB87" i="3"/>
  <c r="AL87" i="3"/>
  <c r="AL910" i="3"/>
  <c r="AB910" i="3"/>
  <c r="AL513" i="3"/>
  <c r="AB513" i="3"/>
  <c r="AL521" i="3"/>
  <c r="AB521" i="3"/>
  <c r="AM17" i="3"/>
  <c r="AC17" i="3"/>
  <c r="AN476" i="3"/>
  <c r="AD476" i="3"/>
  <c r="AM300" i="3"/>
  <c r="AC300" i="3"/>
  <c r="AB135" i="3"/>
  <c r="AL135" i="3"/>
  <c r="AB295" i="3"/>
  <c r="AL295" i="3"/>
  <c r="AB545" i="3"/>
  <c r="AL545" i="3"/>
  <c r="AD474" i="3"/>
  <c r="AN474" i="3"/>
  <c r="AB677" i="3"/>
  <c r="AL677" i="3"/>
  <c r="AL350" i="3"/>
  <c r="AB350" i="3"/>
  <c r="AB890" i="3"/>
  <c r="AL890" i="3"/>
  <c r="AL878" i="3"/>
  <c r="AB878" i="3"/>
  <c r="AB71" i="3"/>
  <c r="AL71" i="3"/>
  <c r="AL457" i="3"/>
  <c r="AB457" i="3"/>
  <c r="AL231" i="3"/>
  <c r="AB231" i="3"/>
  <c r="AB263" i="3"/>
  <c r="AL263" i="3"/>
  <c r="AB318" i="3"/>
  <c r="AL318" i="3"/>
  <c r="AC292" i="3"/>
  <c r="AM292" i="3"/>
  <c r="AB999" i="3"/>
  <c r="AL999" i="3"/>
  <c r="AL854" i="3"/>
  <c r="AB854" i="3"/>
  <c r="AL509" i="3"/>
  <c r="AB509" i="3"/>
  <c r="AC260" i="3"/>
  <c r="AM260" i="3"/>
  <c r="AN538" i="3"/>
  <c r="AD538" i="3"/>
  <c r="AB894" i="3"/>
  <c r="AL894" i="3"/>
  <c r="AB394" i="3"/>
  <c r="AL394" i="3"/>
  <c r="AN498" i="3"/>
  <c r="AD498" i="3"/>
  <c r="AB414" i="3"/>
  <c r="AL414" i="3"/>
  <c r="AB382" i="3"/>
  <c r="AL382" i="3"/>
  <c r="AL119" i="3"/>
  <c r="AB119" i="3"/>
  <c r="AL330" i="3"/>
  <c r="AB330" i="3"/>
  <c r="AB445" i="3"/>
  <c r="AL445" i="3"/>
  <c r="AB163" i="3"/>
  <c r="AL163" i="3"/>
  <c r="AL323" i="3"/>
  <c r="AB323" i="3"/>
  <c r="AL258" i="3"/>
  <c r="AB258" i="3"/>
  <c r="AB481" i="3"/>
  <c r="AL481" i="3"/>
  <c r="AC308" i="3"/>
  <c r="AM308" i="3"/>
  <c r="AD530" i="3"/>
  <c r="AN530" i="3"/>
  <c r="AB131" i="3"/>
  <c r="AL131" i="3"/>
  <c r="AD861" i="3"/>
  <c r="AN861" i="3"/>
  <c r="AB489" i="3"/>
  <c r="AL489" i="3"/>
  <c r="AB378" i="3"/>
  <c r="AL378" i="3"/>
  <c r="AL674" i="3"/>
  <c r="AB674" i="3"/>
  <c r="AL449" i="3"/>
  <c r="AB449" i="3"/>
  <c r="AM866" i="3"/>
  <c r="AC866" i="3"/>
  <c r="AL146" i="3"/>
  <c r="AB146" i="3"/>
  <c r="AL1026" i="3"/>
  <c r="AB1026" i="3"/>
  <c r="AM1016" i="3"/>
  <c r="AC1016" i="3"/>
  <c r="AL870" i="3"/>
  <c r="AB870" i="3"/>
  <c r="AC1009" i="3"/>
  <c r="AM1009" i="3"/>
  <c r="AL83" i="3"/>
  <c r="AB83" i="3"/>
  <c r="AB274" i="3"/>
  <c r="AL274" i="3"/>
  <c r="AM967" i="3"/>
  <c r="AC967" i="3"/>
  <c r="AA1032" i="3"/>
  <c r="AL147" i="3"/>
  <c r="AB147" i="3"/>
  <c r="AL99" i="3"/>
  <c r="AB99" i="3"/>
  <c r="AL290" i="3"/>
  <c r="AB290" i="3"/>
  <c r="AL914" i="3"/>
  <c r="AB914" i="3"/>
  <c r="AM901" i="3"/>
  <c r="AC901" i="3"/>
  <c r="AB227" i="3"/>
  <c r="AL227" i="3"/>
  <c r="AL218" i="3"/>
  <c r="AB218" i="3"/>
  <c r="AL1001" i="3"/>
  <c r="AB1001" i="3"/>
  <c r="AL282" i="3"/>
  <c r="AB282" i="3"/>
  <c r="AL266" i="3"/>
  <c r="AB266" i="3"/>
  <c r="AL154" i="3"/>
  <c r="AB154" i="3"/>
  <c r="AB115" i="3"/>
  <c r="AL115" i="3"/>
  <c r="AL203" i="3"/>
  <c r="AB203" i="3"/>
  <c r="AB210" i="3"/>
  <c r="AL210" i="3"/>
  <c r="AL162" i="3"/>
  <c r="AB162" i="3"/>
  <c r="AB299" i="3"/>
  <c r="AL299" i="3"/>
  <c r="AB186" i="3"/>
  <c r="AL186" i="3"/>
  <c r="AB211" i="3"/>
  <c r="AL211" i="3"/>
  <c r="AL321" i="3"/>
  <c r="AB321" i="3"/>
  <c r="AL219" i="3"/>
  <c r="AB219" i="3"/>
  <c r="AL283" i="3"/>
  <c r="AB283" i="3"/>
  <c r="AL243" i="3"/>
  <c r="AB243" i="3"/>
  <c r="AL267" i="3"/>
  <c r="AB267" i="3"/>
  <c r="AL827" i="3"/>
  <c r="AB827" i="3"/>
  <c r="AL194" i="3"/>
  <c r="AB194" i="3"/>
  <c r="AL195" i="3"/>
  <c r="AB195" i="3"/>
  <c r="AB235" i="3"/>
  <c r="AL235" i="3"/>
  <c r="AL223" i="3"/>
  <c r="AB223" i="3"/>
  <c r="AB314" i="3"/>
  <c r="AL314" i="3"/>
  <c r="AL306" i="3"/>
  <c r="AB306" i="3"/>
  <c r="AB680" i="3"/>
  <c r="AL680" i="3"/>
  <c r="AL666" i="3"/>
  <c r="AB666" i="3"/>
  <c r="AL170" i="3"/>
  <c r="AB170" i="3"/>
  <c r="AL171" i="3"/>
  <c r="AB171" i="3"/>
  <c r="AL307" i="3"/>
  <c r="AB307" i="3"/>
  <c r="AL255" i="3"/>
  <c r="AB255" i="3"/>
  <c r="AB259" i="3"/>
  <c r="AL259" i="3"/>
  <c r="AB673" i="3"/>
  <c r="AL673" i="3"/>
  <c r="AB178" i="3"/>
  <c r="AL178" i="3"/>
  <c r="AL298" i="3"/>
  <c r="AB298" i="3"/>
  <c r="AL179" i="3"/>
  <c r="AB179" i="3"/>
  <c r="AL319" i="3"/>
  <c r="AB319" i="3"/>
  <c r="AM986" i="3"/>
  <c r="AC986" i="3"/>
  <c r="AL275" i="3"/>
  <c r="AB275" i="3"/>
  <c r="AL1002" i="3"/>
  <c r="AB1002" i="3"/>
  <c r="AB287" i="3"/>
  <c r="AL287" i="3"/>
  <c r="AB139" i="3"/>
  <c r="AL139" i="3"/>
  <c r="AM688" i="3"/>
  <c r="AC688" i="3"/>
  <c r="AL831" i="3"/>
  <c r="AB831" i="3"/>
  <c r="AL843" i="3"/>
  <c r="AB843" i="3"/>
  <c r="AL839" i="3"/>
  <c r="AB839" i="3"/>
  <c r="AL823" i="3"/>
  <c r="AB823" i="3"/>
  <c r="AL815" i="3"/>
  <c r="AB815" i="3"/>
  <c r="AL1025" i="3"/>
  <c r="AB1025" i="3"/>
  <c r="AL811" i="3"/>
  <c r="AB811" i="3"/>
  <c r="AM642" i="3"/>
  <c r="AC642" i="3"/>
  <c r="AL922" i="3"/>
  <c r="AB922" i="3"/>
  <c r="AL819" i="3"/>
  <c r="AB819" i="3"/>
  <c r="AL835" i="3"/>
  <c r="AB835" i="3"/>
  <c r="AB933" i="3"/>
  <c r="AL933" i="3"/>
  <c r="AL847" i="3"/>
  <c r="AB847" i="3"/>
  <c r="AM1003" i="3"/>
  <c r="AC1003" i="3"/>
  <c r="AM431" i="3"/>
  <c r="AC431" i="3"/>
  <c r="AL918" i="3"/>
  <c r="AB918" i="3"/>
  <c r="AL857" i="3"/>
  <c r="AB857" i="3"/>
  <c r="AM994" i="3"/>
  <c r="AC994" i="3"/>
  <c r="AM983" i="3"/>
  <c r="AC983" i="3"/>
  <c r="AC650" i="3"/>
  <c r="AM650" i="3"/>
  <c r="AM415" i="3"/>
  <c r="AC415" i="3"/>
  <c r="AM423" i="3"/>
  <c r="AC423" i="3"/>
  <c r="AM856" i="3"/>
  <c r="AC856" i="3"/>
  <c r="AM658" i="3"/>
  <c r="AC658" i="3"/>
  <c r="AM406" i="3"/>
  <c r="AC406" i="3"/>
  <c r="AM363" i="3"/>
  <c r="AC363" i="3"/>
  <c r="AM327" i="3"/>
  <c r="AC327" i="3"/>
  <c r="AC355" i="3"/>
  <c r="AM355" i="3"/>
  <c r="AM618" i="3"/>
  <c r="AC618" i="3"/>
  <c r="AC343" i="3"/>
  <c r="AM343" i="3"/>
  <c r="AC874" i="3"/>
  <c r="AM874" i="3"/>
  <c r="AC351" i="3"/>
  <c r="AM351" i="3"/>
  <c r="AM399" i="3"/>
  <c r="AC399" i="3"/>
  <c r="AC334" i="3"/>
  <c r="AM334" i="3"/>
  <c r="AM570" i="3"/>
  <c r="AC570" i="3"/>
  <c r="AM374" i="3"/>
  <c r="AC374" i="3"/>
  <c r="AM553" i="3"/>
  <c r="AC553" i="3"/>
  <c r="AM371" i="3"/>
  <c r="AC371" i="3"/>
  <c r="AM427" i="3"/>
  <c r="AC427" i="3"/>
  <c r="AM367" i="3"/>
  <c r="AC367" i="3"/>
  <c r="AM366" i="3"/>
  <c r="AC366" i="3"/>
  <c r="AC586" i="3"/>
  <c r="AM586" i="3"/>
  <c r="AC594" i="3"/>
  <c r="AM594" i="3"/>
  <c r="AO466" i="3"/>
  <c r="AE466" i="3"/>
  <c r="AM419" i="3"/>
  <c r="AC419" i="3"/>
  <c r="AC626" i="3"/>
  <c r="AM626" i="3"/>
  <c r="AM602" i="3"/>
  <c r="AC602" i="3"/>
  <c r="AM398" i="3"/>
  <c r="AC398" i="3"/>
  <c r="AM634" i="3"/>
  <c r="AC634" i="3"/>
  <c r="AM375" i="3"/>
  <c r="AC375" i="3"/>
  <c r="AC379" i="3"/>
  <c r="AM379" i="3"/>
  <c r="AM407" i="3"/>
  <c r="AC407" i="3"/>
  <c r="AM359" i="3"/>
  <c r="AC359" i="3"/>
  <c r="AC403" i="3"/>
  <c r="AM403" i="3"/>
  <c r="AC610" i="3"/>
  <c r="AM610" i="3"/>
  <c r="AM335" i="3"/>
  <c r="AC335" i="3"/>
  <c r="AM342" i="3"/>
  <c r="AC342" i="3"/>
  <c r="AC435" i="3"/>
  <c r="AM435" i="3"/>
  <c r="AM387" i="3"/>
  <c r="AC387" i="3"/>
  <c r="AM383" i="3"/>
  <c r="AC383" i="3"/>
  <c r="AM411" i="3"/>
  <c r="AC411" i="3"/>
  <c r="AM395" i="3"/>
  <c r="AC395" i="3"/>
  <c r="AM562" i="3"/>
  <c r="AC562" i="3"/>
  <c r="AM430" i="3"/>
  <c r="AC430" i="3"/>
  <c r="AC578" i="3"/>
  <c r="AM578" i="3"/>
  <c r="AC339" i="3"/>
  <c r="AM339" i="3"/>
  <c r="AM347" i="3"/>
  <c r="AC347" i="3"/>
  <c r="AM391" i="3"/>
  <c r="AC391" i="3"/>
  <c r="AM331" i="3"/>
  <c r="AC331" i="3"/>
  <c r="AM443" i="3"/>
  <c r="AC443" i="3"/>
  <c r="AO276" i="3"/>
  <c r="AE276" i="3"/>
  <c r="AN706" i="3"/>
  <c r="AD706" i="3"/>
  <c r="AM773" i="3"/>
  <c r="AC773" i="3"/>
  <c r="AN544" i="3"/>
  <c r="AD544" i="3"/>
  <c r="AM916" i="3"/>
  <c r="AC916" i="3"/>
  <c r="AM892" i="3"/>
  <c r="AC892" i="3"/>
  <c r="AN804" i="3"/>
  <c r="AD804" i="3"/>
  <c r="AN373" i="3"/>
  <c r="AD373" i="3"/>
  <c r="AO526" i="3"/>
  <c r="AE526" i="3"/>
  <c r="AN692" i="3"/>
  <c r="AD692" i="3"/>
  <c r="AM749" i="3"/>
  <c r="AC749" i="3"/>
  <c r="AN767" i="3"/>
  <c r="AD767" i="3"/>
  <c r="AN747" i="3"/>
  <c r="AD747" i="3"/>
  <c r="AN862" i="3"/>
  <c r="AD862" i="3"/>
  <c r="AO608" i="3"/>
  <c r="AE608" i="3"/>
  <c r="AN739" i="3"/>
  <c r="AD739" i="3"/>
  <c r="AN946" i="3"/>
  <c r="AD946" i="3"/>
  <c r="AM593" i="3"/>
  <c r="AC593" i="3"/>
  <c r="AN184" i="3"/>
  <c r="AD184" i="3"/>
  <c r="AP524" i="3"/>
  <c r="AF524" i="3"/>
  <c r="AN646" i="3"/>
  <c r="AD646" i="3"/>
  <c r="AN215" i="3"/>
  <c r="AD215" i="3"/>
  <c r="AM29" i="3"/>
  <c r="AC29" i="3"/>
  <c r="AO604" i="3"/>
  <c r="AE604" i="3"/>
  <c r="AM515" i="3"/>
  <c r="AC515" i="3"/>
  <c r="AM611" i="3"/>
  <c r="AC611" i="3"/>
  <c r="AN928" i="3"/>
  <c r="AD928" i="3"/>
  <c r="AM784" i="3"/>
  <c r="AC784" i="3"/>
  <c r="AN824" i="3"/>
  <c r="AD824" i="3"/>
  <c r="AM432" i="3"/>
  <c r="AC432" i="3"/>
  <c r="AN144" i="3"/>
  <c r="AD144" i="3"/>
  <c r="AM577" i="3"/>
  <c r="AC577" i="3"/>
  <c r="AN931" i="3"/>
  <c r="AD931" i="3"/>
  <c r="AO596" i="3"/>
  <c r="AE596" i="3"/>
  <c r="AN96" i="3"/>
  <c r="AD96" i="3"/>
  <c r="AN103" i="3"/>
  <c r="AD103" i="3"/>
  <c r="AM408" i="3"/>
  <c r="AC408" i="3"/>
  <c r="AM217" i="3"/>
  <c r="AC217" i="3"/>
  <c r="AN869" i="3"/>
  <c r="AD869" i="3"/>
  <c r="AM305" i="3"/>
  <c r="AC305" i="3"/>
  <c r="AO682" i="3"/>
  <c r="AE682" i="3"/>
  <c r="AM781" i="3"/>
  <c r="AC781" i="3"/>
  <c r="AM879" i="3"/>
  <c r="AC879" i="3"/>
  <c r="AM641" i="3"/>
  <c r="AC641" i="3"/>
  <c r="AM587" i="3"/>
  <c r="AC587" i="3"/>
  <c r="AM205" i="3"/>
  <c r="AC205" i="3"/>
  <c r="AO632" i="3"/>
  <c r="AE632" i="3"/>
  <c r="AM438" i="3"/>
  <c r="AC438" i="3"/>
  <c r="AM416" i="3"/>
  <c r="AC416" i="3"/>
  <c r="AO600" i="3"/>
  <c r="AE600" i="3"/>
  <c r="AM792" i="3"/>
  <c r="AC792" i="3"/>
  <c r="AN1023" i="3"/>
  <c r="AD1023" i="3"/>
  <c r="AM764" i="3"/>
  <c r="AC764" i="3"/>
  <c r="AN762" i="3"/>
  <c r="AD762" i="3"/>
  <c r="AM925" i="3"/>
  <c r="AC925" i="3"/>
  <c r="AM585" i="3"/>
  <c r="AC585" i="3"/>
  <c r="AN885" i="3"/>
  <c r="AD885" i="3"/>
  <c r="AN536" i="3"/>
  <c r="AD536" i="3"/>
  <c r="AN525" i="3"/>
  <c r="AD525" i="3"/>
  <c r="AN18" i="3"/>
  <c r="AD18" i="3"/>
  <c r="AO550" i="3"/>
  <c r="AE550" i="3"/>
  <c r="AM671" i="3"/>
  <c r="AC671" i="3"/>
  <c r="AM337" i="3"/>
  <c r="AC337" i="3"/>
  <c r="AM956" i="3"/>
  <c r="AC956" i="3"/>
  <c r="AN794" i="3"/>
  <c r="AD794" i="3"/>
  <c r="AN884" i="3"/>
  <c r="AD884" i="3"/>
  <c r="AN654" i="3"/>
  <c r="AD654" i="3"/>
  <c r="AP458" i="3"/>
  <c r="AF458" i="3"/>
  <c r="AO917" i="3"/>
  <c r="AE917" i="3"/>
  <c r="AN638" i="3"/>
  <c r="AD638" i="3"/>
  <c r="AN955" i="3"/>
  <c r="AD955" i="3"/>
  <c r="AM479" i="3"/>
  <c r="AC479" i="3"/>
  <c r="AM1015" i="3"/>
  <c r="AC1015" i="3"/>
  <c r="AM559" i="3"/>
  <c r="AC559" i="3"/>
  <c r="AN569" i="3"/>
  <c r="AD569" i="3"/>
  <c r="AN709" i="3"/>
  <c r="AD709" i="3"/>
  <c r="AN228" i="3"/>
  <c r="AD228" i="3"/>
  <c r="AM663" i="3"/>
  <c r="AC663" i="3"/>
  <c r="AN900" i="3"/>
  <c r="AD900" i="3"/>
  <c r="AM948" i="3"/>
  <c r="AC948" i="3"/>
  <c r="AN79" i="3"/>
  <c r="AD79" i="3"/>
  <c r="AM777" i="3"/>
  <c r="AC777" i="3"/>
  <c r="AO312" i="3"/>
  <c r="AE312" i="3"/>
  <c r="AM527" i="3"/>
  <c r="AC527" i="3"/>
  <c r="AP460" i="3"/>
  <c r="AF460" i="3"/>
  <c r="AO616" i="3"/>
  <c r="AE616" i="3"/>
  <c r="AO656" i="3"/>
  <c r="AE656" i="3"/>
  <c r="AM750" i="3"/>
  <c r="AC750" i="3"/>
  <c r="AN729" i="3"/>
  <c r="AD729" i="3"/>
  <c r="AM26" i="3"/>
  <c r="AC26" i="3"/>
  <c r="AN212" i="3"/>
  <c r="AD212" i="3"/>
  <c r="AN845" i="3"/>
  <c r="AD845" i="3"/>
  <c r="AM908" i="3"/>
  <c r="AC908" i="3"/>
  <c r="AN743" i="3"/>
  <c r="AD743" i="3"/>
  <c r="AM927" i="3"/>
  <c r="AC927" i="3"/>
  <c r="AM649" i="3"/>
  <c r="AC649" i="3"/>
  <c r="AM368" i="3"/>
  <c r="AC368" i="3"/>
  <c r="AN684" i="3"/>
  <c r="AD684" i="3"/>
  <c r="AM838" i="3"/>
  <c r="AC838" i="3"/>
  <c r="AM309" i="3"/>
  <c r="AC309" i="3"/>
  <c r="AN326" i="3"/>
  <c r="AD326" i="3"/>
  <c r="AN887" i="3"/>
  <c r="AD887" i="3"/>
  <c r="AM377" i="3"/>
  <c r="AC377" i="3"/>
  <c r="AM742" i="3"/>
  <c r="AC742" i="3"/>
  <c r="AN722" i="3"/>
  <c r="AD722" i="3"/>
  <c r="AO779" i="3"/>
  <c r="AE779" i="3"/>
  <c r="AM384" i="3"/>
  <c r="AC384" i="3"/>
  <c r="AO560" i="3"/>
  <c r="AE560" i="3"/>
  <c r="AM655" i="3"/>
  <c r="AC655" i="3"/>
  <c r="AO660" i="3"/>
  <c r="AE660" i="3"/>
  <c r="AM393" i="3"/>
  <c r="AC393" i="3"/>
  <c r="AN796" i="3"/>
  <c r="AD796" i="3"/>
  <c r="AN718" i="3"/>
  <c r="AD718" i="3"/>
  <c r="AM842" i="3"/>
  <c r="AC842" i="3"/>
  <c r="AN152" i="3"/>
  <c r="AD152" i="3"/>
  <c r="AM149" i="3"/>
  <c r="AC149" i="3"/>
  <c r="AN429" i="3"/>
  <c r="AD429" i="3"/>
  <c r="AN864" i="3"/>
  <c r="AD864" i="3"/>
  <c r="AO963" i="3"/>
  <c r="AE963" i="3"/>
  <c r="AO568" i="3"/>
  <c r="AE568" i="3"/>
  <c r="AM768" i="3"/>
  <c r="AC768" i="3"/>
  <c r="AM760" i="3"/>
  <c r="AC760" i="3"/>
  <c r="AM336" i="3"/>
  <c r="AC336" i="3"/>
  <c r="AM1022" i="3"/>
  <c r="AC1022" i="3"/>
  <c r="AN381" i="3"/>
  <c r="AD381" i="3"/>
  <c r="AN738" i="3"/>
  <c r="AD738" i="3"/>
  <c r="AM352" i="3"/>
  <c r="AC352" i="3"/>
  <c r="AO678" i="3"/>
  <c r="AE678" i="3"/>
  <c r="AM441" i="3"/>
  <c r="AC441" i="3"/>
  <c r="AM62" i="3"/>
  <c r="AC62" i="3"/>
  <c r="AN962" i="3"/>
  <c r="AD962" i="3"/>
  <c r="AN681" i="3"/>
  <c r="AD681" i="3"/>
  <c r="AN828" i="3"/>
  <c r="AD828" i="3"/>
  <c r="AM539" i="3"/>
  <c r="AC539" i="3"/>
  <c r="AM805" i="3"/>
  <c r="AC805" i="3"/>
  <c r="AN1008" i="3"/>
  <c r="AD1008" i="3"/>
  <c r="AN168" i="3"/>
  <c r="AD168" i="3"/>
  <c r="AM495" i="3"/>
  <c r="AC495" i="3"/>
  <c r="AN226" i="3"/>
  <c r="AD226" i="3"/>
  <c r="AM491" i="3"/>
  <c r="AC491" i="3"/>
  <c r="AN418" i="3"/>
  <c r="AD418" i="3"/>
  <c r="AM883" i="3"/>
  <c r="AC883" i="3"/>
  <c r="AM41" i="3"/>
  <c r="AC41" i="3"/>
  <c r="AN104" i="3"/>
  <c r="AD104" i="3"/>
  <c r="AN833" i="3"/>
  <c r="AD833" i="3"/>
  <c r="AM329" i="3"/>
  <c r="AC329" i="3"/>
  <c r="AN841" i="3"/>
  <c r="AD841" i="3"/>
  <c r="AN670" i="3"/>
  <c r="AD670" i="3"/>
  <c r="AM49" i="3"/>
  <c r="AC49" i="3"/>
  <c r="AM53" i="3"/>
  <c r="AC53" i="3"/>
  <c r="AN701" i="3"/>
  <c r="AD701" i="3"/>
  <c r="AM904" i="3"/>
  <c r="AC904" i="3"/>
  <c r="AN196" i="3"/>
  <c r="AD196" i="3"/>
  <c r="AO502" i="3"/>
  <c r="AE502" i="3"/>
  <c r="AM647" i="3"/>
  <c r="AC647" i="3"/>
  <c r="AM871" i="3"/>
  <c r="AC871" i="3"/>
  <c r="AO971" i="3"/>
  <c r="AE971" i="3"/>
  <c r="AO636" i="3"/>
  <c r="AE636" i="3"/>
  <c r="AM447" i="3"/>
  <c r="AC447" i="3"/>
  <c r="AM1011" i="3"/>
  <c r="AC1011" i="3"/>
  <c r="AN778" i="3"/>
  <c r="AD778" i="3"/>
  <c r="AN812" i="3"/>
  <c r="AD812" i="3"/>
  <c r="AN950" i="3"/>
  <c r="AD950" i="3"/>
  <c r="AN108" i="3"/>
  <c r="AD108" i="3"/>
  <c r="AM161" i="3"/>
  <c r="AO689" i="3"/>
  <c r="AE689" i="3"/>
  <c r="AM1030" i="3"/>
  <c r="AC1030" i="3"/>
  <c r="AN496" i="3"/>
  <c r="AD496" i="3"/>
  <c r="AM157" i="3"/>
  <c r="AC157" i="3"/>
  <c r="AN947" i="3"/>
  <c r="AD947" i="3"/>
  <c r="AO584" i="3"/>
  <c r="AE584" i="3"/>
  <c r="AN872" i="3"/>
  <c r="AD872" i="3"/>
  <c r="AM603" i="3"/>
  <c r="AC603" i="3"/>
  <c r="AM859" i="3"/>
  <c r="AC859" i="3"/>
  <c r="AN598" i="3"/>
  <c r="AD598" i="3"/>
  <c r="AM912" i="3"/>
  <c r="AC912" i="3"/>
  <c r="AM830" i="3"/>
  <c r="AC830" i="3"/>
  <c r="AM535" i="3"/>
  <c r="AC535" i="3"/>
  <c r="AN732" i="3"/>
  <c r="AD732" i="3"/>
  <c r="AM789" i="3"/>
  <c r="AC789" i="3"/>
  <c r="AM14" i="3"/>
  <c r="AC14" i="3"/>
  <c r="AN164" i="3"/>
  <c r="AD164" i="3"/>
  <c r="AM631" i="3"/>
  <c r="AC631" i="3"/>
  <c r="AM735" i="3"/>
  <c r="AC735" i="3"/>
  <c r="AM317" i="3"/>
  <c r="AC317" i="3"/>
  <c r="AM896" i="3"/>
  <c r="AC896" i="3"/>
  <c r="AN1004" i="3"/>
  <c r="AD1004" i="3"/>
  <c r="AM765" i="3"/>
  <c r="AC765" i="3"/>
  <c r="AM851" i="3"/>
  <c r="AC851" i="3"/>
  <c r="AO992" i="3"/>
  <c r="AE992" i="3"/>
  <c r="AN1027" i="3"/>
  <c r="AD1027" i="3"/>
  <c r="AN250" i="3"/>
  <c r="AD250" i="3"/>
  <c r="AN413" i="3"/>
  <c r="AD413" i="3"/>
  <c r="AN488" i="3"/>
  <c r="AD488" i="3"/>
  <c r="AO620" i="3"/>
  <c r="AE620" i="3"/>
  <c r="AM21" i="3"/>
  <c r="AC21" i="3"/>
  <c r="AO576" i="3"/>
  <c r="AE576" i="3"/>
  <c r="AM934" i="3"/>
  <c r="AC934" i="3"/>
  <c r="AM667" i="3"/>
  <c r="AC667" i="3"/>
  <c r="AO860" i="3"/>
  <c r="AE860" i="3"/>
  <c r="AM237" i="3"/>
  <c r="AC237" i="3"/>
  <c r="AO672" i="3"/>
  <c r="AE672" i="3"/>
  <c r="AP1021" i="3"/>
  <c r="AF1021" i="3"/>
  <c r="AM615" i="3"/>
  <c r="AC615" i="3"/>
  <c r="AO296" i="3"/>
  <c r="AE296" i="3"/>
  <c r="AM467" i="3"/>
  <c r="AC467" i="3"/>
  <c r="AM440" i="3"/>
  <c r="AC440" i="3"/>
  <c r="AM249" i="3"/>
  <c r="AC249" i="3"/>
  <c r="AM782" i="3"/>
  <c r="AC782" i="3"/>
  <c r="AN244" i="3"/>
  <c r="AD244" i="3"/>
  <c r="AM740" i="3"/>
  <c r="AC740" i="3"/>
  <c r="AM737" i="3"/>
  <c r="AC737" i="3"/>
  <c r="AN566" i="3"/>
  <c r="AD566" i="3"/>
  <c r="AM245" i="3"/>
  <c r="AC245" i="3"/>
  <c r="AP514" i="3"/>
  <c r="AF514" i="3"/>
  <c r="AN160" i="3"/>
  <c r="AD160" i="3"/>
  <c r="AM297" i="3"/>
  <c r="AC297" i="3"/>
  <c r="AN365" i="3"/>
  <c r="AD365" i="3"/>
  <c r="AM451" i="3"/>
  <c r="AC451" i="3"/>
  <c r="AN964" i="3"/>
  <c r="AD964" i="3"/>
  <c r="AN889" i="3"/>
  <c r="AD889" i="3"/>
  <c r="AM273" i="3"/>
  <c r="AC273" i="3"/>
  <c r="AM555" i="3"/>
  <c r="AC555" i="3"/>
  <c r="AM455" i="3"/>
  <c r="AC455" i="3"/>
  <c r="AM523" i="3"/>
  <c r="AC523" i="3"/>
  <c r="AN232" i="3"/>
  <c r="AD232" i="3"/>
  <c r="AM463" i="3"/>
  <c r="AC463" i="3"/>
  <c r="AN771" i="3"/>
  <c r="AD771" i="3"/>
  <c r="AN112" i="3"/>
  <c r="AD112" i="3"/>
  <c r="AN978" i="3"/>
  <c r="AD978" i="3"/>
  <c r="AN370" i="3"/>
  <c r="AD370" i="3"/>
  <c r="AN730" i="3"/>
  <c r="AD730" i="3"/>
  <c r="AM1010" i="3"/>
  <c r="AC1010" i="3"/>
  <c r="AO664" i="3"/>
  <c r="AE664" i="3"/>
  <c r="AP522" i="3"/>
  <c r="AF522" i="3"/>
  <c r="AN464" i="3"/>
  <c r="AD464" i="3"/>
  <c r="AM499" i="3"/>
  <c r="AC499" i="3"/>
  <c r="AM940" i="3"/>
  <c r="AC940" i="3"/>
  <c r="AO858" i="3"/>
  <c r="AE858" i="3"/>
  <c r="AO462" i="3"/>
  <c r="AE462" i="3"/>
  <c r="AN982" i="3"/>
  <c r="AD982" i="3"/>
  <c r="AN208" i="3"/>
  <c r="AD208" i="3"/>
  <c r="AM954" i="3"/>
  <c r="AC954" i="3"/>
  <c r="AM810" i="3"/>
  <c r="AC810" i="3"/>
  <c r="AO454" i="3"/>
  <c r="AE454" i="3"/>
  <c r="AM233" i="3"/>
  <c r="AC233" i="3"/>
  <c r="AM543" i="3"/>
  <c r="AC543" i="3"/>
  <c r="AN787" i="3"/>
  <c r="AD787" i="3"/>
  <c r="AM257" i="3"/>
  <c r="AC257" i="3"/>
  <c r="AM353" i="3"/>
  <c r="AC353" i="3"/>
  <c r="AN80" i="3"/>
  <c r="AD80" i="3"/>
  <c r="AN397" i="3"/>
  <c r="AD397" i="3"/>
  <c r="AO554" i="3"/>
  <c r="AE554" i="3"/>
  <c r="AM503" i="3"/>
  <c r="AC503" i="3"/>
  <c r="AM935" i="3"/>
  <c r="AC935" i="3"/>
  <c r="AN633" i="3"/>
  <c r="AD633" i="3"/>
  <c r="AN717" i="3"/>
  <c r="AD717" i="3"/>
  <c r="AM834" i="3"/>
  <c r="AC834" i="3"/>
  <c r="AM54" i="3"/>
  <c r="AC54" i="3"/>
  <c r="AP686" i="3"/>
  <c r="AF686" i="3"/>
  <c r="AN698" i="3"/>
  <c r="AD698" i="3"/>
  <c r="AN903" i="3"/>
  <c r="AD903" i="3"/>
  <c r="AN202" i="3"/>
  <c r="AD202" i="3"/>
  <c r="AM531" i="3"/>
  <c r="AC531" i="3"/>
  <c r="AM1014" i="3"/>
  <c r="AC1014" i="3"/>
  <c r="AM376" i="3"/>
  <c r="AC376" i="3"/>
  <c r="AM746" i="3"/>
  <c r="AC746" i="3"/>
  <c r="AM185" i="3"/>
  <c r="AC185" i="3"/>
  <c r="AM313" i="3"/>
  <c r="AC313" i="3"/>
  <c r="AN504" i="3"/>
  <c r="AD504" i="3"/>
  <c r="AN837" i="3"/>
  <c r="AD837" i="3"/>
  <c r="AO540" i="3"/>
  <c r="AE540" i="3"/>
  <c r="AN705" i="3"/>
  <c r="AD705" i="3"/>
  <c r="AQ1029" i="3"/>
  <c r="AG1029" i="3"/>
  <c r="AN116" i="3"/>
  <c r="AD116" i="3"/>
  <c r="AM711" i="3"/>
  <c r="AC711" i="3"/>
  <c r="AN911" i="3"/>
  <c r="AD911" i="3"/>
  <c r="AN358" i="3"/>
  <c r="AD358" i="3"/>
  <c r="AM807" i="3"/>
  <c r="AC807" i="3"/>
  <c r="AM659" i="3"/>
  <c r="AC659" i="3"/>
  <c r="AM723" i="3"/>
  <c r="AC723" i="3"/>
  <c r="AN932" i="3"/>
  <c r="AD932" i="3"/>
  <c r="AN630" i="3"/>
  <c r="AD630" i="3"/>
  <c r="AN840" i="3"/>
  <c r="AD840" i="3"/>
  <c r="AN422" i="3"/>
  <c r="AD422" i="3"/>
  <c r="AM471" i="3"/>
  <c r="AC471" i="3"/>
  <c r="AM776" i="3"/>
  <c r="AC776" i="3"/>
  <c r="AM424" i="3"/>
  <c r="AC424" i="3"/>
  <c r="AM145" i="3"/>
  <c r="AC145" i="3"/>
  <c r="AN801" i="3"/>
  <c r="AD801" i="3"/>
  <c r="AO693" i="3"/>
  <c r="AE693" i="3"/>
  <c r="AM57" i="3"/>
  <c r="AC57" i="3"/>
  <c r="AN111" i="3"/>
  <c r="AD111" i="3"/>
  <c r="AM793" i="3"/>
  <c r="AC793" i="3"/>
  <c r="AM651" i="3"/>
  <c r="AC651" i="3"/>
  <c r="AN172" i="3"/>
  <c r="AD172" i="3"/>
  <c r="AN234" i="3"/>
  <c r="AD234" i="3"/>
  <c r="AN390" i="3"/>
  <c r="AD390" i="3"/>
  <c r="AN863" i="3"/>
  <c r="AD863" i="3"/>
  <c r="AM58" i="3"/>
  <c r="AC58" i="3"/>
  <c r="AN256" i="3"/>
  <c r="AD256" i="3"/>
  <c r="AO905" i="3"/>
  <c r="AE905" i="3"/>
  <c r="AN976" i="3"/>
  <c r="AD976" i="3"/>
  <c r="AN242" i="3"/>
  <c r="AD242" i="3"/>
  <c r="AO1005" i="3"/>
  <c r="AE1005" i="3"/>
  <c r="AM328" i="3"/>
  <c r="AC328" i="3"/>
  <c r="AM369" i="3"/>
  <c r="AC369" i="3"/>
  <c r="AN915" i="3"/>
  <c r="AD915" i="3"/>
  <c r="AN200" i="3"/>
  <c r="AD200" i="3"/>
  <c r="AN998" i="3"/>
  <c r="AD998" i="3"/>
  <c r="AN873" i="3"/>
  <c r="AD873" i="3"/>
  <c r="AN970" i="3"/>
  <c r="AD970" i="3"/>
  <c r="AN582" i="3"/>
  <c r="AD582" i="3"/>
  <c r="AN783" i="3"/>
  <c r="AD783" i="3"/>
  <c r="AO341" i="3"/>
  <c r="AE341" i="3"/>
  <c r="AN333" i="3"/>
  <c r="AD333" i="3"/>
  <c r="AM814" i="3"/>
  <c r="AC814" i="3"/>
  <c r="AM1006" i="3"/>
  <c r="AC1006" i="3"/>
  <c r="AN76" i="3"/>
  <c r="AD76" i="3"/>
  <c r="AN817" i="3"/>
  <c r="AD817" i="3"/>
  <c r="AM475" i="3"/>
  <c r="AC475" i="3"/>
  <c r="AN877" i="3"/>
  <c r="AD877" i="3"/>
  <c r="AN606" i="3"/>
  <c r="AD606" i="3"/>
  <c r="AO280" i="3"/>
  <c r="AE280" i="3"/>
  <c r="AM269" i="3"/>
  <c r="AC269" i="3"/>
  <c r="AO556" i="3"/>
  <c r="AE556" i="3"/>
  <c r="AN820" i="3"/>
  <c r="AD820" i="3"/>
  <c r="AN95" i="3"/>
  <c r="AD95" i="3"/>
  <c r="AM425" i="3"/>
  <c r="AC425" i="3"/>
  <c r="AN685" i="3"/>
  <c r="AD685" i="3"/>
  <c r="AM752" i="3"/>
  <c r="AC752" i="3"/>
  <c r="AN64" i="3"/>
  <c r="AD64" i="3"/>
  <c r="AM867" i="3"/>
  <c r="AC867" i="3"/>
  <c r="AM790" i="3"/>
  <c r="AC790" i="3"/>
  <c r="AO592" i="3"/>
  <c r="AE592" i="3"/>
  <c r="AN844" i="3"/>
  <c r="AD844" i="3"/>
  <c r="AM459" i="3"/>
  <c r="AC459" i="3"/>
  <c r="AM446" i="3"/>
  <c r="AC446" i="3"/>
  <c r="AM392" i="3"/>
  <c r="AC392" i="3"/>
  <c r="AM201" i="3"/>
  <c r="AC201" i="3"/>
  <c r="AM758" i="3"/>
  <c r="AC758" i="3"/>
  <c r="AQ798" i="3"/>
  <c r="AG798" i="3"/>
  <c r="AM209" i="3"/>
  <c r="AC209" i="3"/>
  <c r="AM853" i="3"/>
  <c r="AC853" i="3"/>
  <c r="AN881" i="3"/>
  <c r="AD881" i="3"/>
  <c r="AN349" i="3"/>
  <c r="AD349" i="3"/>
  <c r="AM936" i="3"/>
  <c r="AC936" i="3"/>
  <c r="AN816" i="3"/>
  <c r="AD816" i="3"/>
  <c r="AM141" i="3"/>
  <c r="AC141" i="3"/>
  <c r="AN239" i="3"/>
  <c r="AD239" i="3"/>
  <c r="AM943" i="3"/>
  <c r="AC943" i="3"/>
  <c r="AM37" i="3"/>
  <c r="AC37" i="3"/>
  <c r="AM625" i="3"/>
  <c r="AC625" i="3"/>
  <c r="AN974" i="3"/>
  <c r="AD974" i="3"/>
  <c r="AN712" i="3"/>
  <c r="AD712" i="3"/>
  <c r="AM977" i="3"/>
  <c r="AC977" i="3"/>
  <c r="AN13" i="3"/>
  <c r="AD13" i="3"/>
  <c r="AO572" i="3"/>
  <c r="AE572" i="3"/>
  <c r="AN216" i="3"/>
  <c r="AD216" i="3"/>
  <c r="AM173" i="3"/>
  <c r="AC173" i="3"/>
  <c r="AM756" i="3"/>
  <c r="AC756" i="3"/>
  <c r="AM748" i="3"/>
  <c r="AC748" i="3"/>
  <c r="AN996" i="3"/>
  <c r="AD996" i="3"/>
  <c r="AM920" i="3"/>
  <c r="AC920" i="3"/>
  <c r="AO624" i="3"/>
  <c r="AE624" i="3"/>
  <c r="AM635" i="3"/>
  <c r="AC635" i="3"/>
  <c r="AM875" i="3"/>
  <c r="AC875" i="3"/>
  <c r="AM360" i="3"/>
  <c r="AC360" i="3"/>
  <c r="AM169" i="3"/>
  <c r="AC169" i="3"/>
  <c r="AN972" i="3"/>
  <c r="AD972" i="3"/>
  <c r="AM989" i="3"/>
  <c r="AC989" i="3"/>
  <c r="AO486" i="3"/>
  <c r="AE486" i="3"/>
  <c r="AM639" i="3"/>
  <c r="AC639" i="3"/>
  <c r="AM958" i="3"/>
  <c r="AC958" i="3"/>
  <c r="AM45" i="3"/>
  <c r="AC45" i="3"/>
  <c r="AN990" i="3"/>
  <c r="AD990" i="3"/>
  <c r="AM344" i="3"/>
  <c r="AC344" i="3"/>
  <c r="AN354" i="3"/>
  <c r="AD354" i="3"/>
  <c r="AM153" i="3"/>
  <c r="AC153" i="3"/>
  <c r="AM281" i="3"/>
  <c r="AC281" i="3"/>
  <c r="AM772" i="3"/>
  <c r="AC772" i="3"/>
  <c r="AM980" i="3"/>
  <c r="AC980" i="3"/>
  <c r="AM401" i="3"/>
  <c r="AC401" i="3"/>
  <c r="AM952" i="3"/>
  <c r="AC952" i="3"/>
  <c r="AO791" i="3"/>
  <c r="AE791" i="3"/>
  <c r="AN941" i="3"/>
  <c r="AD941" i="3"/>
  <c r="AN140" i="3"/>
  <c r="AD140" i="3"/>
  <c r="AM177" i="3"/>
  <c r="AC177" i="3"/>
  <c r="AN665" i="3"/>
  <c r="AD665" i="3"/>
  <c r="AM22" i="3"/>
  <c r="AC22" i="3"/>
  <c r="AN180" i="3"/>
  <c r="AD180" i="3"/>
  <c r="AN991" i="3"/>
  <c r="AD991" i="3"/>
  <c r="AN929" i="3"/>
  <c r="AD929" i="3"/>
  <c r="AN959" i="3"/>
  <c r="AD959" i="3"/>
  <c r="AM595" i="3"/>
  <c r="AC595" i="3"/>
  <c r="AM61" i="3"/>
  <c r="AC61" i="3"/>
  <c r="AO640" i="3"/>
  <c r="AE640" i="3"/>
  <c r="AM38" i="3"/>
  <c r="AC38" i="3"/>
  <c r="AN537" i="3"/>
  <c r="AD537" i="3"/>
  <c r="AM924" i="3"/>
  <c r="AC924" i="3"/>
  <c r="AN710" i="3"/>
  <c r="AD710" i="3"/>
  <c r="AN995" i="3"/>
  <c r="AD995" i="3"/>
  <c r="AM400" i="3"/>
  <c r="AC400" i="3"/>
  <c r="AO580" i="3"/>
  <c r="AE580" i="3"/>
  <c r="AN472" i="3"/>
  <c r="AD472" i="3"/>
  <c r="AO510" i="3"/>
  <c r="AE510" i="3"/>
  <c r="AO288" i="3"/>
  <c r="AE288" i="3"/>
  <c r="AN716" i="3"/>
  <c r="AD716" i="3"/>
  <c r="AN132" i="3"/>
  <c r="AD132" i="3"/>
  <c r="AM719" i="3"/>
  <c r="AC719" i="3"/>
  <c r="AM277" i="3"/>
  <c r="AC277" i="3"/>
  <c r="AN128" i="3"/>
  <c r="AD128" i="3"/>
  <c r="AO697" i="3"/>
  <c r="AE697" i="3"/>
  <c r="AO268" i="3"/>
  <c r="AE268" i="3"/>
  <c r="AO644" i="3"/>
  <c r="AE644" i="3"/>
  <c r="AM30" i="3"/>
  <c r="AC30" i="3"/>
  <c r="AN937" i="3"/>
  <c r="AD937" i="3"/>
  <c r="AN755" i="3"/>
  <c r="AD755" i="3"/>
  <c r="AN389" i="3"/>
  <c r="AD389" i="3"/>
  <c r="AN1028" i="3"/>
  <c r="AD1028" i="3"/>
  <c r="AO909" i="3"/>
  <c r="AE909" i="3"/>
  <c r="AM34" i="3"/>
  <c r="AC34" i="3"/>
  <c r="AM361" i="3"/>
  <c r="AC361" i="3"/>
  <c r="AM25" i="3"/>
  <c r="AC25" i="3"/>
  <c r="AN410" i="3"/>
  <c r="AD410" i="3"/>
  <c r="AN204" i="3"/>
  <c r="AD204" i="3"/>
  <c r="AM507" i="3"/>
  <c r="AC507" i="3"/>
  <c r="AM42" i="3"/>
  <c r="AC42" i="3"/>
  <c r="AN852" i="3"/>
  <c r="AD852" i="3"/>
  <c r="AN1019" i="3"/>
  <c r="AD1019" i="3"/>
  <c r="AM993" i="3"/>
  <c r="AC993" i="3"/>
  <c r="AN808" i="3"/>
  <c r="AD808" i="3"/>
  <c r="AM744" i="3"/>
  <c r="AC744" i="3"/>
  <c r="AN821" i="3"/>
  <c r="AD821" i="3"/>
  <c r="AM433" i="3"/>
  <c r="AC433" i="3"/>
  <c r="AM561" i="3"/>
  <c r="AC561" i="3"/>
  <c r="AM846" i="3"/>
  <c r="AC846" i="3"/>
  <c r="AN497" i="3"/>
  <c r="AD497" i="3"/>
  <c r="AO518" i="3"/>
  <c r="AE518" i="3"/>
  <c r="AM46" i="3"/>
  <c r="AC46" i="3"/>
  <c r="AM627" i="3"/>
  <c r="AC627" i="3"/>
  <c r="AN473" i="3"/>
  <c r="AD473" i="3"/>
  <c r="AM301" i="3"/>
  <c r="AC301" i="3"/>
  <c r="AM511" i="3"/>
  <c r="AC511" i="3"/>
  <c r="AN825" i="3"/>
  <c r="AD825" i="3"/>
  <c r="AM439" i="3"/>
  <c r="AC439" i="3"/>
  <c r="AM575" i="3"/>
  <c r="AC575" i="3"/>
  <c r="AM930" i="3"/>
  <c r="AC930" i="3"/>
  <c r="AO648" i="3"/>
  <c r="AE648" i="3"/>
  <c r="AN590" i="3"/>
  <c r="AD590" i="3"/>
  <c r="AM579" i="3"/>
  <c r="AC579" i="3"/>
  <c r="AN724" i="3"/>
  <c r="AD724" i="3"/>
  <c r="AN437" i="3"/>
  <c r="AD437" i="3"/>
  <c r="AN720" i="3"/>
  <c r="AD720" i="3"/>
  <c r="AN248" i="3"/>
  <c r="AD248" i="3"/>
  <c r="AN1007" i="3"/>
  <c r="AD1007" i="3"/>
  <c r="AM785" i="3"/>
  <c r="AC785" i="3"/>
  <c r="AO868" i="3"/>
  <c r="AE868" i="3"/>
  <c r="AM285" i="3"/>
  <c r="AC285" i="3"/>
  <c r="AP450" i="3"/>
  <c r="AF450" i="3"/>
  <c r="AN714" i="3"/>
  <c r="AD714" i="3"/>
  <c r="AM965" i="3"/>
  <c r="AC965" i="3"/>
  <c r="AM320" i="3"/>
  <c r="AC320" i="3"/>
  <c r="AM571" i="3"/>
  <c r="AC571" i="3"/>
  <c r="AO652" i="3"/>
  <c r="AE652" i="3"/>
  <c r="AO795" i="3"/>
  <c r="AE795" i="3"/>
  <c r="AO775" i="3"/>
  <c r="AE775" i="3"/>
  <c r="AN338" i="3"/>
  <c r="AD338" i="3"/>
  <c r="AM265" i="3"/>
  <c r="AC265" i="3"/>
  <c r="AM63" i="3"/>
  <c r="AC63" i="3"/>
  <c r="AO1000" i="3"/>
  <c r="AE1000" i="3"/>
  <c r="AN528" i="3"/>
  <c r="AD528" i="3"/>
  <c r="AM607" i="3"/>
  <c r="AC607" i="3"/>
  <c r="AO405" i="3"/>
  <c r="AE405" i="3"/>
  <c r="AM50" i="3"/>
  <c r="AC50" i="3"/>
  <c r="AM241" i="3"/>
  <c r="AC241" i="3"/>
  <c r="AM385" i="3"/>
  <c r="AC385" i="3"/>
  <c r="AM619" i="3"/>
  <c r="AC619" i="3"/>
  <c r="AN849" i="3"/>
  <c r="AD849" i="3"/>
  <c r="AM973" i="3"/>
  <c r="AC973" i="3"/>
  <c r="AN236" i="3"/>
  <c r="AD236" i="3"/>
  <c r="AM225" i="3"/>
  <c r="AC225" i="3"/>
  <c r="AM855" i="3"/>
  <c r="AC855" i="3"/>
  <c r="AN836" i="3"/>
  <c r="AD836" i="3"/>
  <c r="AM826" i="3"/>
  <c r="AC826" i="3"/>
  <c r="AN224" i="3"/>
  <c r="AD224" i="3"/>
  <c r="AM799" i="3"/>
  <c r="AC799" i="3"/>
  <c r="AN700" i="3"/>
  <c r="AD700" i="3"/>
  <c r="AM757" i="3"/>
  <c r="AC757" i="3"/>
  <c r="AN100" i="3"/>
  <c r="AD100" i="3"/>
  <c r="AN512" i="3"/>
  <c r="AD512" i="3"/>
  <c r="AM599" i="3"/>
  <c r="AC599" i="3"/>
  <c r="AM703" i="3"/>
  <c r="AC703" i="3"/>
  <c r="AM961" i="3"/>
  <c r="AC961" i="3"/>
  <c r="AO264" i="3"/>
  <c r="AE264" i="3"/>
  <c r="AM253" i="3"/>
  <c r="AC253" i="3"/>
  <c r="AO913" i="3"/>
  <c r="AE913" i="3"/>
  <c r="AM345" i="3"/>
  <c r="AC345" i="3"/>
  <c r="AM657" i="3"/>
  <c r="AC657" i="3"/>
  <c r="AN88" i="3"/>
  <c r="AD88" i="3"/>
  <c r="AN708" i="3"/>
  <c r="AD708" i="3"/>
  <c r="AN696" i="3"/>
  <c r="AD696" i="3"/>
  <c r="AN726" i="3"/>
  <c r="AD726" i="3"/>
  <c r="AM33" i="3"/>
  <c r="AC33" i="3"/>
  <c r="AM519" i="3"/>
  <c r="AC519" i="3"/>
  <c r="AM731" i="3"/>
  <c r="AC731" i="3"/>
  <c r="AN1013" i="3"/>
  <c r="AD1013" i="3"/>
  <c r="AN84" i="3"/>
  <c r="AD84" i="3"/>
  <c r="AM695" i="3"/>
  <c r="AC695" i="3"/>
  <c r="AN891" i="3"/>
  <c r="AD891" i="3"/>
  <c r="AN728" i="3"/>
  <c r="AD728" i="3"/>
  <c r="AO921" i="3"/>
  <c r="AE921" i="3"/>
  <c r="AM957" i="3"/>
  <c r="AC957" i="3"/>
  <c r="AN745" i="3"/>
  <c r="AD745" i="3"/>
  <c r="AM987" i="3"/>
  <c r="AC987" i="3"/>
  <c r="AN240" i="3"/>
  <c r="AD240" i="3"/>
  <c r="AM189" i="3"/>
  <c r="AC189" i="3"/>
  <c r="AN465" i="3"/>
  <c r="AD465" i="3"/>
  <c r="AN303" i="3"/>
  <c r="AD303" i="3"/>
  <c r="AM761" i="3"/>
  <c r="AC761" i="3"/>
  <c r="AM939" i="3"/>
  <c r="AC939" i="3"/>
  <c r="AN981" i="3"/>
  <c r="AD981" i="3"/>
  <c r="AM643" i="3"/>
  <c r="AC643" i="3"/>
  <c r="AN802" i="3"/>
  <c r="AD802" i="3"/>
  <c r="AM229" i="3"/>
  <c r="AC229" i="3"/>
  <c r="AM483" i="3"/>
  <c r="AC483" i="3"/>
  <c r="AM551" i="3"/>
  <c r="AC551" i="3"/>
  <c r="AO668" i="3"/>
  <c r="AE668" i="3"/>
  <c r="AM261" i="3"/>
  <c r="AC261" i="3"/>
  <c r="AN505" i="3"/>
  <c r="AD505" i="3"/>
  <c r="AM753" i="3"/>
  <c r="AC753" i="3"/>
  <c r="AN880" i="3"/>
  <c r="AD880" i="3"/>
  <c r="AN694" i="3"/>
  <c r="AD694" i="3"/>
  <c r="AN1017" i="3"/>
  <c r="AD1017" i="3"/>
  <c r="AN346" i="3"/>
  <c r="AD346" i="3"/>
  <c r="AN751" i="3"/>
  <c r="AD751" i="3"/>
  <c r="AN9" i="3"/>
  <c r="AD9" i="3"/>
  <c r="AO272" i="3"/>
  <c r="AE272" i="3"/>
  <c r="AM213" i="3"/>
  <c r="AC213" i="3"/>
  <c r="AM563" i="3"/>
  <c r="AC563" i="3"/>
  <c r="AM547" i="3"/>
  <c r="AC547" i="3"/>
  <c r="AM938" i="3"/>
  <c r="AC938" i="3"/>
  <c r="AN713" i="3"/>
  <c r="AD713" i="3"/>
  <c r="AM727" i="3"/>
  <c r="AC727" i="3"/>
  <c r="AM902" i="3"/>
  <c r="AC902" i="3"/>
  <c r="AM417" i="3"/>
  <c r="AC417" i="3"/>
  <c r="AN945" i="3"/>
  <c r="AD945" i="3"/>
  <c r="AM193" i="3"/>
  <c r="AC193" i="3"/>
  <c r="AM741" i="3"/>
  <c r="AC741" i="3"/>
  <c r="AM788" i="3"/>
  <c r="AC788" i="3"/>
  <c r="AN899" i="3"/>
  <c r="AD899" i="3"/>
  <c r="AM865" i="3"/>
  <c r="AC865" i="3"/>
  <c r="AM165" i="3"/>
  <c r="AC165" i="3"/>
  <c r="AN434" i="3"/>
  <c r="AD434" i="3"/>
  <c r="AO923" i="3"/>
  <c r="AE923" i="3"/>
  <c r="AM591" i="3"/>
  <c r="AC591" i="3"/>
  <c r="AM293" i="3"/>
  <c r="AC293" i="3"/>
  <c r="AN968" i="3"/>
  <c r="AD968" i="3"/>
  <c r="AN800" i="3"/>
  <c r="AD800" i="3"/>
  <c r="AM766" i="3"/>
  <c r="AC766" i="3"/>
  <c r="AN733" i="3"/>
  <c r="AD733" i="3"/>
  <c r="AN876" i="3"/>
  <c r="AD876" i="3"/>
  <c r="AN68" i="3"/>
  <c r="AD68" i="3"/>
  <c r="AN480" i="3"/>
  <c r="AD480" i="3"/>
  <c r="AM583" i="3"/>
  <c r="AC583" i="3"/>
  <c r="AM687" i="3"/>
  <c r="AC687" i="3"/>
  <c r="AN192" i="3"/>
  <c r="AD192" i="3"/>
  <c r="AM221" i="3"/>
  <c r="AC221" i="3"/>
  <c r="AM774" i="3"/>
  <c r="AC774" i="3"/>
  <c r="AM617" i="3"/>
  <c r="AC617" i="3"/>
  <c r="AN477" i="3"/>
  <c r="AD477" i="3"/>
  <c r="AP546" i="3"/>
  <c r="AF546" i="3"/>
  <c r="AP492" i="3"/>
  <c r="AF492" i="3"/>
  <c r="AM289" i="3"/>
  <c r="AC289" i="3"/>
  <c r="AN574" i="3"/>
  <c r="AD574" i="3"/>
  <c r="AM822" i="3"/>
  <c r="AC822" i="3"/>
  <c r="AM942" i="3"/>
  <c r="AC942" i="3"/>
  <c r="AM623" i="3"/>
  <c r="AC623" i="3"/>
  <c r="AO588" i="3"/>
  <c r="AE588" i="3"/>
  <c r="AN127" i="3"/>
  <c r="AD127" i="3"/>
  <c r="AO759" i="3"/>
  <c r="AE759" i="3"/>
  <c r="AM609" i="3"/>
  <c r="AC609" i="3"/>
  <c r="AM969" i="3"/>
  <c r="AC969" i="3"/>
  <c r="AN679" i="3"/>
  <c r="AD679" i="3"/>
  <c r="AP482" i="3"/>
  <c r="AF482" i="3"/>
  <c r="AM797" i="3"/>
  <c r="AC797" i="3"/>
  <c r="AN662" i="3"/>
  <c r="AD662" i="3"/>
  <c r="AN1024" i="3"/>
  <c r="AD1024" i="3"/>
  <c r="AN176" i="3"/>
  <c r="AD176" i="3"/>
  <c r="AM803" i="3"/>
  <c r="AC803" i="3"/>
  <c r="AN725" i="3"/>
  <c r="AD725" i="3"/>
  <c r="AN448" i="3"/>
  <c r="AD448" i="3"/>
  <c r="AM567" i="3"/>
  <c r="AC567" i="3"/>
  <c r="AN770" i="3"/>
  <c r="AD770" i="3"/>
  <c r="AN919" i="3"/>
  <c r="AD919" i="3"/>
  <c r="AM181" i="3"/>
  <c r="AC181" i="3"/>
  <c r="AM10" i="3"/>
  <c r="AC10" i="3"/>
  <c r="AN271" i="3"/>
  <c r="AD271" i="3"/>
  <c r="AM409" i="3"/>
  <c r="AC409" i="3"/>
  <c r="AM487" i="3"/>
  <c r="AC487" i="3"/>
  <c r="AN601" i="3"/>
  <c r="AD601" i="3"/>
  <c r="AN148" i="3"/>
  <c r="AD148" i="3"/>
  <c r="AM769" i="3"/>
  <c r="AC769" i="3"/>
  <c r="AN614" i="3"/>
  <c r="AD614" i="3"/>
  <c r="AO304" i="3"/>
  <c r="AE304" i="3"/>
  <c r="AM997" i="3"/>
  <c r="AC997" i="3"/>
  <c r="AO979" i="3"/>
  <c r="AE979" i="3"/>
  <c r="AM197" i="3"/>
  <c r="AC197" i="3"/>
  <c r="AN421" i="3"/>
  <c r="AD421" i="3"/>
  <c r="AM444" i="3"/>
  <c r="AC444" i="3"/>
  <c r="AO494" i="3"/>
  <c r="AE494" i="3"/>
  <c r="AM906" i="3" l="1"/>
  <c r="AC906" i="3"/>
  <c r="AM493" i="3"/>
  <c r="AC493" i="3"/>
  <c r="AM67" i="3"/>
  <c r="AC67" i="3"/>
  <c r="AM386" i="3"/>
  <c r="AC386" i="3"/>
  <c r="AM456" i="3"/>
  <c r="AC456" i="3"/>
  <c r="AM426" i="3"/>
  <c r="AC426" i="3"/>
  <c r="AM402" i="3"/>
  <c r="AC402" i="3"/>
  <c r="AM622" i="3"/>
  <c r="AC622" i="3"/>
  <c r="AM702" i="3"/>
  <c r="AC702" i="3"/>
  <c r="AM156" i="3"/>
  <c r="AC156" i="3"/>
  <c r="AC92" i="3"/>
  <c r="AM92" i="3"/>
  <c r="AM124" i="3"/>
  <c r="AC124" i="3"/>
  <c r="AN508" i="3"/>
  <c r="AD508" i="3"/>
  <c r="AC284" i="3"/>
  <c r="AM284" i="3"/>
  <c r="AM541" i="3"/>
  <c r="AC541" i="3"/>
  <c r="AM251" i="3"/>
  <c r="AC251" i="3"/>
  <c r="AM907" i="3"/>
  <c r="AC907" i="3"/>
  <c r="AM988" i="3"/>
  <c r="AC988" i="3"/>
  <c r="AM247" i="3"/>
  <c r="AC247" i="3"/>
  <c r="AC188" i="3"/>
  <c r="AM188" i="3"/>
  <c r="AM316" i="3"/>
  <c r="AC316" i="3"/>
  <c r="AM252" i="3"/>
  <c r="AC252" i="3"/>
  <c r="AM975" i="3"/>
  <c r="AC975" i="3"/>
  <c r="AO490" i="3"/>
  <c r="AE490" i="3"/>
  <c r="AM322" i="3"/>
  <c r="AC322" i="3"/>
  <c r="AM220" i="3"/>
  <c r="AC220" i="3"/>
  <c r="AM279" i="3"/>
  <c r="AC279" i="3"/>
  <c r="AM311" i="3"/>
  <c r="AC311" i="3"/>
  <c r="AC529" i="3"/>
  <c r="AM529" i="3"/>
  <c r="AM558" i="3"/>
  <c r="AC558" i="3"/>
  <c r="AL133" i="3"/>
  <c r="AB133" i="3"/>
  <c r="AC123" i="3"/>
  <c r="AM123" i="3"/>
  <c r="AL36" i="3"/>
  <c r="AB36" i="3"/>
  <c r="AB420" i="3"/>
  <c r="AL420" i="3"/>
  <c r="AB109" i="3"/>
  <c r="AL109" i="3"/>
  <c r="AB707" i="3"/>
  <c r="AL707" i="3"/>
  <c r="AB356" i="3"/>
  <c r="AL356" i="3"/>
  <c r="AC126" i="3"/>
  <c r="AM126" i="3"/>
  <c r="AL597" i="3"/>
  <c r="AB597" i="3"/>
  <c r="AL500" i="3"/>
  <c r="AB500" i="3"/>
  <c r="AL533" i="3"/>
  <c r="AB533" i="3"/>
  <c r="AB516" i="3"/>
  <c r="AL516" i="3"/>
  <c r="AL469" i="3"/>
  <c r="AB469" i="3"/>
  <c r="AL20" i="3"/>
  <c r="AB20" i="3"/>
  <c r="AC362" i="3"/>
  <c r="AM362" i="3"/>
  <c r="AL683" i="3"/>
  <c r="AB683" i="3"/>
  <c r="AB129" i="3"/>
  <c r="AL129" i="3"/>
  <c r="AL74" i="3"/>
  <c r="AB74" i="3"/>
  <c r="AB81" i="3"/>
  <c r="AL81" i="3"/>
  <c r="AL621" i="3"/>
  <c r="AB621" i="3"/>
  <c r="AB167" i="3"/>
  <c r="AL167" i="3"/>
  <c r="AB691" i="3"/>
  <c r="AL691" i="3"/>
  <c r="AB24" i="3"/>
  <c r="AL24" i="3"/>
  <c r="AL56" i="3"/>
  <c r="AB56" i="3"/>
  <c r="AL158" i="3"/>
  <c r="AB158" i="3"/>
  <c r="AB82" i="3"/>
  <c r="AL82" i="3"/>
  <c r="AB47" i="3"/>
  <c r="AL47" i="3"/>
  <c r="AB122" i="3"/>
  <c r="AL122" i="3"/>
  <c r="AB142" i="3"/>
  <c r="AL142" i="3"/>
  <c r="AB653" i="3"/>
  <c r="AL653" i="3"/>
  <c r="AL850" i="3"/>
  <c r="AB850" i="3"/>
  <c r="AB645" i="3"/>
  <c r="AL645" i="3"/>
  <c r="AL86" i="3"/>
  <c r="AB86" i="3"/>
  <c r="AL944" i="3"/>
  <c r="AB944" i="3"/>
  <c r="AB380" i="3"/>
  <c r="AL380" i="3"/>
  <c r="AL412" i="3"/>
  <c r="AB412" i="3"/>
  <c r="AB105" i="3"/>
  <c r="AL105" i="3"/>
  <c r="AL262" i="3"/>
  <c r="AB262" i="3"/>
  <c r="AB629" i="3"/>
  <c r="AL629" i="3"/>
  <c r="AB428" i="3"/>
  <c r="AL428" i="3"/>
  <c r="AB174" i="3"/>
  <c r="AL174" i="3"/>
  <c r="AB517" i="3"/>
  <c r="AL517" i="3"/>
  <c r="AB48" i="3"/>
  <c r="AL48" i="3"/>
  <c r="AL949" i="3"/>
  <c r="AB949" i="3"/>
  <c r="AL121" i="3"/>
  <c r="AB121" i="3"/>
  <c r="AL110" i="3"/>
  <c r="AB110" i="3"/>
  <c r="AB28" i="3"/>
  <c r="AL28" i="3"/>
  <c r="AB52" i="3"/>
  <c r="AL52" i="3"/>
  <c r="AL94" i="3"/>
  <c r="AB94" i="3"/>
  <c r="AB442" i="3"/>
  <c r="AL442" i="3"/>
  <c r="AL73" i="3"/>
  <c r="AB73" i="3"/>
  <c r="AB818" i="3"/>
  <c r="AL818" i="3"/>
  <c r="AB11" i="3"/>
  <c r="AL11" i="3"/>
  <c r="AB715" i="3"/>
  <c r="AL715" i="3"/>
  <c r="AL125" i="3"/>
  <c r="AB125" i="3"/>
  <c r="AL332" i="3"/>
  <c r="AB332" i="3"/>
  <c r="AL60" i="3"/>
  <c r="AB60" i="3"/>
  <c r="AB348" i="3"/>
  <c r="AL348" i="3"/>
  <c r="AB35" i="3"/>
  <c r="AL35" i="3"/>
  <c r="AL106" i="3"/>
  <c r="AB106" i="3"/>
  <c r="AB65" i="3"/>
  <c r="AL65" i="3"/>
  <c r="AB15" i="3"/>
  <c r="AL15" i="3"/>
  <c r="AL90" i="3"/>
  <c r="AB90" i="3"/>
  <c r="AB581" i="3"/>
  <c r="AL581" i="3"/>
  <c r="AL8" i="3"/>
  <c r="AB8" i="3"/>
  <c r="AL926" i="3"/>
  <c r="AB926" i="3"/>
  <c r="AC175" i="3"/>
  <c r="AM175" i="3"/>
  <c r="AB278" i="3"/>
  <c r="AL278" i="3"/>
  <c r="AL159" i="3"/>
  <c r="AB159" i="3"/>
  <c r="AB117" i="3"/>
  <c r="AL117" i="3"/>
  <c r="AL238" i="3"/>
  <c r="AB238" i="3"/>
  <c r="AB137" i="3"/>
  <c r="AL137" i="3"/>
  <c r="AL190" i="3"/>
  <c r="AB190" i="3"/>
  <c r="AB364" i="3"/>
  <c r="AL364" i="3"/>
  <c r="AB453" i="3"/>
  <c r="AL453" i="3"/>
  <c r="AB66" i="3"/>
  <c r="AL66" i="3"/>
  <c r="AL786" i="3"/>
  <c r="AB786" i="3"/>
  <c r="AB198" i="3"/>
  <c r="AL198" i="3"/>
  <c r="AL985" i="3"/>
  <c r="AB985" i="3"/>
  <c r="AL97" i="3"/>
  <c r="AB97" i="3"/>
  <c r="AL138" i="3"/>
  <c r="AB138" i="3"/>
  <c r="AL207" i="3"/>
  <c r="AB207" i="3"/>
  <c r="AL324" i="3"/>
  <c r="AB324" i="3"/>
  <c r="AL19" i="3"/>
  <c r="AB19" i="3"/>
  <c r="AB388" i="3"/>
  <c r="AL388" i="3"/>
  <c r="AB43" i="3"/>
  <c r="AL43" i="3"/>
  <c r="AB484" i="3"/>
  <c r="AL484" i="3"/>
  <c r="AB23" i="3"/>
  <c r="AL23" i="3"/>
  <c r="AB565" i="3"/>
  <c r="AL565" i="3"/>
  <c r="AB69" i="3"/>
  <c r="AL69" i="3"/>
  <c r="AL699" i="3"/>
  <c r="AB699" i="3"/>
  <c r="AB143" i="3"/>
  <c r="AL143" i="3"/>
  <c r="AB669" i="3"/>
  <c r="AL669" i="3"/>
  <c r="AM182" i="3"/>
  <c r="AC182" i="3"/>
  <c r="AB85" i="3"/>
  <c r="AL85" i="3"/>
  <c r="AL501" i="3"/>
  <c r="AB501" i="3"/>
  <c r="AL882" i="3"/>
  <c r="AB882" i="3"/>
  <c r="AB637" i="3"/>
  <c r="AL637" i="3"/>
  <c r="AL452" i="3"/>
  <c r="AB452" i="3"/>
  <c r="AL485" i="3"/>
  <c r="AB485" i="3"/>
  <c r="AL230" i="3"/>
  <c r="AB230" i="3"/>
  <c r="AL51" i="3"/>
  <c r="AB51" i="3"/>
  <c r="AL44" i="3"/>
  <c r="AB44" i="3"/>
  <c r="AB166" i="3"/>
  <c r="AL166" i="3"/>
  <c r="AL113" i="3"/>
  <c r="AB113" i="3"/>
  <c r="AB404" i="3"/>
  <c r="AL404" i="3"/>
  <c r="AL675" i="3"/>
  <c r="AB675" i="3"/>
  <c r="AL102" i="3"/>
  <c r="AB102" i="3"/>
  <c r="AL1020" i="3"/>
  <c r="AB1020" i="3"/>
  <c r="AL246" i="3"/>
  <c r="AB246" i="3"/>
  <c r="AL31" i="3"/>
  <c r="AB31" i="3"/>
  <c r="AB372" i="3"/>
  <c r="AL372" i="3"/>
  <c r="AL114" i="3"/>
  <c r="AB114" i="3"/>
  <c r="AL32" i="3"/>
  <c r="AB32" i="3"/>
  <c r="AL286" i="3"/>
  <c r="AB286" i="3"/>
  <c r="AB16" i="3"/>
  <c r="AL16" i="3"/>
  <c r="AB59" i="3"/>
  <c r="AL59" i="3"/>
  <c r="AL661" i="3"/>
  <c r="AB661" i="3"/>
  <c r="AL134" i="3"/>
  <c r="AB134" i="3"/>
  <c r="AL573" i="3"/>
  <c r="AB573" i="3"/>
  <c r="AB294" i="3"/>
  <c r="AL294" i="3"/>
  <c r="AB27" i="3"/>
  <c r="AL27" i="3"/>
  <c r="AB93" i="3"/>
  <c r="AL93" i="3"/>
  <c r="AL206" i="3"/>
  <c r="AB206" i="3"/>
  <c r="AL151" i="3"/>
  <c r="AB151" i="3"/>
  <c r="AL222" i="3"/>
  <c r="AB222" i="3"/>
  <c r="AL130" i="3"/>
  <c r="AB130" i="3"/>
  <c r="AL78" i="3"/>
  <c r="AB78" i="3"/>
  <c r="AB557" i="3"/>
  <c r="AL557" i="3"/>
  <c r="AL254" i="3"/>
  <c r="AB254" i="3"/>
  <c r="AL302" i="3"/>
  <c r="AB302" i="3"/>
  <c r="AL150" i="3"/>
  <c r="AB150" i="3"/>
  <c r="AL340" i="3"/>
  <c r="AB340" i="3"/>
  <c r="AB436" i="3"/>
  <c r="AL436" i="3"/>
  <c r="AB270" i="3"/>
  <c r="AL270" i="3"/>
  <c r="AL396" i="3"/>
  <c r="AB396" i="3"/>
  <c r="AL40" i="3"/>
  <c r="AB40" i="3"/>
  <c r="AB70" i="3"/>
  <c r="AL70" i="3"/>
  <c r="AL183" i="3"/>
  <c r="AB183" i="3"/>
  <c r="AB89" i="3"/>
  <c r="AL89" i="3"/>
  <c r="AL549" i="3"/>
  <c r="AB549" i="3"/>
  <c r="AL468" i="3"/>
  <c r="AB468" i="3"/>
  <c r="AL548" i="3"/>
  <c r="AB548" i="3"/>
  <c r="AB613" i="3"/>
  <c r="AL613" i="3"/>
  <c r="AL532" i="3"/>
  <c r="AB532" i="3"/>
  <c r="AL589" i="3"/>
  <c r="AB589" i="3"/>
  <c r="AL7" i="3"/>
  <c r="AB7" i="3"/>
  <c r="AB605" i="3"/>
  <c r="AL605" i="3"/>
  <c r="AL199" i="3"/>
  <c r="AB199" i="3"/>
  <c r="AL214" i="3"/>
  <c r="AB214" i="3"/>
  <c r="AL754" i="3"/>
  <c r="AB754" i="3"/>
  <c r="AB39" i="3"/>
  <c r="AL39" i="3"/>
  <c r="AL12" i="3"/>
  <c r="AB12" i="3"/>
  <c r="AB77" i="3"/>
  <c r="AL77" i="3"/>
  <c r="AB101" i="3"/>
  <c r="AL101" i="3"/>
  <c r="AL55" i="3"/>
  <c r="AB55" i="3"/>
  <c r="AB98" i="3"/>
  <c r="AL98" i="3"/>
  <c r="AL736" i="3"/>
  <c r="AB736" i="3"/>
  <c r="AB310" i="3"/>
  <c r="AL310" i="3"/>
  <c r="AB780" i="3"/>
  <c r="AL780" i="3"/>
  <c r="AB118" i="3"/>
  <c r="AL118" i="3"/>
  <c r="AB191" i="3"/>
  <c r="AL191" i="3"/>
  <c r="AM951" i="3"/>
  <c r="AC951" i="3"/>
  <c r="AC291" i="3"/>
  <c r="AM291" i="3"/>
  <c r="AM136" i="3"/>
  <c r="AC136" i="3"/>
  <c r="AC325" i="3"/>
  <c r="AM325" i="3"/>
  <c r="AM895" i="3"/>
  <c r="AC895" i="3"/>
  <c r="AM809" i="3"/>
  <c r="AC809" i="3"/>
  <c r="AM763" i="3"/>
  <c r="AC763" i="3"/>
  <c r="AM704" i="3"/>
  <c r="AC704" i="3"/>
  <c r="AN806" i="3"/>
  <c r="AD806" i="3"/>
  <c r="AN960" i="3"/>
  <c r="AD960" i="3"/>
  <c r="AC832" i="3"/>
  <c r="AM832" i="3"/>
  <c r="AM612" i="3"/>
  <c r="AC612" i="3"/>
  <c r="AC966" i="3"/>
  <c r="AM966" i="3"/>
  <c r="AC534" i="3"/>
  <c r="AM534" i="3"/>
  <c r="AM813" i="3"/>
  <c r="AC813" i="3"/>
  <c r="AM470" i="3"/>
  <c r="AC470" i="3"/>
  <c r="AM564" i="3"/>
  <c r="AC564" i="3"/>
  <c r="AD984" i="3"/>
  <c r="AN984" i="3"/>
  <c r="AM953" i="3"/>
  <c r="AC953" i="3"/>
  <c r="AC552" i="3"/>
  <c r="AM552" i="3"/>
  <c r="AM120" i="3"/>
  <c r="AC120" i="3"/>
  <c r="AM1012" i="3"/>
  <c r="AC1012" i="3"/>
  <c r="AD893" i="3"/>
  <c r="AN893" i="3"/>
  <c r="AC676" i="3"/>
  <c r="AM676" i="3"/>
  <c r="AM886" i="3"/>
  <c r="AC886" i="3"/>
  <c r="AN542" i="3"/>
  <c r="AD542" i="3"/>
  <c r="AC628" i="3"/>
  <c r="AM628" i="3"/>
  <c r="AM72" i="3"/>
  <c r="AC72" i="3"/>
  <c r="AC829" i="3"/>
  <c r="AM829" i="3"/>
  <c r="AC848" i="3"/>
  <c r="AM848" i="3"/>
  <c r="AC520" i="3"/>
  <c r="AM520" i="3"/>
  <c r="AD478" i="3"/>
  <c r="AN478" i="3"/>
  <c r="AM357" i="3"/>
  <c r="AC357" i="3"/>
  <c r="AM734" i="3"/>
  <c r="AC734" i="3"/>
  <c r="AO506" i="3"/>
  <c r="AE506" i="3"/>
  <c r="AC721" i="3"/>
  <c r="AM721" i="3"/>
  <c r="AM897" i="3"/>
  <c r="AC897" i="3"/>
  <c r="AM888" i="3"/>
  <c r="AC888" i="3"/>
  <c r="AM155" i="3"/>
  <c r="AC155" i="3"/>
  <c r="AM107" i="3"/>
  <c r="AC107" i="3"/>
  <c r="AM187" i="3"/>
  <c r="AC187" i="3"/>
  <c r="AC315" i="3"/>
  <c r="AM315" i="3"/>
  <c r="AM898" i="3"/>
  <c r="AC898" i="3"/>
  <c r="AC91" i="3"/>
  <c r="AM91" i="3"/>
  <c r="AD690" i="3"/>
  <c r="AO690" i="3" s="1"/>
  <c r="AM1018" i="3"/>
  <c r="AC1018" i="3"/>
  <c r="AM461" i="3"/>
  <c r="AC461" i="3"/>
  <c r="AM75" i="3"/>
  <c r="AC75" i="3"/>
  <c r="AC910" i="3"/>
  <c r="AM910" i="3"/>
  <c r="AM449" i="3"/>
  <c r="AC449" i="3"/>
  <c r="AM323" i="3"/>
  <c r="AC323" i="3"/>
  <c r="AM119" i="3"/>
  <c r="AC119" i="3"/>
  <c r="AO538" i="3"/>
  <c r="AE538" i="3"/>
  <c r="AM509" i="3"/>
  <c r="AC509" i="3"/>
  <c r="AM231" i="3"/>
  <c r="AC231" i="3"/>
  <c r="AO476" i="3"/>
  <c r="AE476" i="3"/>
  <c r="AC521" i="3"/>
  <c r="AM521" i="3"/>
  <c r="AM378" i="3"/>
  <c r="AC378" i="3"/>
  <c r="AO861" i="3"/>
  <c r="AE861" i="3"/>
  <c r="AE530" i="3"/>
  <c r="AO530" i="3"/>
  <c r="AM481" i="3"/>
  <c r="AC481" i="3"/>
  <c r="AM445" i="3"/>
  <c r="AC445" i="3"/>
  <c r="AM414" i="3"/>
  <c r="AC414" i="3"/>
  <c r="AM394" i="3"/>
  <c r="AC394" i="3"/>
  <c r="AM999" i="3"/>
  <c r="AC999" i="3"/>
  <c r="AC318" i="3"/>
  <c r="AM318" i="3"/>
  <c r="AM71" i="3"/>
  <c r="AC71" i="3"/>
  <c r="AM890" i="3"/>
  <c r="AC890" i="3"/>
  <c r="AM677" i="3"/>
  <c r="AC677" i="3"/>
  <c r="AM545" i="3"/>
  <c r="AC545" i="3"/>
  <c r="AM135" i="3"/>
  <c r="AC135" i="3"/>
  <c r="AN866" i="3"/>
  <c r="AD866" i="3"/>
  <c r="AM674" i="3"/>
  <c r="AC674" i="3"/>
  <c r="AM258" i="3"/>
  <c r="AC258" i="3"/>
  <c r="AM330" i="3"/>
  <c r="AC330" i="3"/>
  <c r="AO498" i="3"/>
  <c r="AE498" i="3"/>
  <c r="AC854" i="3"/>
  <c r="AM854" i="3"/>
  <c r="AM457" i="3"/>
  <c r="AC457" i="3"/>
  <c r="AM878" i="3"/>
  <c r="AC878" i="3"/>
  <c r="AM350" i="3"/>
  <c r="AC350" i="3"/>
  <c r="AN300" i="3"/>
  <c r="AD300" i="3"/>
  <c r="AN17" i="3"/>
  <c r="AD17" i="3"/>
  <c r="AC513" i="3"/>
  <c r="AM513" i="3"/>
  <c r="AC489" i="3"/>
  <c r="AM489" i="3"/>
  <c r="AM131" i="3"/>
  <c r="AC131" i="3"/>
  <c r="AN308" i="3"/>
  <c r="AD308" i="3"/>
  <c r="AM163" i="3"/>
  <c r="AC163" i="3"/>
  <c r="AM382" i="3"/>
  <c r="AC382" i="3"/>
  <c r="AM894" i="3"/>
  <c r="AC894" i="3"/>
  <c r="AN260" i="3"/>
  <c r="AD260" i="3"/>
  <c r="AN292" i="3"/>
  <c r="AD292" i="3"/>
  <c r="AC263" i="3"/>
  <c r="AM263" i="3"/>
  <c r="AE474" i="3"/>
  <c r="AO474" i="3"/>
  <c r="AM295" i="3"/>
  <c r="AC295" i="3"/>
  <c r="AM87" i="3"/>
  <c r="AC87" i="3"/>
  <c r="AB1032" i="3"/>
  <c r="AN967" i="3"/>
  <c r="AD967" i="3"/>
  <c r="AC83" i="3"/>
  <c r="AM83" i="3"/>
  <c r="AM870" i="3"/>
  <c r="AC870" i="3"/>
  <c r="AM1026" i="3"/>
  <c r="AC1026" i="3"/>
  <c r="AM147" i="3"/>
  <c r="AC147" i="3"/>
  <c r="AD1016" i="3"/>
  <c r="AN1016" i="3"/>
  <c r="AM146" i="3"/>
  <c r="AC146" i="3"/>
  <c r="AM99" i="3"/>
  <c r="AC99" i="3"/>
  <c r="AM274" i="3"/>
  <c r="AC274" i="3"/>
  <c r="AN1009" i="3"/>
  <c r="AD1009" i="3"/>
  <c r="AN901" i="3"/>
  <c r="AD901" i="3"/>
  <c r="AM914" i="3"/>
  <c r="AC914" i="3"/>
  <c r="AM1001" i="3"/>
  <c r="AC1001" i="3"/>
  <c r="AM227" i="3"/>
  <c r="AC227" i="3"/>
  <c r="AM290" i="3"/>
  <c r="AC290" i="3"/>
  <c r="AM218" i="3"/>
  <c r="AC218" i="3"/>
  <c r="AM298" i="3"/>
  <c r="AC298" i="3"/>
  <c r="AM171" i="3"/>
  <c r="AC171" i="3"/>
  <c r="AC666" i="3"/>
  <c r="AM666" i="3"/>
  <c r="AM306" i="3"/>
  <c r="AC306" i="3"/>
  <c r="AM223" i="3"/>
  <c r="AC223" i="3"/>
  <c r="AM195" i="3"/>
  <c r="AC195" i="3"/>
  <c r="AM827" i="3"/>
  <c r="AC827" i="3"/>
  <c r="AM243" i="3"/>
  <c r="AC243" i="3"/>
  <c r="AM219" i="3"/>
  <c r="AC219" i="3"/>
  <c r="AN688" i="3"/>
  <c r="AD688" i="3"/>
  <c r="AC275" i="3"/>
  <c r="AM275" i="3"/>
  <c r="AM255" i="3"/>
  <c r="AC255" i="3"/>
  <c r="AC287" i="3"/>
  <c r="AM287" i="3"/>
  <c r="AM673" i="3"/>
  <c r="AC673" i="3"/>
  <c r="AM211" i="3"/>
  <c r="AC211" i="3"/>
  <c r="AM299" i="3"/>
  <c r="AC299" i="3"/>
  <c r="AM210" i="3"/>
  <c r="AC210" i="3"/>
  <c r="AM115" i="3"/>
  <c r="AC115" i="3"/>
  <c r="AM319" i="3"/>
  <c r="AC319" i="3"/>
  <c r="AM266" i="3"/>
  <c r="AC266" i="3"/>
  <c r="AC1002" i="3"/>
  <c r="AM1002" i="3"/>
  <c r="AD986" i="3"/>
  <c r="AN986" i="3"/>
  <c r="AC179" i="3"/>
  <c r="AM179" i="3"/>
  <c r="AM307" i="3"/>
  <c r="AC307" i="3"/>
  <c r="AC170" i="3"/>
  <c r="AM170" i="3"/>
  <c r="AM194" i="3"/>
  <c r="AC194" i="3"/>
  <c r="AM267" i="3"/>
  <c r="AC267" i="3"/>
  <c r="AC283" i="3"/>
  <c r="AM283" i="3"/>
  <c r="AC321" i="3"/>
  <c r="AM321" i="3"/>
  <c r="AC162" i="3"/>
  <c r="AM162" i="3"/>
  <c r="AM203" i="3"/>
  <c r="AC203" i="3"/>
  <c r="AC154" i="3"/>
  <c r="AM154" i="3"/>
  <c r="AM282" i="3"/>
  <c r="AC282" i="3"/>
  <c r="AM139" i="3"/>
  <c r="AC139" i="3"/>
  <c r="AM178" i="3"/>
  <c r="AC178" i="3"/>
  <c r="AM259" i="3"/>
  <c r="AC259" i="3"/>
  <c r="AC680" i="3"/>
  <c r="AM680" i="3"/>
  <c r="AC314" i="3"/>
  <c r="AM314" i="3"/>
  <c r="AM235" i="3"/>
  <c r="AC235" i="3"/>
  <c r="AM186" i="3"/>
  <c r="AC186" i="3"/>
  <c r="AN994" i="3"/>
  <c r="AD994" i="3"/>
  <c r="AM918" i="3"/>
  <c r="AC918" i="3"/>
  <c r="AD1003" i="3"/>
  <c r="AN1003" i="3"/>
  <c r="AM819" i="3"/>
  <c r="AC819" i="3"/>
  <c r="AN642" i="3"/>
  <c r="AD642" i="3"/>
  <c r="AM1025" i="3"/>
  <c r="AC1025" i="3"/>
  <c r="AM823" i="3"/>
  <c r="AC823" i="3"/>
  <c r="AC843" i="3"/>
  <c r="AM843" i="3"/>
  <c r="AM933" i="3"/>
  <c r="AC933" i="3"/>
  <c r="AC857" i="3"/>
  <c r="AM857" i="3"/>
  <c r="AN431" i="3"/>
  <c r="AD431" i="3"/>
  <c r="AM847" i="3"/>
  <c r="AC847" i="3"/>
  <c r="AM835" i="3"/>
  <c r="AC835" i="3"/>
  <c r="AM922" i="3"/>
  <c r="AC922" i="3"/>
  <c r="AM811" i="3"/>
  <c r="AC811" i="3"/>
  <c r="AM815" i="3"/>
  <c r="AC815" i="3"/>
  <c r="AC839" i="3"/>
  <c r="AM839" i="3"/>
  <c r="AM831" i="3"/>
  <c r="AC831" i="3"/>
  <c r="AN658" i="3"/>
  <c r="AD658" i="3"/>
  <c r="AD423" i="3"/>
  <c r="AN423" i="3"/>
  <c r="AD650" i="3"/>
  <c r="AN650" i="3"/>
  <c r="AN856" i="3"/>
  <c r="AD856" i="3"/>
  <c r="AN415" i="3"/>
  <c r="AD415" i="3"/>
  <c r="AD983" i="3"/>
  <c r="AN983" i="3"/>
  <c r="AN339" i="3"/>
  <c r="AD339" i="3"/>
  <c r="AD435" i="3"/>
  <c r="AN435" i="3"/>
  <c r="AD610" i="3"/>
  <c r="AN610" i="3"/>
  <c r="AN419" i="3"/>
  <c r="AD419" i="3"/>
  <c r="AN366" i="3"/>
  <c r="AD366" i="3"/>
  <c r="AN371" i="3"/>
  <c r="AD371" i="3"/>
  <c r="AN374" i="3"/>
  <c r="AD374" i="3"/>
  <c r="AN443" i="3"/>
  <c r="AD443" i="3"/>
  <c r="AD391" i="3"/>
  <c r="AN391" i="3"/>
  <c r="AN562" i="3"/>
  <c r="AD562" i="3"/>
  <c r="AN411" i="3"/>
  <c r="AD411" i="3"/>
  <c r="AD387" i="3"/>
  <c r="AN387" i="3"/>
  <c r="AD342" i="3"/>
  <c r="AN342" i="3"/>
  <c r="AD335" i="3"/>
  <c r="AN335" i="3"/>
  <c r="AD634" i="3"/>
  <c r="AN634" i="3"/>
  <c r="AD602" i="3"/>
  <c r="AN602" i="3"/>
  <c r="AD594" i="3"/>
  <c r="AN594" i="3"/>
  <c r="AD334" i="3"/>
  <c r="AN334" i="3"/>
  <c r="AD874" i="3"/>
  <c r="AN874" i="3"/>
  <c r="AN327" i="3"/>
  <c r="AD327" i="3"/>
  <c r="AD578" i="3"/>
  <c r="AN578" i="3"/>
  <c r="AN403" i="3"/>
  <c r="AD403" i="3"/>
  <c r="AD379" i="3"/>
  <c r="AN379" i="3"/>
  <c r="AN626" i="3"/>
  <c r="AD626" i="3"/>
  <c r="AP466" i="3"/>
  <c r="AF466" i="3"/>
  <c r="AD367" i="3"/>
  <c r="AN367" i="3"/>
  <c r="AD427" i="3"/>
  <c r="AN427" i="3"/>
  <c r="AD553" i="3"/>
  <c r="AN553" i="3"/>
  <c r="AD570" i="3"/>
  <c r="AN570" i="3"/>
  <c r="AD399" i="3"/>
  <c r="AN399" i="3"/>
  <c r="AN363" i="3"/>
  <c r="AD363" i="3"/>
  <c r="AN406" i="3"/>
  <c r="AD406" i="3"/>
  <c r="AN618" i="3"/>
  <c r="AD618" i="3"/>
  <c r="AD331" i="3"/>
  <c r="AN331" i="3"/>
  <c r="AN347" i="3"/>
  <c r="AD347" i="3"/>
  <c r="AN430" i="3"/>
  <c r="AD430" i="3"/>
  <c r="AD395" i="3"/>
  <c r="AN395" i="3"/>
  <c r="AN383" i="3"/>
  <c r="AD383" i="3"/>
  <c r="AN359" i="3"/>
  <c r="AD359" i="3"/>
  <c r="AD407" i="3"/>
  <c r="AN407" i="3"/>
  <c r="AD375" i="3"/>
  <c r="AN375" i="3"/>
  <c r="AN398" i="3"/>
  <c r="AD398" i="3"/>
  <c r="AN586" i="3"/>
  <c r="AD586" i="3"/>
  <c r="AN351" i="3"/>
  <c r="AD351" i="3"/>
  <c r="AN343" i="3"/>
  <c r="AD343" i="3"/>
  <c r="AD355" i="3"/>
  <c r="AN355" i="3"/>
  <c r="AO601" i="3"/>
  <c r="AE601" i="3"/>
  <c r="AN221" i="3"/>
  <c r="AD221" i="3"/>
  <c r="AO68" i="3"/>
  <c r="AE68" i="3"/>
  <c r="AP923" i="3"/>
  <c r="AF923" i="3"/>
  <c r="AO945" i="3"/>
  <c r="AE945" i="3"/>
  <c r="AO713" i="3"/>
  <c r="AE713" i="3"/>
  <c r="AO346" i="3"/>
  <c r="AE346" i="3"/>
  <c r="AN261" i="3"/>
  <c r="AD261" i="3"/>
  <c r="AO1013" i="3"/>
  <c r="AE1013" i="3"/>
  <c r="AO696" i="3"/>
  <c r="AE696" i="3"/>
  <c r="AQ450" i="3"/>
  <c r="AG450" i="3"/>
  <c r="AN930" i="3"/>
  <c r="AD930" i="3"/>
  <c r="AN301" i="3"/>
  <c r="AD301" i="3"/>
  <c r="AN46" i="3"/>
  <c r="AD46" i="3"/>
  <c r="AO808" i="3"/>
  <c r="AE808" i="3"/>
  <c r="AP909" i="3"/>
  <c r="AF909" i="3"/>
  <c r="AN277" i="3"/>
  <c r="AD277" i="3"/>
  <c r="AP510" i="3"/>
  <c r="AF510" i="3"/>
  <c r="AO537" i="3"/>
  <c r="AE537" i="3"/>
  <c r="AN61" i="3"/>
  <c r="AD61" i="3"/>
  <c r="AO140" i="3"/>
  <c r="AE140" i="3"/>
  <c r="AN980" i="3"/>
  <c r="AD980" i="3"/>
  <c r="AO990" i="3"/>
  <c r="AE990" i="3"/>
  <c r="AN989" i="3"/>
  <c r="AD989" i="3"/>
  <c r="AO996" i="3"/>
  <c r="AE996" i="3"/>
  <c r="AN625" i="3"/>
  <c r="AD625" i="3"/>
  <c r="AO816" i="3"/>
  <c r="AE816" i="3"/>
  <c r="AN209" i="3"/>
  <c r="AD209" i="3"/>
  <c r="AN392" i="3"/>
  <c r="AD392" i="3"/>
  <c r="AN867" i="3"/>
  <c r="AD867" i="3"/>
  <c r="AN269" i="3"/>
  <c r="AD269" i="3"/>
  <c r="AO877" i="3"/>
  <c r="AE877" i="3"/>
  <c r="AN814" i="3"/>
  <c r="AD814" i="3"/>
  <c r="AO783" i="3"/>
  <c r="AE783" i="3"/>
  <c r="AN328" i="3"/>
  <c r="AD328" i="3"/>
  <c r="AP905" i="3"/>
  <c r="AF905" i="3"/>
  <c r="AN776" i="3"/>
  <c r="AD776" i="3"/>
  <c r="AN723" i="3"/>
  <c r="AD723" i="3"/>
  <c r="AO911" i="3"/>
  <c r="AE911" i="3"/>
  <c r="AO837" i="3"/>
  <c r="AE837" i="3"/>
  <c r="AP858" i="3"/>
  <c r="AF858" i="3"/>
  <c r="AO370" i="3"/>
  <c r="AE370" i="3"/>
  <c r="AN249" i="3"/>
  <c r="AD249" i="3"/>
  <c r="AN615" i="3"/>
  <c r="AD615" i="3"/>
  <c r="AP576" i="3"/>
  <c r="AF576" i="3"/>
  <c r="AN871" i="3"/>
  <c r="AD871" i="3"/>
  <c r="AO701" i="3"/>
  <c r="AE701" i="3"/>
  <c r="AN805" i="3"/>
  <c r="AD805" i="3"/>
  <c r="AN842" i="3"/>
  <c r="AD842" i="3"/>
  <c r="AN649" i="3"/>
  <c r="AD649" i="3"/>
  <c r="AN26" i="3"/>
  <c r="AD26" i="3"/>
  <c r="AO103" i="3"/>
  <c r="AE103" i="3"/>
  <c r="AO96" i="3"/>
  <c r="AE96" i="3"/>
  <c r="AO931" i="3"/>
  <c r="AE931" i="3"/>
  <c r="AO824" i="3"/>
  <c r="AE824" i="3"/>
  <c r="AN29" i="3"/>
  <c r="AD29" i="3"/>
  <c r="AQ524" i="3"/>
  <c r="AG524" i="3"/>
  <c r="AN593" i="3"/>
  <c r="AD593" i="3"/>
  <c r="AP276" i="3"/>
  <c r="AF276" i="3"/>
  <c r="AP494" i="3"/>
  <c r="AF494" i="3"/>
  <c r="AN444" i="3"/>
  <c r="AD444" i="3"/>
  <c r="AO421" i="3"/>
  <c r="AE421" i="3"/>
  <c r="AP979" i="3"/>
  <c r="AF979" i="3"/>
  <c r="AN409" i="3"/>
  <c r="AD409" i="3"/>
  <c r="AN10" i="3"/>
  <c r="AD10" i="3"/>
  <c r="AO770" i="3"/>
  <c r="AE770" i="3"/>
  <c r="AO448" i="3"/>
  <c r="AE448" i="3"/>
  <c r="AN803" i="3"/>
  <c r="AD803" i="3"/>
  <c r="AO176" i="3"/>
  <c r="AE176" i="3"/>
  <c r="AO662" i="3"/>
  <c r="AE662" i="3"/>
  <c r="AN797" i="3"/>
  <c r="AD797" i="3"/>
  <c r="AQ482" i="3"/>
  <c r="AG482" i="3"/>
  <c r="AN969" i="3"/>
  <c r="AD969" i="3"/>
  <c r="AN609" i="3"/>
  <c r="AD609" i="3"/>
  <c r="AP588" i="3"/>
  <c r="AF588" i="3"/>
  <c r="AN822" i="3"/>
  <c r="AD822" i="3"/>
  <c r="AO574" i="3"/>
  <c r="AE574" i="3"/>
  <c r="AQ492" i="3"/>
  <c r="AG492" i="3"/>
  <c r="AQ546" i="3"/>
  <c r="AG546" i="3"/>
  <c r="AN788" i="3"/>
  <c r="AD788" i="3"/>
  <c r="AP668" i="3"/>
  <c r="AF668" i="3"/>
  <c r="AN483" i="3"/>
  <c r="AD483" i="3"/>
  <c r="AO802" i="3"/>
  <c r="AE802" i="3"/>
  <c r="AO981" i="3"/>
  <c r="AE981" i="3"/>
  <c r="AN761" i="3"/>
  <c r="AD761" i="3"/>
  <c r="AO303" i="3"/>
  <c r="AE303" i="3"/>
  <c r="AO465" i="3"/>
  <c r="AE465" i="3"/>
  <c r="AO240" i="3"/>
  <c r="AE240" i="3"/>
  <c r="AO745" i="3"/>
  <c r="AE745" i="3"/>
  <c r="AO88" i="3"/>
  <c r="AE88" i="3"/>
  <c r="AN345" i="3"/>
  <c r="AD345" i="3"/>
  <c r="AP913" i="3"/>
  <c r="AF913" i="3"/>
  <c r="AN253" i="3"/>
  <c r="AD253" i="3"/>
  <c r="AN961" i="3"/>
  <c r="AD961" i="3"/>
  <c r="AN599" i="3"/>
  <c r="AD599" i="3"/>
  <c r="AO100" i="3"/>
  <c r="AE100" i="3"/>
  <c r="AN757" i="3"/>
  <c r="AD757" i="3"/>
  <c r="AN799" i="3"/>
  <c r="AD799" i="3"/>
  <c r="AN826" i="3"/>
  <c r="AD826" i="3"/>
  <c r="AN855" i="3"/>
  <c r="AD855" i="3"/>
  <c r="AN225" i="3"/>
  <c r="AD225" i="3"/>
  <c r="AO849" i="3"/>
  <c r="AE849" i="3"/>
  <c r="AN385" i="3"/>
  <c r="AD385" i="3"/>
  <c r="AN241" i="3"/>
  <c r="AD241" i="3"/>
  <c r="AN50" i="3"/>
  <c r="AD50" i="3"/>
  <c r="AP405" i="3"/>
  <c r="AF405" i="3"/>
  <c r="AO528" i="3"/>
  <c r="AE528" i="3"/>
  <c r="AP1000" i="3"/>
  <c r="AF1000" i="3"/>
  <c r="AN265" i="3"/>
  <c r="AD265" i="3"/>
  <c r="AO338" i="3"/>
  <c r="AE338" i="3"/>
  <c r="AO1007" i="3"/>
  <c r="AE1007" i="3"/>
  <c r="AN561" i="3"/>
  <c r="AD561" i="3"/>
  <c r="AN42" i="3"/>
  <c r="AD42" i="3"/>
  <c r="AO1028" i="3"/>
  <c r="AE1028" i="3"/>
  <c r="AN30" i="3"/>
  <c r="AD30" i="3"/>
  <c r="AP572" i="3"/>
  <c r="AF572" i="3"/>
  <c r="AO13" i="3"/>
  <c r="AE13" i="3"/>
  <c r="AN977" i="3"/>
  <c r="AD977" i="3"/>
  <c r="AN853" i="3"/>
  <c r="AD853" i="3"/>
  <c r="AO390" i="3"/>
  <c r="AE390" i="3"/>
  <c r="AN651" i="3"/>
  <c r="AD651" i="3"/>
  <c r="AN793" i="3"/>
  <c r="AD793" i="3"/>
  <c r="AP693" i="3"/>
  <c r="AF693" i="3"/>
  <c r="AO504" i="3"/>
  <c r="AE504" i="3"/>
  <c r="AN185" i="3"/>
  <c r="AD185" i="3"/>
  <c r="AN746" i="3"/>
  <c r="AD746" i="3"/>
  <c r="AN376" i="3"/>
  <c r="AD376" i="3"/>
  <c r="AN1014" i="3"/>
  <c r="AD1014" i="3"/>
  <c r="AO698" i="3"/>
  <c r="AE698" i="3"/>
  <c r="AN834" i="3"/>
  <c r="AD834" i="3"/>
  <c r="AO633" i="3"/>
  <c r="AE633" i="3"/>
  <c r="AN503" i="3"/>
  <c r="AD503" i="3"/>
  <c r="AO397" i="3"/>
  <c r="AE397" i="3"/>
  <c r="AO80" i="3"/>
  <c r="AE80" i="3"/>
  <c r="AN543" i="3"/>
  <c r="AD543" i="3"/>
  <c r="AP454" i="3"/>
  <c r="AF454" i="3"/>
  <c r="AO208" i="3"/>
  <c r="AE208" i="3"/>
  <c r="AO232" i="3"/>
  <c r="AE232" i="3"/>
  <c r="AN455" i="3"/>
  <c r="AD455" i="3"/>
  <c r="AO566" i="3"/>
  <c r="AE566" i="3"/>
  <c r="AN740" i="3"/>
  <c r="AD740" i="3"/>
  <c r="AN782" i="3"/>
  <c r="AD782" i="3"/>
  <c r="AN237" i="3"/>
  <c r="AD237" i="3"/>
  <c r="AN667" i="3"/>
  <c r="AD667" i="3"/>
  <c r="AO413" i="3"/>
  <c r="AE413" i="3"/>
  <c r="AO1027" i="3"/>
  <c r="AE1027" i="3"/>
  <c r="AN851" i="3"/>
  <c r="AD851" i="3"/>
  <c r="AN896" i="3"/>
  <c r="AD896" i="3"/>
  <c r="AN317" i="3"/>
  <c r="AD317" i="3"/>
  <c r="AN631" i="3"/>
  <c r="AD631" i="3"/>
  <c r="AO164" i="3"/>
  <c r="AE164" i="3"/>
  <c r="AN789" i="3"/>
  <c r="AD789" i="3"/>
  <c r="AO598" i="3"/>
  <c r="AE598" i="3"/>
  <c r="AO872" i="3"/>
  <c r="AE872" i="3"/>
  <c r="AO947" i="3"/>
  <c r="AE947" i="3"/>
  <c r="AO496" i="3"/>
  <c r="AE496" i="3"/>
  <c r="AN1030" i="3"/>
  <c r="AD1030" i="3"/>
  <c r="AN161" i="3"/>
  <c r="AD161" i="3"/>
  <c r="AO950" i="3"/>
  <c r="AE950" i="3"/>
  <c r="AO812" i="3"/>
  <c r="AE812" i="3"/>
  <c r="AN1011" i="3"/>
  <c r="AD1011" i="3"/>
  <c r="AO670" i="3"/>
  <c r="AE670" i="3"/>
  <c r="AO841" i="3"/>
  <c r="AE841" i="3"/>
  <c r="AO104" i="3"/>
  <c r="AE104" i="3"/>
  <c r="AN41" i="3"/>
  <c r="AD41" i="3"/>
  <c r="AO418" i="3"/>
  <c r="AE418" i="3"/>
  <c r="AN491" i="3"/>
  <c r="AD491" i="3"/>
  <c r="AN495" i="3"/>
  <c r="AD495" i="3"/>
  <c r="AO1008" i="3"/>
  <c r="AE1008" i="3"/>
  <c r="AO962" i="3"/>
  <c r="AE962" i="3"/>
  <c r="AN441" i="3"/>
  <c r="AD441" i="3"/>
  <c r="AN352" i="3"/>
  <c r="AD352" i="3"/>
  <c r="AO381" i="3"/>
  <c r="AE381" i="3"/>
  <c r="AN1022" i="3"/>
  <c r="AD1022" i="3"/>
  <c r="AN336" i="3"/>
  <c r="AD336" i="3"/>
  <c r="AN768" i="3"/>
  <c r="AD768" i="3"/>
  <c r="AP963" i="3"/>
  <c r="AF963" i="3"/>
  <c r="AN149" i="3"/>
  <c r="AD149" i="3"/>
  <c r="AO796" i="3"/>
  <c r="AE796" i="3"/>
  <c r="AN655" i="3"/>
  <c r="AD655" i="3"/>
  <c r="AP779" i="3"/>
  <c r="AF779" i="3"/>
  <c r="AN742" i="3"/>
  <c r="AD742" i="3"/>
  <c r="AO326" i="3"/>
  <c r="AE326" i="3"/>
  <c r="AN309" i="3"/>
  <c r="AD309" i="3"/>
  <c r="AO684" i="3"/>
  <c r="AE684" i="3"/>
  <c r="AQ460" i="3"/>
  <c r="AG460" i="3"/>
  <c r="AP312" i="3"/>
  <c r="AF312" i="3"/>
  <c r="AO79" i="3"/>
  <c r="AE79" i="3"/>
  <c r="AN948" i="3"/>
  <c r="AD948" i="3"/>
  <c r="AN663" i="3"/>
  <c r="AD663" i="3"/>
  <c r="AO228" i="3"/>
  <c r="AE228" i="3"/>
  <c r="AO569" i="3"/>
  <c r="AE569" i="3"/>
  <c r="AN559" i="3"/>
  <c r="AD559" i="3"/>
  <c r="AN479" i="3"/>
  <c r="AD479" i="3"/>
  <c r="AO654" i="3"/>
  <c r="AE654" i="3"/>
  <c r="AO884" i="3"/>
  <c r="AE884" i="3"/>
  <c r="AN956" i="3"/>
  <c r="AD956" i="3"/>
  <c r="AN337" i="3"/>
  <c r="AD337" i="3"/>
  <c r="AN671" i="3"/>
  <c r="AD671" i="3"/>
  <c r="AO536" i="3"/>
  <c r="AE536" i="3"/>
  <c r="AO885" i="3"/>
  <c r="AE885" i="3"/>
  <c r="AN585" i="3"/>
  <c r="AD585" i="3"/>
  <c r="AN764" i="3"/>
  <c r="AD764" i="3"/>
  <c r="AN792" i="3"/>
  <c r="AD792" i="3"/>
  <c r="AN416" i="3"/>
  <c r="AD416" i="3"/>
  <c r="AP632" i="3"/>
  <c r="AF632" i="3"/>
  <c r="AN587" i="3"/>
  <c r="AD587" i="3"/>
  <c r="AN641" i="3"/>
  <c r="AD641" i="3"/>
  <c r="AO928" i="3"/>
  <c r="AE928" i="3"/>
  <c r="AO862" i="3"/>
  <c r="AE862" i="3"/>
  <c r="AO747" i="3"/>
  <c r="AE747" i="3"/>
  <c r="AN749" i="3"/>
  <c r="AD749" i="3"/>
  <c r="AN892" i="3"/>
  <c r="AD892" i="3"/>
  <c r="AO544" i="3"/>
  <c r="AE544" i="3"/>
  <c r="AO706" i="3"/>
  <c r="AE706" i="3"/>
  <c r="AN769" i="3"/>
  <c r="AD769" i="3"/>
  <c r="AN617" i="3"/>
  <c r="AD617" i="3"/>
  <c r="AO800" i="3"/>
  <c r="AE800" i="3"/>
  <c r="AN293" i="3"/>
  <c r="AD293" i="3"/>
  <c r="AN865" i="3"/>
  <c r="AD865" i="3"/>
  <c r="AN902" i="3"/>
  <c r="AD902" i="3"/>
  <c r="AN753" i="3"/>
  <c r="AD753" i="3"/>
  <c r="AN695" i="3"/>
  <c r="AD695" i="3"/>
  <c r="AN731" i="3"/>
  <c r="AD731" i="3"/>
  <c r="AP652" i="3"/>
  <c r="AF652" i="3"/>
  <c r="AO714" i="3"/>
  <c r="AE714" i="3"/>
  <c r="AO724" i="3"/>
  <c r="AE724" i="3"/>
  <c r="AO473" i="3"/>
  <c r="AE473" i="3"/>
  <c r="AN846" i="3"/>
  <c r="AD846" i="3"/>
  <c r="AO410" i="3"/>
  <c r="AE410" i="3"/>
  <c r="AN34" i="3"/>
  <c r="AD34" i="3"/>
  <c r="AP268" i="3"/>
  <c r="AF268" i="3"/>
  <c r="AO132" i="3"/>
  <c r="AE132" i="3"/>
  <c r="AO472" i="3"/>
  <c r="AE472" i="3"/>
  <c r="AN400" i="3"/>
  <c r="AD400" i="3"/>
  <c r="AO959" i="3"/>
  <c r="AE959" i="3"/>
  <c r="AN952" i="3"/>
  <c r="AD952" i="3"/>
  <c r="AP486" i="3"/>
  <c r="AF486" i="3"/>
  <c r="AN360" i="3"/>
  <c r="AD360" i="3"/>
  <c r="AN173" i="3"/>
  <c r="AD173" i="3"/>
  <c r="AO239" i="3"/>
  <c r="AE239" i="3"/>
  <c r="AN936" i="3"/>
  <c r="AD936" i="3"/>
  <c r="AR798" i="3"/>
  <c r="I798" i="3" s="1"/>
  <c r="AN459" i="3"/>
  <c r="AD459" i="3"/>
  <c r="AN425" i="3"/>
  <c r="AD425" i="3"/>
  <c r="AO820" i="3"/>
  <c r="AE820" i="3"/>
  <c r="AO817" i="3"/>
  <c r="AE817" i="3"/>
  <c r="AO970" i="3"/>
  <c r="AE970" i="3"/>
  <c r="AO915" i="3"/>
  <c r="AE915" i="3"/>
  <c r="AN145" i="3"/>
  <c r="AD145" i="3"/>
  <c r="AO422" i="3"/>
  <c r="AE422" i="3"/>
  <c r="AO630" i="3"/>
  <c r="AE630" i="3"/>
  <c r="AO705" i="3"/>
  <c r="AE705" i="3"/>
  <c r="AP462" i="3"/>
  <c r="AF462" i="3"/>
  <c r="AO365" i="3"/>
  <c r="AE365" i="3"/>
  <c r="AO828" i="3"/>
  <c r="AE828" i="3"/>
  <c r="AO845" i="3"/>
  <c r="AE845" i="3"/>
  <c r="AP616" i="3"/>
  <c r="AF616" i="3"/>
  <c r="AN781" i="3"/>
  <c r="AD781" i="3"/>
  <c r="AP304" i="3"/>
  <c r="AF304" i="3"/>
  <c r="AO614" i="3"/>
  <c r="AE614" i="3"/>
  <c r="AO148" i="3"/>
  <c r="AE148" i="3"/>
  <c r="AO477" i="3"/>
  <c r="AE477" i="3"/>
  <c r="AO192" i="3"/>
  <c r="AE192" i="3"/>
  <c r="AN687" i="3"/>
  <c r="AD687" i="3"/>
  <c r="AO480" i="3"/>
  <c r="AE480" i="3"/>
  <c r="AO876" i="3"/>
  <c r="AE876" i="3"/>
  <c r="AN766" i="3"/>
  <c r="AD766" i="3"/>
  <c r="AO968" i="3"/>
  <c r="AE968" i="3"/>
  <c r="AN591" i="3"/>
  <c r="AD591" i="3"/>
  <c r="AO434" i="3"/>
  <c r="AE434" i="3"/>
  <c r="AN193" i="3"/>
  <c r="AD193" i="3"/>
  <c r="AN417" i="3"/>
  <c r="AD417" i="3"/>
  <c r="AN727" i="3"/>
  <c r="AD727" i="3"/>
  <c r="AN938" i="3"/>
  <c r="AD938" i="3"/>
  <c r="AN563" i="3"/>
  <c r="AD563" i="3"/>
  <c r="AN213" i="3"/>
  <c r="AD213" i="3"/>
  <c r="AO9" i="3"/>
  <c r="AE9" i="3"/>
  <c r="AO751" i="3"/>
  <c r="AE751" i="3"/>
  <c r="AO1017" i="3"/>
  <c r="AE1017" i="3"/>
  <c r="AO694" i="3"/>
  <c r="AE694" i="3"/>
  <c r="AO880" i="3"/>
  <c r="AE880" i="3"/>
  <c r="AO505" i="3"/>
  <c r="AE505" i="3"/>
  <c r="AN957" i="3"/>
  <c r="AD957" i="3"/>
  <c r="AP921" i="3"/>
  <c r="AF921" i="3"/>
  <c r="AO891" i="3"/>
  <c r="AE891" i="3"/>
  <c r="AO84" i="3"/>
  <c r="AE84" i="3"/>
  <c r="AN519" i="3"/>
  <c r="AD519" i="3"/>
  <c r="AN33" i="3"/>
  <c r="AD33" i="3"/>
  <c r="AO726" i="3"/>
  <c r="AE726" i="3"/>
  <c r="AP795" i="3"/>
  <c r="AF795" i="3"/>
  <c r="AN571" i="3"/>
  <c r="AD571" i="3"/>
  <c r="AN965" i="3"/>
  <c r="AD965" i="3"/>
  <c r="AN285" i="3"/>
  <c r="AD285" i="3"/>
  <c r="AN785" i="3"/>
  <c r="AD785" i="3"/>
  <c r="AO437" i="3"/>
  <c r="AE437" i="3"/>
  <c r="AN579" i="3"/>
  <c r="AD579" i="3"/>
  <c r="AO590" i="3"/>
  <c r="AE590" i="3"/>
  <c r="AP648" i="3"/>
  <c r="AF648" i="3"/>
  <c r="AN575" i="3"/>
  <c r="AD575" i="3"/>
  <c r="AN439" i="3"/>
  <c r="AD439" i="3"/>
  <c r="AN511" i="3"/>
  <c r="AD511" i="3"/>
  <c r="AN627" i="3"/>
  <c r="AD627" i="3"/>
  <c r="AP518" i="3"/>
  <c r="AF518" i="3"/>
  <c r="AO497" i="3"/>
  <c r="AE497" i="3"/>
  <c r="AN433" i="3"/>
  <c r="AD433" i="3"/>
  <c r="AO821" i="3"/>
  <c r="AE821" i="3"/>
  <c r="AO1019" i="3"/>
  <c r="AE1019" i="3"/>
  <c r="AO204" i="3"/>
  <c r="AE204" i="3"/>
  <c r="AN25" i="3"/>
  <c r="AD25" i="3"/>
  <c r="AN361" i="3"/>
  <c r="AD361" i="3"/>
  <c r="AP697" i="3"/>
  <c r="AF697" i="3"/>
  <c r="AO128" i="3"/>
  <c r="AE128" i="3"/>
  <c r="AN719" i="3"/>
  <c r="AD719" i="3"/>
  <c r="AO716" i="3"/>
  <c r="AE716" i="3"/>
  <c r="AP288" i="3"/>
  <c r="AF288" i="3"/>
  <c r="AP580" i="3"/>
  <c r="AF580" i="3"/>
  <c r="AO995" i="3"/>
  <c r="AE995" i="3"/>
  <c r="AN924" i="3"/>
  <c r="AD924" i="3"/>
  <c r="AN38" i="3"/>
  <c r="AD38" i="3"/>
  <c r="AN595" i="3"/>
  <c r="AD595" i="3"/>
  <c r="AO991" i="3"/>
  <c r="AE991" i="3"/>
  <c r="AN22" i="3"/>
  <c r="AD22" i="3"/>
  <c r="AO665" i="3"/>
  <c r="AE665" i="3"/>
  <c r="AN177" i="3"/>
  <c r="AD177" i="3"/>
  <c r="AO941" i="3"/>
  <c r="AE941" i="3"/>
  <c r="AP791" i="3"/>
  <c r="AF791" i="3"/>
  <c r="AN401" i="3"/>
  <c r="AD401" i="3"/>
  <c r="AN772" i="3"/>
  <c r="AD772" i="3"/>
  <c r="AN153" i="3"/>
  <c r="AD153" i="3"/>
  <c r="AN344" i="3"/>
  <c r="AD344" i="3"/>
  <c r="AN45" i="3"/>
  <c r="AD45" i="3"/>
  <c r="AN639" i="3"/>
  <c r="AD639" i="3"/>
  <c r="AO972" i="3"/>
  <c r="AE972" i="3"/>
  <c r="AN875" i="3"/>
  <c r="AD875" i="3"/>
  <c r="AN635" i="3"/>
  <c r="AD635" i="3"/>
  <c r="AN920" i="3"/>
  <c r="AD920" i="3"/>
  <c r="AN748" i="3"/>
  <c r="AD748" i="3"/>
  <c r="AO216" i="3"/>
  <c r="AE216" i="3"/>
  <c r="AO974" i="3"/>
  <c r="AE974" i="3"/>
  <c r="AN943" i="3"/>
  <c r="AD943" i="3"/>
  <c r="AN141" i="3"/>
  <c r="AD141" i="3"/>
  <c r="AN758" i="3"/>
  <c r="AD758" i="3"/>
  <c r="AN446" i="3"/>
  <c r="AD446" i="3"/>
  <c r="AO844" i="3"/>
  <c r="AE844" i="3"/>
  <c r="AN790" i="3"/>
  <c r="AD790" i="3"/>
  <c r="AO64" i="3"/>
  <c r="AE64" i="3"/>
  <c r="AO685" i="3"/>
  <c r="AE685" i="3"/>
  <c r="AP556" i="3"/>
  <c r="AF556" i="3"/>
  <c r="AP280" i="3"/>
  <c r="AF280" i="3"/>
  <c r="AN475" i="3"/>
  <c r="AD475" i="3"/>
  <c r="AN1006" i="3"/>
  <c r="AD1006" i="3"/>
  <c r="AP341" i="3"/>
  <c r="AF341" i="3"/>
  <c r="AO582" i="3"/>
  <c r="AE582" i="3"/>
  <c r="AO873" i="3"/>
  <c r="AE873" i="3"/>
  <c r="AO200" i="3"/>
  <c r="AE200" i="3"/>
  <c r="AN369" i="3"/>
  <c r="AD369" i="3"/>
  <c r="AP1005" i="3"/>
  <c r="AF1005" i="3"/>
  <c r="AO976" i="3"/>
  <c r="AE976" i="3"/>
  <c r="AO256" i="3"/>
  <c r="AE256" i="3"/>
  <c r="AO863" i="3"/>
  <c r="AE863" i="3"/>
  <c r="AN424" i="3"/>
  <c r="AD424" i="3"/>
  <c r="AN471" i="3"/>
  <c r="AD471" i="3"/>
  <c r="AO840" i="3"/>
  <c r="AE840" i="3"/>
  <c r="AO932" i="3"/>
  <c r="AE932" i="3"/>
  <c r="AN659" i="3"/>
  <c r="AD659" i="3"/>
  <c r="AO358" i="3"/>
  <c r="AE358" i="3"/>
  <c r="AN711" i="3"/>
  <c r="AD711" i="3"/>
  <c r="AR1029" i="3"/>
  <c r="I1029" i="3" s="1"/>
  <c r="AP540" i="3"/>
  <c r="AF540" i="3"/>
  <c r="AN810" i="3"/>
  <c r="AD810" i="3"/>
  <c r="AN940" i="3"/>
  <c r="AD940" i="3"/>
  <c r="AO464" i="3"/>
  <c r="AE464" i="3"/>
  <c r="AO730" i="3"/>
  <c r="AE730" i="3"/>
  <c r="AO978" i="3"/>
  <c r="AE978" i="3"/>
  <c r="AO771" i="3"/>
  <c r="AE771" i="3"/>
  <c r="AO889" i="3"/>
  <c r="AE889" i="3"/>
  <c r="AO964" i="3"/>
  <c r="AE964" i="3"/>
  <c r="AN297" i="3"/>
  <c r="AD297" i="3"/>
  <c r="AO160" i="3"/>
  <c r="AE160" i="3"/>
  <c r="AN245" i="3"/>
  <c r="AD245" i="3"/>
  <c r="AN467" i="3"/>
  <c r="AD467" i="3"/>
  <c r="AP296" i="3"/>
  <c r="AF296" i="3"/>
  <c r="AQ1021" i="3"/>
  <c r="AG1021" i="3"/>
  <c r="AP672" i="3"/>
  <c r="AF672" i="3"/>
  <c r="AN21" i="3"/>
  <c r="AD21" i="3"/>
  <c r="AP620" i="3"/>
  <c r="AF620" i="3"/>
  <c r="AN447" i="3"/>
  <c r="AD447" i="3"/>
  <c r="AP971" i="3"/>
  <c r="AF971" i="3"/>
  <c r="AN647" i="3"/>
  <c r="AD647" i="3"/>
  <c r="AO196" i="3"/>
  <c r="AE196" i="3"/>
  <c r="AN904" i="3"/>
  <c r="AD904" i="3"/>
  <c r="AN49" i="3"/>
  <c r="AD49" i="3"/>
  <c r="AN539" i="3"/>
  <c r="AD539" i="3"/>
  <c r="AN927" i="3"/>
  <c r="AD927" i="3"/>
  <c r="AN908" i="3"/>
  <c r="AD908" i="3"/>
  <c r="AO212" i="3"/>
  <c r="AE212" i="3"/>
  <c r="AO729" i="3"/>
  <c r="AE729" i="3"/>
  <c r="AP656" i="3"/>
  <c r="AF656" i="3"/>
  <c r="AN879" i="3"/>
  <c r="AD879" i="3"/>
  <c r="AP682" i="3"/>
  <c r="AF682" i="3"/>
  <c r="AO869" i="3"/>
  <c r="AE869" i="3"/>
  <c r="AN217" i="3"/>
  <c r="AD217" i="3"/>
  <c r="AN408" i="3"/>
  <c r="AD408" i="3"/>
  <c r="AN577" i="3"/>
  <c r="AD577" i="3"/>
  <c r="AO144" i="3"/>
  <c r="AE144" i="3"/>
  <c r="AN432" i="3"/>
  <c r="AD432" i="3"/>
  <c r="AN611" i="3"/>
  <c r="AD611" i="3"/>
  <c r="AN515" i="3"/>
  <c r="AD515" i="3"/>
  <c r="AP604" i="3"/>
  <c r="AF604" i="3"/>
  <c r="AO215" i="3"/>
  <c r="AE215" i="3"/>
  <c r="AO646" i="3"/>
  <c r="AE646" i="3"/>
  <c r="AO184" i="3"/>
  <c r="AE184" i="3"/>
  <c r="AO946" i="3"/>
  <c r="AE946" i="3"/>
  <c r="AN774" i="3"/>
  <c r="AD774" i="3"/>
  <c r="AN583" i="3"/>
  <c r="AD583" i="3"/>
  <c r="AO733" i="3"/>
  <c r="AE733" i="3"/>
  <c r="AN165" i="3"/>
  <c r="AD165" i="3"/>
  <c r="AN547" i="3"/>
  <c r="AD547" i="3"/>
  <c r="AP272" i="3"/>
  <c r="AF272" i="3"/>
  <c r="AO728" i="3"/>
  <c r="AE728" i="3"/>
  <c r="AO708" i="3"/>
  <c r="AE708" i="3"/>
  <c r="AN320" i="3"/>
  <c r="AD320" i="3"/>
  <c r="AP868" i="3"/>
  <c r="AF868" i="3"/>
  <c r="AO825" i="3"/>
  <c r="AE825" i="3"/>
  <c r="AN744" i="3"/>
  <c r="AD744" i="3"/>
  <c r="AN993" i="3"/>
  <c r="AD993" i="3"/>
  <c r="AN507" i="3"/>
  <c r="AD507" i="3"/>
  <c r="AO710" i="3"/>
  <c r="AE710" i="3"/>
  <c r="AP640" i="3"/>
  <c r="AF640" i="3"/>
  <c r="AO929" i="3"/>
  <c r="AE929" i="3"/>
  <c r="AO180" i="3"/>
  <c r="AE180" i="3"/>
  <c r="AN281" i="3"/>
  <c r="AD281" i="3"/>
  <c r="AO354" i="3"/>
  <c r="AE354" i="3"/>
  <c r="AN958" i="3"/>
  <c r="AD958" i="3"/>
  <c r="AN169" i="3"/>
  <c r="AD169" i="3"/>
  <c r="AP624" i="3"/>
  <c r="AF624" i="3"/>
  <c r="AN756" i="3"/>
  <c r="AD756" i="3"/>
  <c r="AN37" i="3"/>
  <c r="AD37" i="3"/>
  <c r="AN201" i="3"/>
  <c r="AD201" i="3"/>
  <c r="AP592" i="3"/>
  <c r="AF592" i="3"/>
  <c r="AN752" i="3"/>
  <c r="AD752" i="3"/>
  <c r="AO95" i="3"/>
  <c r="AE95" i="3"/>
  <c r="AO606" i="3"/>
  <c r="AE606" i="3"/>
  <c r="AO76" i="3"/>
  <c r="AE76" i="3"/>
  <c r="AO333" i="3"/>
  <c r="AE333" i="3"/>
  <c r="AO998" i="3"/>
  <c r="AE998" i="3"/>
  <c r="AO242" i="3"/>
  <c r="AE242" i="3"/>
  <c r="AN58" i="3"/>
  <c r="AD58" i="3"/>
  <c r="AN807" i="3"/>
  <c r="AD807" i="3"/>
  <c r="AO116" i="3"/>
  <c r="AE116" i="3"/>
  <c r="AN954" i="3"/>
  <c r="AD954" i="3"/>
  <c r="AN499" i="3"/>
  <c r="AD499" i="3"/>
  <c r="AO112" i="3"/>
  <c r="AE112" i="3"/>
  <c r="AN451" i="3"/>
  <c r="AD451" i="3"/>
  <c r="AQ514" i="3"/>
  <c r="AG514" i="3"/>
  <c r="AN440" i="3"/>
  <c r="AD440" i="3"/>
  <c r="AN934" i="3"/>
  <c r="AD934" i="3"/>
  <c r="AO488" i="3"/>
  <c r="AE488" i="3"/>
  <c r="AP636" i="3"/>
  <c r="AF636" i="3"/>
  <c r="AP502" i="3"/>
  <c r="AF502" i="3"/>
  <c r="AN53" i="3"/>
  <c r="AD53" i="3"/>
  <c r="AO743" i="3"/>
  <c r="AE743" i="3"/>
  <c r="AN750" i="3"/>
  <c r="AD750" i="3"/>
  <c r="AN305" i="3"/>
  <c r="AD305" i="3"/>
  <c r="AP596" i="3"/>
  <c r="AF596" i="3"/>
  <c r="AN197" i="3"/>
  <c r="AD197" i="3"/>
  <c r="AN997" i="3"/>
  <c r="AD997" i="3"/>
  <c r="AN487" i="3"/>
  <c r="AD487" i="3"/>
  <c r="AO271" i="3"/>
  <c r="AE271" i="3"/>
  <c r="AN181" i="3"/>
  <c r="AD181" i="3"/>
  <c r="AO919" i="3"/>
  <c r="AE919" i="3"/>
  <c r="AN567" i="3"/>
  <c r="AD567" i="3"/>
  <c r="AO725" i="3"/>
  <c r="AE725" i="3"/>
  <c r="AO1024" i="3"/>
  <c r="AE1024" i="3"/>
  <c r="AO679" i="3"/>
  <c r="AE679" i="3"/>
  <c r="AP759" i="3"/>
  <c r="AF759" i="3"/>
  <c r="AO127" i="3"/>
  <c r="AE127" i="3"/>
  <c r="AN623" i="3"/>
  <c r="AD623" i="3"/>
  <c r="AN942" i="3"/>
  <c r="AD942" i="3"/>
  <c r="AN289" i="3"/>
  <c r="AD289" i="3"/>
  <c r="AO899" i="3"/>
  <c r="AE899" i="3"/>
  <c r="AN741" i="3"/>
  <c r="AD741" i="3"/>
  <c r="AN551" i="3"/>
  <c r="AD551" i="3"/>
  <c r="AN229" i="3"/>
  <c r="AD229" i="3"/>
  <c r="AN643" i="3"/>
  <c r="AD643" i="3"/>
  <c r="AN939" i="3"/>
  <c r="AD939" i="3"/>
  <c r="AN189" i="3"/>
  <c r="AD189" i="3"/>
  <c r="AN987" i="3"/>
  <c r="AD987" i="3"/>
  <c r="AN657" i="3"/>
  <c r="AD657" i="3"/>
  <c r="AP264" i="3"/>
  <c r="AF264" i="3"/>
  <c r="AN703" i="3"/>
  <c r="AD703" i="3"/>
  <c r="AO512" i="3"/>
  <c r="AE512" i="3"/>
  <c r="AO700" i="3"/>
  <c r="AE700" i="3"/>
  <c r="AO224" i="3"/>
  <c r="AE224" i="3"/>
  <c r="AO836" i="3"/>
  <c r="AE836" i="3"/>
  <c r="AO236" i="3"/>
  <c r="AE236" i="3"/>
  <c r="AN973" i="3"/>
  <c r="AD973" i="3"/>
  <c r="AN619" i="3"/>
  <c r="AD619" i="3"/>
  <c r="AN607" i="3"/>
  <c r="AD607" i="3"/>
  <c r="AN63" i="3"/>
  <c r="AD63" i="3"/>
  <c r="AP775" i="3"/>
  <c r="AF775" i="3"/>
  <c r="AO248" i="3"/>
  <c r="AE248" i="3"/>
  <c r="AO720" i="3"/>
  <c r="AE720" i="3"/>
  <c r="AO852" i="3"/>
  <c r="AE852" i="3"/>
  <c r="AO389" i="3"/>
  <c r="AE389" i="3"/>
  <c r="AO755" i="3"/>
  <c r="AE755" i="3"/>
  <c r="AO937" i="3"/>
  <c r="AE937" i="3"/>
  <c r="AP644" i="3"/>
  <c r="AF644" i="3"/>
  <c r="AO712" i="3"/>
  <c r="AE712" i="3"/>
  <c r="AO349" i="3"/>
  <c r="AE349" i="3"/>
  <c r="AO881" i="3"/>
  <c r="AE881" i="3"/>
  <c r="AO234" i="3"/>
  <c r="AE234" i="3"/>
  <c r="AO172" i="3"/>
  <c r="AE172" i="3"/>
  <c r="AO111" i="3"/>
  <c r="AE111" i="3"/>
  <c r="AN57" i="3"/>
  <c r="AD57" i="3"/>
  <c r="AO801" i="3"/>
  <c r="AE801" i="3"/>
  <c r="AN313" i="3"/>
  <c r="AD313" i="3"/>
  <c r="AN531" i="3"/>
  <c r="AD531" i="3"/>
  <c r="AO202" i="3"/>
  <c r="AE202" i="3"/>
  <c r="AO903" i="3"/>
  <c r="AE903" i="3"/>
  <c r="AQ686" i="3"/>
  <c r="AG686" i="3"/>
  <c r="AN54" i="3"/>
  <c r="AD54" i="3"/>
  <c r="AO717" i="3"/>
  <c r="AE717" i="3"/>
  <c r="AN935" i="3"/>
  <c r="AD935" i="3"/>
  <c r="AP554" i="3"/>
  <c r="AF554" i="3"/>
  <c r="AN353" i="3"/>
  <c r="AD353" i="3"/>
  <c r="AN257" i="3"/>
  <c r="AD257" i="3"/>
  <c r="AO787" i="3"/>
  <c r="AE787" i="3"/>
  <c r="AN233" i="3"/>
  <c r="AD233" i="3"/>
  <c r="AO982" i="3"/>
  <c r="AE982" i="3"/>
  <c r="AQ522" i="3"/>
  <c r="AG522" i="3"/>
  <c r="AP664" i="3"/>
  <c r="AF664" i="3"/>
  <c r="AN1010" i="3"/>
  <c r="AD1010" i="3"/>
  <c r="AN463" i="3"/>
  <c r="AD463" i="3"/>
  <c r="AN523" i="3"/>
  <c r="AD523" i="3"/>
  <c r="AN555" i="3"/>
  <c r="AD555" i="3"/>
  <c r="AN273" i="3"/>
  <c r="AD273" i="3"/>
  <c r="AN737" i="3"/>
  <c r="AD737" i="3"/>
  <c r="AO244" i="3"/>
  <c r="AE244" i="3"/>
  <c r="AP860" i="3"/>
  <c r="AF860" i="3"/>
  <c r="AO250" i="3"/>
  <c r="AE250" i="3"/>
  <c r="AP992" i="3"/>
  <c r="AF992" i="3"/>
  <c r="AN765" i="3"/>
  <c r="AD765" i="3"/>
  <c r="AO1004" i="3"/>
  <c r="AE1004" i="3"/>
  <c r="AN735" i="3"/>
  <c r="AD735" i="3"/>
  <c r="AN14" i="3"/>
  <c r="AD14" i="3"/>
  <c r="AO732" i="3"/>
  <c r="AE732" i="3"/>
  <c r="AN535" i="3"/>
  <c r="AD535" i="3"/>
  <c r="AN830" i="3"/>
  <c r="AD830" i="3"/>
  <c r="AN912" i="3"/>
  <c r="AD912" i="3"/>
  <c r="AN859" i="3"/>
  <c r="AD859" i="3"/>
  <c r="AN603" i="3"/>
  <c r="AD603" i="3"/>
  <c r="AP584" i="3"/>
  <c r="AF584" i="3"/>
  <c r="AN157" i="3"/>
  <c r="AD157" i="3"/>
  <c r="AP689" i="3"/>
  <c r="AF689" i="3"/>
  <c r="AO108" i="3"/>
  <c r="AE108" i="3"/>
  <c r="AO778" i="3"/>
  <c r="AE778" i="3"/>
  <c r="AN329" i="3"/>
  <c r="AD329" i="3"/>
  <c r="AO833" i="3"/>
  <c r="AE833" i="3"/>
  <c r="AN883" i="3"/>
  <c r="AD883" i="3"/>
  <c r="AO226" i="3"/>
  <c r="AE226" i="3"/>
  <c r="AO168" i="3"/>
  <c r="AE168" i="3"/>
  <c r="AO681" i="3"/>
  <c r="AE681" i="3"/>
  <c r="AN62" i="3"/>
  <c r="AD62" i="3"/>
  <c r="AP678" i="3"/>
  <c r="AF678" i="3"/>
  <c r="AO738" i="3"/>
  <c r="AE738" i="3"/>
  <c r="AN760" i="3"/>
  <c r="AD760" i="3"/>
  <c r="AP568" i="3"/>
  <c r="AF568" i="3"/>
  <c r="AO864" i="3"/>
  <c r="AE864" i="3"/>
  <c r="AO429" i="3"/>
  <c r="AE429" i="3"/>
  <c r="AO152" i="3"/>
  <c r="AE152" i="3"/>
  <c r="AO718" i="3"/>
  <c r="AE718" i="3"/>
  <c r="AN393" i="3"/>
  <c r="AD393" i="3"/>
  <c r="AP660" i="3"/>
  <c r="AF660" i="3"/>
  <c r="AP560" i="3"/>
  <c r="AF560" i="3"/>
  <c r="AN384" i="3"/>
  <c r="AD384" i="3"/>
  <c r="AO722" i="3"/>
  <c r="AE722" i="3"/>
  <c r="AN377" i="3"/>
  <c r="AD377" i="3"/>
  <c r="AO887" i="3"/>
  <c r="AE887" i="3"/>
  <c r="AN838" i="3"/>
  <c r="AD838" i="3"/>
  <c r="AN368" i="3"/>
  <c r="AD368" i="3"/>
  <c r="AN527" i="3"/>
  <c r="AD527" i="3"/>
  <c r="AN777" i="3"/>
  <c r="AD777" i="3"/>
  <c r="AO900" i="3"/>
  <c r="AE900" i="3"/>
  <c r="AO709" i="3"/>
  <c r="AE709" i="3"/>
  <c r="AN1015" i="3"/>
  <c r="AD1015" i="3"/>
  <c r="AO955" i="3"/>
  <c r="AE955" i="3"/>
  <c r="AO638" i="3"/>
  <c r="AE638" i="3"/>
  <c r="AP917" i="3"/>
  <c r="AF917" i="3"/>
  <c r="AQ458" i="3"/>
  <c r="AG458" i="3"/>
  <c r="AO794" i="3"/>
  <c r="AE794" i="3"/>
  <c r="AP550" i="3"/>
  <c r="AF550" i="3"/>
  <c r="AO18" i="3"/>
  <c r="AE18" i="3"/>
  <c r="AO525" i="3"/>
  <c r="AE525" i="3"/>
  <c r="AN925" i="3"/>
  <c r="AD925" i="3"/>
  <c r="AO762" i="3"/>
  <c r="AE762" i="3"/>
  <c r="AO1023" i="3"/>
  <c r="AE1023" i="3"/>
  <c r="AP600" i="3"/>
  <c r="AF600" i="3"/>
  <c r="AN438" i="3"/>
  <c r="AD438" i="3"/>
  <c r="AN205" i="3"/>
  <c r="AD205" i="3"/>
  <c r="AN784" i="3"/>
  <c r="AD784" i="3"/>
  <c r="AO739" i="3"/>
  <c r="AE739" i="3"/>
  <c r="AP608" i="3"/>
  <c r="AF608" i="3"/>
  <c r="AO767" i="3"/>
  <c r="AE767" i="3"/>
  <c r="AO692" i="3"/>
  <c r="AE692" i="3"/>
  <c r="AP526" i="3"/>
  <c r="AF526" i="3"/>
  <c r="AO373" i="3"/>
  <c r="AE373" i="3"/>
  <c r="AO804" i="3"/>
  <c r="AE804" i="3"/>
  <c r="AN916" i="3"/>
  <c r="AD916" i="3"/>
  <c r="AN773" i="3"/>
  <c r="AD773" i="3"/>
  <c r="AN906" i="3" l="1"/>
  <c r="AD906" i="3"/>
  <c r="AN67" i="3"/>
  <c r="AD67" i="3"/>
  <c r="AN493" i="3"/>
  <c r="AD493" i="3"/>
  <c r="AD456" i="3"/>
  <c r="AN456" i="3"/>
  <c r="AN426" i="3"/>
  <c r="AD426" i="3"/>
  <c r="AD386" i="3"/>
  <c r="AN386" i="3"/>
  <c r="AD558" i="3"/>
  <c r="AN558" i="3"/>
  <c r="AN311" i="3"/>
  <c r="AD311" i="3"/>
  <c r="AD220" i="3"/>
  <c r="AN220" i="3"/>
  <c r="AP490" i="3"/>
  <c r="AF490" i="3"/>
  <c r="AD252" i="3"/>
  <c r="AN252" i="3"/>
  <c r="AD988" i="3"/>
  <c r="AN988" i="3"/>
  <c r="AN251" i="3"/>
  <c r="AD251" i="3"/>
  <c r="AN124" i="3"/>
  <c r="AD124" i="3"/>
  <c r="AN156" i="3"/>
  <c r="AD156" i="3"/>
  <c r="AN622" i="3"/>
  <c r="AD622" i="3"/>
  <c r="AD188" i="3"/>
  <c r="AN188" i="3"/>
  <c r="AD284" i="3"/>
  <c r="AN284" i="3"/>
  <c r="AN279" i="3"/>
  <c r="AD279" i="3"/>
  <c r="AN322" i="3"/>
  <c r="AD322" i="3"/>
  <c r="AD975" i="3"/>
  <c r="AN975" i="3"/>
  <c r="AN316" i="3"/>
  <c r="AD316" i="3"/>
  <c r="AD247" i="3"/>
  <c r="AN247" i="3"/>
  <c r="AN907" i="3"/>
  <c r="AD907" i="3"/>
  <c r="AN541" i="3"/>
  <c r="AD541" i="3"/>
  <c r="AO508" i="3"/>
  <c r="AE508" i="3"/>
  <c r="AN702" i="3"/>
  <c r="AD702" i="3"/>
  <c r="AN402" i="3"/>
  <c r="AD402" i="3"/>
  <c r="AN529" i="3"/>
  <c r="AD529" i="3"/>
  <c r="AD92" i="3"/>
  <c r="AN92" i="3"/>
  <c r="AM736" i="3"/>
  <c r="AC736" i="3"/>
  <c r="AM55" i="3"/>
  <c r="AC55" i="3"/>
  <c r="AM214" i="3"/>
  <c r="AC214" i="3"/>
  <c r="AM589" i="3"/>
  <c r="AC589" i="3"/>
  <c r="AM468" i="3"/>
  <c r="AC468" i="3"/>
  <c r="AM396" i="3"/>
  <c r="AC396" i="3"/>
  <c r="AM150" i="3"/>
  <c r="AC150" i="3"/>
  <c r="AC254" i="3"/>
  <c r="AM254" i="3"/>
  <c r="AC78" i="3"/>
  <c r="AM78" i="3"/>
  <c r="AC222" i="3"/>
  <c r="AM222" i="3"/>
  <c r="AC206" i="3"/>
  <c r="AM206" i="3"/>
  <c r="AC573" i="3"/>
  <c r="AM573" i="3"/>
  <c r="AC661" i="3"/>
  <c r="AM661" i="3"/>
  <c r="AM32" i="3"/>
  <c r="AC32" i="3"/>
  <c r="AM246" i="3"/>
  <c r="AC246" i="3"/>
  <c r="AC102" i="3"/>
  <c r="AM102" i="3"/>
  <c r="AC51" i="3"/>
  <c r="AM51" i="3"/>
  <c r="AM485" i="3"/>
  <c r="AC485" i="3"/>
  <c r="AC501" i="3"/>
  <c r="AM501" i="3"/>
  <c r="AN182" i="3"/>
  <c r="AD182" i="3"/>
  <c r="AC19" i="3"/>
  <c r="AM19" i="3"/>
  <c r="AC207" i="3"/>
  <c r="AM207" i="3"/>
  <c r="AC97" i="3"/>
  <c r="AM97" i="3"/>
  <c r="AM926" i="3"/>
  <c r="AC926" i="3"/>
  <c r="AC106" i="3"/>
  <c r="AM106" i="3"/>
  <c r="AM332" i="3"/>
  <c r="AC332" i="3"/>
  <c r="AC110" i="3"/>
  <c r="AM110" i="3"/>
  <c r="AM949" i="3"/>
  <c r="AC949" i="3"/>
  <c r="AM262" i="3"/>
  <c r="AC262" i="3"/>
  <c r="AM412" i="3"/>
  <c r="AC412" i="3"/>
  <c r="AC944" i="3"/>
  <c r="AM944" i="3"/>
  <c r="AM56" i="3"/>
  <c r="AC56" i="3"/>
  <c r="AM621" i="3"/>
  <c r="AC621" i="3"/>
  <c r="AM74" i="3"/>
  <c r="AC74" i="3"/>
  <c r="AM683" i="3"/>
  <c r="AC683" i="3"/>
  <c r="AM20" i="3"/>
  <c r="AC20" i="3"/>
  <c r="AM500" i="3"/>
  <c r="AC500" i="3"/>
  <c r="AC191" i="3"/>
  <c r="AM191" i="3"/>
  <c r="AC780" i="3"/>
  <c r="AM780" i="3"/>
  <c r="AC77" i="3"/>
  <c r="AM77" i="3"/>
  <c r="AM39" i="3"/>
  <c r="AC39" i="3"/>
  <c r="AM605" i="3"/>
  <c r="AC605" i="3"/>
  <c r="AM613" i="3"/>
  <c r="AC613" i="3"/>
  <c r="AM89" i="3"/>
  <c r="AC89" i="3"/>
  <c r="AC70" i="3"/>
  <c r="AM70" i="3"/>
  <c r="AM436" i="3"/>
  <c r="AC436" i="3"/>
  <c r="AM27" i="3"/>
  <c r="AC27" i="3"/>
  <c r="AC16" i="3"/>
  <c r="AM16" i="3"/>
  <c r="AM372" i="3"/>
  <c r="AC372" i="3"/>
  <c r="AM404" i="3"/>
  <c r="AC404" i="3"/>
  <c r="AM166" i="3"/>
  <c r="AC166" i="3"/>
  <c r="AC637" i="3"/>
  <c r="AM637" i="3"/>
  <c r="AM143" i="3"/>
  <c r="AC143" i="3"/>
  <c r="AC69" i="3"/>
  <c r="AM69" i="3"/>
  <c r="AM23" i="3"/>
  <c r="AC23" i="3"/>
  <c r="AM43" i="3"/>
  <c r="AC43" i="3"/>
  <c r="AC198" i="3"/>
  <c r="AM198" i="3"/>
  <c r="AM66" i="3"/>
  <c r="AC66" i="3"/>
  <c r="AC364" i="3"/>
  <c r="AM364" i="3"/>
  <c r="AM137" i="3"/>
  <c r="AC137" i="3"/>
  <c r="AC117" i="3"/>
  <c r="AM117" i="3"/>
  <c r="AC278" i="3"/>
  <c r="AM278" i="3"/>
  <c r="AC581" i="3"/>
  <c r="AM581" i="3"/>
  <c r="AC15" i="3"/>
  <c r="AM15" i="3"/>
  <c r="AM348" i="3"/>
  <c r="AC348" i="3"/>
  <c r="AM715" i="3"/>
  <c r="AC715" i="3"/>
  <c r="AM818" i="3"/>
  <c r="AC818" i="3"/>
  <c r="AM442" i="3"/>
  <c r="AC442" i="3"/>
  <c r="AM52" i="3"/>
  <c r="AC52" i="3"/>
  <c r="AC517" i="3"/>
  <c r="AM517" i="3"/>
  <c r="AC428" i="3"/>
  <c r="AM428" i="3"/>
  <c r="AM645" i="3"/>
  <c r="AC645" i="3"/>
  <c r="AM653" i="3"/>
  <c r="AC653" i="3"/>
  <c r="AC122" i="3"/>
  <c r="AM122" i="3"/>
  <c r="AC82" i="3"/>
  <c r="AM82" i="3"/>
  <c r="AM691" i="3"/>
  <c r="AC691" i="3"/>
  <c r="AM516" i="3"/>
  <c r="AC516" i="3"/>
  <c r="AN126" i="3"/>
  <c r="AD126" i="3"/>
  <c r="AM707" i="3"/>
  <c r="AC707" i="3"/>
  <c r="AM420" i="3"/>
  <c r="AC420" i="3"/>
  <c r="AN123" i="3"/>
  <c r="AD123" i="3"/>
  <c r="AC12" i="3"/>
  <c r="AM12" i="3"/>
  <c r="AC754" i="3"/>
  <c r="AM754" i="3"/>
  <c r="AC199" i="3"/>
  <c r="AM199" i="3"/>
  <c r="AM7" i="3"/>
  <c r="AC7" i="3"/>
  <c r="AC532" i="3"/>
  <c r="AM532" i="3"/>
  <c r="AM548" i="3"/>
  <c r="AC548" i="3"/>
  <c r="AM549" i="3"/>
  <c r="AC549" i="3"/>
  <c r="AM183" i="3"/>
  <c r="AC183" i="3"/>
  <c r="AM40" i="3"/>
  <c r="AC40" i="3"/>
  <c r="AM340" i="3"/>
  <c r="AC340" i="3"/>
  <c r="AM302" i="3"/>
  <c r="AC302" i="3"/>
  <c r="AM130" i="3"/>
  <c r="AC130" i="3"/>
  <c r="AC151" i="3"/>
  <c r="AM151" i="3"/>
  <c r="AC134" i="3"/>
  <c r="AM134" i="3"/>
  <c r="AC286" i="3"/>
  <c r="AM286" i="3"/>
  <c r="AC114" i="3"/>
  <c r="AM114" i="3"/>
  <c r="AM31" i="3"/>
  <c r="AC31" i="3"/>
  <c r="AC1020" i="3"/>
  <c r="AM1020" i="3"/>
  <c r="AM675" i="3"/>
  <c r="AC675" i="3"/>
  <c r="AM113" i="3"/>
  <c r="AC113" i="3"/>
  <c r="AC44" i="3"/>
  <c r="AM44" i="3"/>
  <c r="AC230" i="3"/>
  <c r="AM230" i="3"/>
  <c r="AM452" i="3"/>
  <c r="AC452" i="3"/>
  <c r="AC882" i="3"/>
  <c r="AM882" i="3"/>
  <c r="AM699" i="3"/>
  <c r="AC699" i="3"/>
  <c r="AC324" i="3"/>
  <c r="AM324" i="3"/>
  <c r="AC138" i="3"/>
  <c r="AM138" i="3"/>
  <c r="AC985" i="3"/>
  <c r="AM985" i="3"/>
  <c r="AC786" i="3"/>
  <c r="AM786" i="3"/>
  <c r="AC190" i="3"/>
  <c r="AM190" i="3"/>
  <c r="AC238" i="3"/>
  <c r="AM238" i="3"/>
  <c r="AC159" i="3"/>
  <c r="AM159" i="3"/>
  <c r="AM8" i="3"/>
  <c r="AC8" i="3"/>
  <c r="AC90" i="3"/>
  <c r="AM90" i="3"/>
  <c r="AC60" i="3"/>
  <c r="AM60" i="3"/>
  <c r="AM125" i="3"/>
  <c r="AC125" i="3"/>
  <c r="AC73" i="3"/>
  <c r="AM73" i="3"/>
  <c r="AM94" i="3"/>
  <c r="AC94" i="3"/>
  <c r="AM121" i="3"/>
  <c r="AC121" i="3"/>
  <c r="AM86" i="3"/>
  <c r="AC86" i="3"/>
  <c r="AM850" i="3"/>
  <c r="AC850" i="3"/>
  <c r="AM158" i="3"/>
  <c r="AC158" i="3"/>
  <c r="AM469" i="3"/>
  <c r="AC469" i="3"/>
  <c r="AC533" i="3"/>
  <c r="AM533" i="3"/>
  <c r="AM597" i="3"/>
  <c r="AC597" i="3"/>
  <c r="AM36" i="3"/>
  <c r="AC36" i="3"/>
  <c r="AM133" i="3"/>
  <c r="AC133" i="3"/>
  <c r="AC118" i="3"/>
  <c r="AM118" i="3"/>
  <c r="AM310" i="3"/>
  <c r="AC310" i="3"/>
  <c r="AC98" i="3"/>
  <c r="AM98" i="3"/>
  <c r="AM101" i="3"/>
  <c r="AC101" i="3"/>
  <c r="AC270" i="3"/>
  <c r="AM270" i="3"/>
  <c r="AM557" i="3"/>
  <c r="AC557" i="3"/>
  <c r="AM93" i="3"/>
  <c r="AC93" i="3"/>
  <c r="AM294" i="3"/>
  <c r="AC294" i="3"/>
  <c r="AM59" i="3"/>
  <c r="AC59" i="3"/>
  <c r="AM85" i="3"/>
  <c r="AC85" i="3"/>
  <c r="AM669" i="3"/>
  <c r="AC669" i="3"/>
  <c r="AM565" i="3"/>
  <c r="AC565" i="3"/>
  <c r="AM484" i="3"/>
  <c r="AC484" i="3"/>
  <c r="AM388" i="3"/>
  <c r="AC388" i="3"/>
  <c r="AC453" i="3"/>
  <c r="AM453" i="3"/>
  <c r="AN175" i="3"/>
  <c r="AD175" i="3"/>
  <c r="AM65" i="3"/>
  <c r="AC65" i="3"/>
  <c r="AM35" i="3"/>
  <c r="AC35" i="3"/>
  <c r="AM11" i="3"/>
  <c r="AC11" i="3"/>
  <c r="AC28" i="3"/>
  <c r="AM28" i="3"/>
  <c r="AM48" i="3"/>
  <c r="AC48" i="3"/>
  <c r="AM174" i="3"/>
  <c r="AC174" i="3"/>
  <c r="AM629" i="3"/>
  <c r="AC629" i="3"/>
  <c r="AM105" i="3"/>
  <c r="AC105" i="3"/>
  <c r="AM380" i="3"/>
  <c r="AC380" i="3"/>
  <c r="AC142" i="3"/>
  <c r="AM142" i="3"/>
  <c r="AM47" i="3"/>
  <c r="AC47" i="3"/>
  <c r="AC24" i="3"/>
  <c r="AM24" i="3"/>
  <c r="AC167" i="3"/>
  <c r="AM167" i="3"/>
  <c r="AM81" i="3"/>
  <c r="AC81" i="3"/>
  <c r="AM129" i="3"/>
  <c r="AC129" i="3"/>
  <c r="AN362" i="3"/>
  <c r="AD362" i="3"/>
  <c r="AM356" i="3"/>
  <c r="AC356" i="3"/>
  <c r="AC109" i="3"/>
  <c r="AM109" i="3"/>
  <c r="AN951" i="3"/>
  <c r="AD951" i="3"/>
  <c r="AN136" i="3"/>
  <c r="AD136" i="3"/>
  <c r="AN888" i="3"/>
  <c r="AD888" i="3"/>
  <c r="AD734" i="3"/>
  <c r="AN734" i="3"/>
  <c r="AN72" i="3"/>
  <c r="AD72" i="3"/>
  <c r="AO542" i="3"/>
  <c r="AE542" i="3"/>
  <c r="AN1012" i="3"/>
  <c r="AD1012" i="3"/>
  <c r="AN966" i="3"/>
  <c r="AD966" i="3"/>
  <c r="AD832" i="3"/>
  <c r="AN832" i="3"/>
  <c r="AD520" i="3"/>
  <c r="AN520" i="3"/>
  <c r="AD628" i="3"/>
  <c r="AN628" i="3"/>
  <c r="AN813" i="3"/>
  <c r="AD813" i="3"/>
  <c r="AD895" i="3"/>
  <c r="AN895" i="3"/>
  <c r="AE690" i="3"/>
  <c r="AD721" i="3"/>
  <c r="AN721" i="3"/>
  <c r="AE478" i="3"/>
  <c r="AO478" i="3"/>
  <c r="AN848" i="3"/>
  <c r="AD848" i="3"/>
  <c r="AD676" i="3"/>
  <c r="AN676" i="3"/>
  <c r="AD552" i="3"/>
  <c r="AN552" i="3"/>
  <c r="AD470" i="3"/>
  <c r="AN470" i="3"/>
  <c r="AD612" i="3"/>
  <c r="AN612" i="3"/>
  <c r="AE960" i="3"/>
  <c r="AO960" i="3"/>
  <c r="AD704" i="3"/>
  <c r="AN704" i="3"/>
  <c r="AD809" i="3"/>
  <c r="AN809" i="3"/>
  <c r="AN829" i="3"/>
  <c r="AD829" i="3"/>
  <c r="AE893" i="3"/>
  <c r="AO893" i="3"/>
  <c r="AN564" i="3"/>
  <c r="AD564" i="3"/>
  <c r="AO806" i="3"/>
  <c r="AE806" i="3"/>
  <c r="AD763" i="3"/>
  <c r="AN763" i="3"/>
  <c r="AN897" i="3"/>
  <c r="AD897" i="3"/>
  <c r="AF506" i="3"/>
  <c r="AP506" i="3"/>
  <c r="AD357" i="3"/>
  <c r="AN357" i="3"/>
  <c r="AN886" i="3"/>
  <c r="AD886" i="3"/>
  <c r="AN120" i="3"/>
  <c r="AD120" i="3"/>
  <c r="AD953" i="3"/>
  <c r="AN953" i="3"/>
  <c r="AE984" i="3"/>
  <c r="AO984" i="3"/>
  <c r="AN534" i="3"/>
  <c r="AD534" i="3"/>
  <c r="AN325" i="3"/>
  <c r="AD325" i="3"/>
  <c r="AD291" i="3"/>
  <c r="AN291" i="3"/>
  <c r="AN107" i="3"/>
  <c r="AD107" i="3"/>
  <c r="AN75" i="3"/>
  <c r="AD75" i="3"/>
  <c r="AN1018" i="3"/>
  <c r="AD1018" i="3"/>
  <c r="AN91" i="3"/>
  <c r="AD91" i="3"/>
  <c r="AN315" i="3"/>
  <c r="AD315" i="3"/>
  <c r="AD898" i="3"/>
  <c r="AN898" i="3"/>
  <c r="AN187" i="3"/>
  <c r="AD187" i="3"/>
  <c r="AD155" i="3"/>
  <c r="AN155" i="3"/>
  <c r="AD461" i="3"/>
  <c r="AN461" i="3"/>
  <c r="AN119" i="3"/>
  <c r="AD119" i="3"/>
  <c r="AN295" i="3"/>
  <c r="AD295" i="3"/>
  <c r="AE260" i="3"/>
  <c r="AO260" i="3"/>
  <c r="AN382" i="3"/>
  <c r="AD382" i="3"/>
  <c r="AO308" i="3"/>
  <c r="AE308" i="3"/>
  <c r="AO17" i="3"/>
  <c r="AE17" i="3"/>
  <c r="AN350" i="3"/>
  <c r="AD350" i="3"/>
  <c r="AD457" i="3"/>
  <c r="AN457" i="3"/>
  <c r="AP498" i="3"/>
  <c r="AF498" i="3"/>
  <c r="AN258" i="3"/>
  <c r="AD258" i="3"/>
  <c r="AO866" i="3"/>
  <c r="AE866" i="3"/>
  <c r="AD545" i="3"/>
  <c r="AN545" i="3"/>
  <c r="AD890" i="3"/>
  <c r="AN890" i="3"/>
  <c r="AN394" i="3"/>
  <c r="AD394" i="3"/>
  <c r="AN445" i="3"/>
  <c r="AD445" i="3"/>
  <c r="AD378" i="3"/>
  <c r="AN378" i="3"/>
  <c r="AP476" i="3"/>
  <c r="AF476" i="3"/>
  <c r="AN509" i="3"/>
  <c r="AD509" i="3"/>
  <c r="AD449" i="3"/>
  <c r="AN449" i="3"/>
  <c r="AN263" i="3"/>
  <c r="AD263" i="3"/>
  <c r="AN489" i="3"/>
  <c r="AD489" i="3"/>
  <c r="AN318" i="3"/>
  <c r="AD318" i="3"/>
  <c r="AP530" i="3"/>
  <c r="AF530" i="3"/>
  <c r="AN87" i="3"/>
  <c r="AD87" i="3"/>
  <c r="AE292" i="3"/>
  <c r="AO292" i="3"/>
  <c r="AD894" i="3"/>
  <c r="AN894" i="3"/>
  <c r="AD163" i="3"/>
  <c r="AN163" i="3"/>
  <c r="AN131" i="3"/>
  <c r="AD131" i="3"/>
  <c r="AO300" i="3"/>
  <c r="AE300" i="3"/>
  <c r="AD878" i="3"/>
  <c r="AN878" i="3"/>
  <c r="AD330" i="3"/>
  <c r="AN330" i="3"/>
  <c r="AN674" i="3"/>
  <c r="AD674" i="3"/>
  <c r="AN135" i="3"/>
  <c r="AD135" i="3"/>
  <c r="AN677" i="3"/>
  <c r="AD677" i="3"/>
  <c r="AN71" i="3"/>
  <c r="AD71" i="3"/>
  <c r="AN999" i="3"/>
  <c r="AD999" i="3"/>
  <c r="AN414" i="3"/>
  <c r="AD414" i="3"/>
  <c r="AD481" i="3"/>
  <c r="AN481" i="3"/>
  <c r="AF861" i="3"/>
  <c r="AP861" i="3"/>
  <c r="AN231" i="3"/>
  <c r="AD231" i="3"/>
  <c r="AP538" i="3"/>
  <c r="AF538" i="3"/>
  <c r="AD323" i="3"/>
  <c r="AN323" i="3"/>
  <c r="AP474" i="3"/>
  <c r="AF474" i="3"/>
  <c r="AN513" i="3"/>
  <c r="AD513" i="3"/>
  <c r="AN854" i="3"/>
  <c r="AD854" i="3"/>
  <c r="AN521" i="3"/>
  <c r="AD521" i="3"/>
  <c r="AN910" i="3"/>
  <c r="AD910" i="3"/>
  <c r="AN83" i="3"/>
  <c r="AD83" i="3"/>
  <c r="AO1009" i="3"/>
  <c r="AE1009" i="3"/>
  <c r="AN99" i="3"/>
  <c r="AD99" i="3"/>
  <c r="AN147" i="3"/>
  <c r="AD147" i="3"/>
  <c r="AD870" i="3"/>
  <c r="AN870" i="3"/>
  <c r="AO967" i="3"/>
  <c r="AE967" i="3"/>
  <c r="AO1016" i="3"/>
  <c r="AE1016" i="3"/>
  <c r="AN274" i="3"/>
  <c r="AD274" i="3"/>
  <c r="AN146" i="3"/>
  <c r="AD146" i="3"/>
  <c r="AN1026" i="3"/>
  <c r="AD1026" i="3"/>
  <c r="AN290" i="3"/>
  <c r="AD290" i="3"/>
  <c r="AN914" i="3"/>
  <c r="AD914" i="3"/>
  <c r="AN1001" i="3"/>
  <c r="AD1001" i="3"/>
  <c r="AD218" i="3"/>
  <c r="AN218" i="3"/>
  <c r="AN227" i="3"/>
  <c r="AD227" i="3"/>
  <c r="AO901" i="3"/>
  <c r="AE901" i="3"/>
  <c r="AN299" i="3"/>
  <c r="AD299" i="3"/>
  <c r="AD673" i="3"/>
  <c r="AN673" i="3"/>
  <c r="AN243" i="3"/>
  <c r="AD243" i="3"/>
  <c r="AN195" i="3"/>
  <c r="AD195" i="3"/>
  <c r="AD235" i="3"/>
  <c r="AN235" i="3"/>
  <c r="AD178" i="3"/>
  <c r="AN178" i="3"/>
  <c r="AN282" i="3"/>
  <c r="AD282" i="3"/>
  <c r="AN203" i="3"/>
  <c r="AD203" i="3"/>
  <c r="AD267" i="3"/>
  <c r="AN267" i="3"/>
  <c r="AN314" i="3"/>
  <c r="AD314" i="3"/>
  <c r="AD162" i="3"/>
  <c r="AN162" i="3"/>
  <c r="AE986" i="3"/>
  <c r="AO986" i="3"/>
  <c r="AD266" i="3"/>
  <c r="AN266" i="3"/>
  <c r="AO688" i="3"/>
  <c r="AE688" i="3"/>
  <c r="AN306" i="3"/>
  <c r="AD306" i="3"/>
  <c r="AN680" i="3"/>
  <c r="AD680" i="3"/>
  <c r="AN321" i="3"/>
  <c r="AD321" i="3"/>
  <c r="AN170" i="3"/>
  <c r="AD170" i="3"/>
  <c r="AN179" i="3"/>
  <c r="AD179" i="3"/>
  <c r="AN1002" i="3"/>
  <c r="AD1002" i="3"/>
  <c r="AN319" i="3"/>
  <c r="AD319" i="3"/>
  <c r="AD210" i="3"/>
  <c r="AN210" i="3"/>
  <c r="AN211" i="3"/>
  <c r="AD211" i="3"/>
  <c r="AN219" i="3"/>
  <c r="AD219" i="3"/>
  <c r="AD827" i="3"/>
  <c r="AN827" i="3"/>
  <c r="AD223" i="3"/>
  <c r="AN223" i="3"/>
  <c r="AN298" i="3"/>
  <c r="AD298" i="3"/>
  <c r="AN154" i="3"/>
  <c r="AD154" i="3"/>
  <c r="AN283" i="3"/>
  <c r="AD283" i="3"/>
  <c r="AD115" i="3"/>
  <c r="AN115" i="3"/>
  <c r="AN255" i="3"/>
  <c r="AD255" i="3"/>
  <c r="AN171" i="3"/>
  <c r="AD171" i="3"/>
  <c r="AN186" i="3"/>
  <c r="AD186" i="3"/>
  <c r="AN259" i="3"/>
  <c r="AD259" i="3"/>
  <c r="AN139" i="3"/>
  <c r="AD139" i="3"/>
  <c r="AN194" i="3"/>
  <c r="AD194" i="3"/>
  <c r="AD307" i="3"/>
  <c r="AN307" i="3"/>
  <c r="AD287" i="3"/>
  <c r="AN287" i="3"/>
  <c r="AD275" i="3"/>
  <c r="AN275" i="3"/>
  <c r="AD666" i="3"/>
  <c r="AN666" i="3"/>
  <c r="AN815" i="3"/>
  <c r="AD815" i="3"/>
  <c r="AN847" i="3"/>
  <c r="AD847" i="3"/>
  <c r="AD819" i="3"/>
  <c r="AN819" i="3"/>
  <c r="AN857" i="3"/>
  <c r="AD857" i="3"/>
  <c r="AD843" i="3"/>
  <c r="AN843" i="3"/>
  <c r="AD811" i="3"/>
  <c r="AN811" i="3"/>
  <c r="AN835" i="3"/>
  <c r="AD835" i="3"/>
  <c r="AE431" i="3"/>
  <c r="AO431" i="3"/>
  <c r="AN933" i="3"/>
  <c r="AD933" i="3"/>
  <c r="AN823" i="3"/>
  <c r="AD823" i="3"/>
  <c r="AO642" i="3"/>
  <c r="AE642" i="3"/>
  <c r="AO994" i="3"/>
  <c r="AE994" i="3"/>
  <c r="AD831" i="3"/>
  <c r="AN831" i="3"/>
  <c r="AN922" i="3"/>
  <c r="AD922" i="3"/>
  <c r="AN1025" i="3"/>
  <c r="AD1025" i="3"/>
  <c r="AN918" i="3"/>
  <c r="AD918" i="3"/>
  <c r="AN839" i="3"/>
  <c r="AD839" i="3"/>
  <c r="AE1003" i="3"/>
  <c r="AO1003" i="3"/>
  <c r="AE856" i="3"/>
  <c r="AO856" i="3"/>
  <c r="AO983" i="3"/>
  <c r="AE983" i="3"/>
  <c r="AO423" i="3"/>
  <c r="AE423" i="3"/>
  <c r="AO415" i="3"/>
  <c r="AE415" i="3"/>
  <c r="AE658" i="3"/>
  <c r="AO658" i="3"/>
  <c r="AO650" i="3"/>
  <c r="AE650" i="3"/>
  <c r="AO430" i="3"/>
  <c r="AE430" i="3"/>
  <c r="AE366" i="3"/>
  <c r="AO366" i="3"/>
  <c r="AO375" i="3"/>
  <c r="AE375" i="3"/>
  <c r="AO331" i="3"/>
  <c r="AE331" i="3"/>
  <c r="AO399" i="3"/>
  <c r="AE399" i="3"/>
  <c r="AE553" i="3"/>
  <c r="AO553" i="3"/>
  <c r="AO367" i="3"/>
  <c r="AE367" i="3"/>
  <c r="AE578" i="3"/>
  <c r="AO578" i="3"/>
  <c r="AE874" i="3"/>
  <c r="AO874" i="3"/>
  <c r="AO594" i="3"/>
  <c r="AE594" i="3"/>
  <c r="AE634" i="3"/>
  <c r="AO634" i="3"/>
  <c r="AO342" i="3"/>
  <c r="AE342" i="3"/>
  <c r="AO435" i="3"/>
  <c r="AE435" i="3"/>
  <c r="AE343" i="3"/>
  <c r="AO343" i="3"/>
  <c r="AE359" i="3"/>
  <c r="AO359" i="3"/>
  <c r="AE406" i="3"/>
  <c r="AO406" i="3"/>
  <c r="AO626" i="3"/>
  <c r="AE626" i="3"/>
  <c r="AO411" i="3"/>
  <c r="AE411" i="3"/>
  <c r="AO371" i="3"/>
  <c r="AE371" i="3"/>
  <c r="D798" i="3"/>
  <c r="F798" i="3" s="1"/>
  <c r="AO351" i="3"/>
  <c r="AE351" i="3"/>
  <c r="AE398" i="3"/>
  <c r="AO398" i="3"/>
  <c r="AE347" i="3"/>
  <c r="AO347" i="3"/>
  <c r="AE618" i="3"/>
  <c r="AO618" i="3"/>
  <c r="AO363" i="3"/>
  <c r="AE363" i="3"/>
  <c r="AG466" i="3"/>
  <c r="AQ466" i="3"/>
  <c r="AO403" i="3"/>
  <c r="AE403" i="3"/>
  <c r="AE327" i="3"/>
  <c r="AO327" i="3"/>
  <c r="AO562" i="3"/>
  <c r="AE562" i="3"/>
  <c r="AO374" i="3"/>
  <c r="AE374" i="3"/>
  <c r="AE419" i="3"/>
  <c r="AO419" i="3"/>
  <c r="AE339" i="3"/>
  <c r="AO339" i="3"/>
  <c r="AE586" i="3"/>
  <c r="AO586" i="3"/>
  <c r="AE383" i="3"/>
  <c r="AO383" i="3"/>
  <c r="AO443" i="3"/>
  <c r="AE443" i="3"/>
  <c r="AO355" i="3"/>
  <c r="AE355" i="3"/>
  <c r="AE407" i="3"/>
  <c r="AO407" i="3"/>
  <c r="AO395" i="3"/>
  <c r="AE395" i="3"/>
  <c r="AE570" i="3"/>
  <c r="AO570" i="3"/>
  <c r="AO427" i="3"/>
  <c r="AE427" i="3"/>
  <c r="AE379" i="3"/>
  <c r="AO379" i="3"/>
  <c r="AO334" i="3"/>
  <c r="AE334" i="3"/>
  <c r="AE602" i="3"/>
  <c r="AO602" i="3"/>
  <c r="AO335" i="3"/>
  <c r="AE335" i="3"/>
  <c r="AE387" i="3"/>
  <c r="AO387" i="3"/>
  <c r="AO391" i="3"/>
  <c r="AE391" i="3"/>
  <c r="AO610" i="3"/>
  <c r="AE610" i="3"/>
  <c r="AO916" i="3"/>
  <c r="AE916" i="3"/>
  <c r="AQ600" i="3"/>
  <c r="AG600" i="3"/>
  <c r="AP638" i="3"/>
  <c r="AF638" i="3"/>
  <c r="AP127" i="3"/>
  <c r="AF127" i="3"/>
  <c r="AP1024" i="3"/>
  <c r="AF1024" i="3"/>
  <c r="AO954" i="3"/>
  <c r="AE954" i="3"/>
  <c r="AP242" i="3"/>
  <c r="AF242" i="3"/>
  <c r="AP606" i="3"/>
  <c r="AF606" i="3"/>
  <c r="AO37" i="3"/>
  <c r="AE37" i="3"/>
  <c r="AO547" i="3"/>
  <c r="AE547" i="3"/>
  <c r="AO21" i="3"/>
  <c r="AE21" i="3"/>
  <c r="AO940" i="3"/>
  <c r="AE940" i="3"/>
  <c r="AP840" i="3"/>
  <c r="AF840" i="3"/>
  <c r="AP941" i="3"/>
  <c r="AF941" i="3"/>
  <c r="AO38" i="3"/>
  <c r="AE38" i="3"/>
  <c r="AQ697" i="3"/>
  <c r="AG697" i="3"/>
  <c r="AP891" i="3"/>
  <c r="AF891" i="3"/>
  <c r="AP1017" i="3"/>
  <c r="AF1017" i="3"/>
  <c r="AO938" i="3"/>
  <c r="AE938" i="3"/>
  <c r="AP434" i="3"/>
  <c r="AF434" i="3"/>
  <c r="AP876" i="3"/>
  <c r="AF876" i="3"/>
  <c r="AP477" i="3"/>
  <c r="AF477" i="3"/>
  <c r="AP132" i="3"/>
  <c r="AF132" i="3"/>
  <c r="AP544" i="3"/>
  <c r="AF544" i="3"/>
  <c r="AP747" i="3"/>
  <c r="AF747" i="3"/>
  <c r="AO416" i="3"/>
  <c r="AE416" i="3"/>
  <c r="AP569" i="3"/>
  <c r="AF569" i="3"/>
  <c r="AP684" i="3"/>
  <c r="AF684" i="3"/>
  <c r="AO742" i="3"/>
  <c r="AE742" i="3"/>
  <c r="AO149" i="3"/>
  <c r="AE149" i="3"/>
  <c r="AP1008" i="3"/>
  <c r="AF1008" i="3"/>
  <c r="AP104" i="3"/>
  <c r="AF104" i="3"/>
  <c r="AP812" i="3"/>
  <c r="AF812" i="3"/>
  <c r="AP496" i="3"/>
  <c r="AF496" i="3"/>
  <c r="AP598" i="3"/>
  <c r="AF598" i="3"/>
  <c r="AO789" i="3"/>
  <c r="AE789" i="3"/>
  <c r="AO896" i="3"/>
  <c r="AE896" i="3"/>
  <c r="AP413" i="3"/>
  <c r="AF413" i="3"/>
  <c r="AO782" i="3"/>
  <c r="AE782" i="3"/>
  <c r="AP208" i="3"/>
  <c r="AF208" i="3"/>
  <c r="AO853" i="3"/>
  <c r="AE853" i="3"/>
  <c r="AO30" i="3"/>
  <c r="AE30" i="3"/>
  <c r="AP574" i="3"/>
  <c r="AF574" i="3"/>
  <c r="AO969" i="3"/>
  <c r="AE969" i="3"/>
  <c r="AR482" i="3"/>
  <c r="I482" i="3" s="1"/>
  <c r="AO10" i="3"/>
  <c r="AE10" i="3"/>
  <c r="AO444" i="3"/>
  <c r="AE444" i="3"/>
  <c r="AO26" i="3"/>
  <c r="AE26" i="3"/>
  <c r="AR450" i="3"/>
  <c r="I450" i="3" s="1"/>
  <c r="AP696" i="3"/>
  <c r="AF696" i="3"/>
  <c r="AP601" i="3"/>
  <c r="AF601" i="3"/>
  <c r="AO368" i="3"/>
  <c r="AE368" i="3"/>
  <c r="AO377" i="3"/>
  <c r="AE377" i="3"/>
  <c r="AO384" i="3"/>
  <c r="AE384" i="3"/>
  <c r="AQ660" i="3"/>
  <c r="AG660" i="3"/>
  <c r="AP718" i="3"/>
  <c r="AF718" i="3"/>
  <c r="AP429" i="3"/>
  <c r="AF429" i="3"/>
  <c r="AQ568" i="3"/>
  <c r="AG568" i="3"/>
  <c r="AP738" i="3"/>
  <c r="AF738" i="3"/>
  <c r="AO62" i="3"/>
  <c r="AE62" i="3"/>
  <c r="AP168" i="3"/>
  <c r="AF168" i="3"/>
  <c r="AO883" i="3"/>
  <c r="AE883" i="3"/>
  <c r="AP833" i="3"/>
  <c r="AF833" i="3"/>
  <c r="AP778" i="3"/>
  <c r="AF778" i="3"/>
  <c r="AQ689" i="3"/>
  <c r="AG689" i="3"/>
  <c r="AO859" i="3"/>
  <c r="AE859" i="3"/>
  <c r="AO830" i="3"/>
  <c r="AE830" i="3"/>
  <c r="AP732" i="3"/>
  <c r="AF732" i="3"/>
  <c r="AQ992" i="3"/>
  <c r="AG992" i="3"/>
  <c r="AQ860" i="3"/>
  <c r="AG860" i="3"/>
  <c r="AO737" i="3"/>
  <c r="AE737" i="3"/>
  <c r="AO1010" i="3"/>
  <c r="AE1010" i="3"/>
  <c r="AR522" i="3"/>
  <c r="I522" i="3" s="1"/>
  <c r="AP982" i="3"/>
  <c r="AF982" i="3"/>
  <c r="AO233" i="3"/>
  <c r="AE233" i="3"/>
  <c r="AO257" i="3"/>
  <c r="AE257" i="3"/>
  <c r="AO935" i="3"/>
  <c r="AE935" i="3"/>
  <c r="AO54" i="3"/>
  <c r="AE54" i="3"/>
  <c r="AP903" i="3"/>
  <c r="AF903" i="3"/>
  <c r="AP202" i="3"/>
  <c r="AF202" i="3"/>
  <c r="AO313" i="3"/>
  <c r="AE313" i="3"/>
  <c r="AP111" i="3"/>
  <c r="AF111" i="3"/>
  <c r="AP234" i="3"/>
  <c r="AF234" i="3"/>
  <c r="AP881" i="3"/>
  <c r="AF881" i="3"/>
  <c r="AP852" i="3"/>
  <c r="AF852" i="3"/>
  <c r="AP720" i="3"/>
  <c r="AF720" i="3"/>
  <c r="AQ775" i="3"/>
  <c r="AG775" i="3"/>
  <c r="AO63" i="3"/>
  <c r="AE63" i="3"/>
  <c r="AO607" i="3"/>
  <c r="AE607" i="3"/>
  <c r="AP236" i="3"/>
  <c r="AF236" i="3"/>
  <c r="AP224" i="3"/>
  <c r="AF224" i="3"/>
  <c r="AP700" i="3"/>
  <c r="AF700" i="3"/>
  <c r="AP512" i="3"/>
  <c r="AF512" i="3"/>
  <c r="AQ264" i="3"/>
  <c r="AG264" i="3"/>
  <c r="AO657" i="3"/>
  <c r="AE657" i="3"/>
  <c r="AO189" i="3"/>
  <c r="AE189" i="3"/>
  <c r="AO229" i="3"/>
  <c r="AE229" i="3"/>
  <c r="AO551" i="3"/>
  <c r="AE551" i="3"/>
  <c r="AP743" i="3"/>
  <c r="AF743" i="3"/>
  <c r="AQ502" i="3"/>
  <c r="AG502" i="3"/>
  <c r="AO934" i="3"/>
  <c r="AE934" i="3"/>
  <c r="AO440" i="3"/>
  <c r="AE440" i="3"/>
  <c r="AO451" i="3"/>
  <c r="AE451" i="3"/>
  <c r="AQ624" i="3"/>
  <c r="AG624" i="3"/>
  <c r="AO958" i="3"/>
  <c r="AE958" i="3"/>
  <c r="AO281" i="3"/>
  <c r="AE281" i="3"/>
  <c r="AP929" i="3"/>
  <c r="AF929" i="3"/>
  <c r="AP710" i="3"/>
  <c r="AF710" i="3"/>
  <c r="AO507" i="3"/>
  <c r="AE507" i="3"/>
  <c r="AO744" i="3"/>
  <c r="AE744" i="3"/>
  <c r="AP825" i="3"/>
  <c r="AF825" i="3"/>
  <c r="AP184" i="3"/>
  <c r="AF184" i="3"/>
  <c r="AP646" i="3"/>
  <c r="AF646" i="3"/>
  <c r="AP215" i="3"/>
  <c r="AF215" i="3"/>
  <c r="AO515" i="3"/>
  <c r="AE515" i="3"/>
  <c r="AO432" i="3"/>
  <c r="AE432" i="3"/>
  <c r="AO408" i="3"/>
  <c r="AE408" i="3"/>
  <c r="AP869" i="3"/>
  <c r="AF869" i="3"/>
  <c r="AO879" i="3"/>
  <c r="AE879" i="3"/>
  <c r="AP729" i="3"/>
  <c r="AF729" i="3"/>
  <c r="AO908" i="3"/>
  <c r="AE908" i="3"/>
  <c r="AP196" i="3"/>
  <c r="AF196" i="3"/>
  <c r="AQ971" i="3"/>
  <c r="AG971" i="3"/>
  <c r="AO447" i="3"/>
  <c r="AE447" i="3"/>
  <c r="AQ672" i="3"/>
  <c r="AG672" i="3"/>
  <c r="AQ296" i="3"/>
  <c r="AG296" i="3"/>
  <c r="AP160" i="3"/>
  <c r="AF160" i="3"/>
  <c r="AP889" i="3"/>
  <c r="AF889" i="3"/>
  <c r="AP771" i="3"/>
  <c r="AF771" i="3"/>
  <c r="D1029" i="3"/>
  <c r="F1029" i="3" s="1"/>
  <c r="AP863" i="3"/>
  <c r="AF863" i="3"/>
  <c r="AP256" i="3"/>
  <c r="AF256" i="3"/>
  <c r="AO369" i="3"/>
  <c r="AE369" i="3"/>
  <c r="AP200" i="3"/>
  <c r="AF200" i="3"/>
  <c r="AP582" i="3"/>
  <c r="AF582" i="3"/>
  <c r="AO1006" i="3"/>
  <c r="AE1006" i="3"/>
  <c r="AO475" i="3"/>
  <c r="AE475" i="3"/>
  <c r="AQ280" i="3"/>
  <c r="AG280" i="3"/>
  <c r="AP64" i="3"/>
  <c r="AF64" i="3"/>
  <c r="AO790" i="3"/>
  <c r="AE790" i="3"/>
  <c r="AO943" i="3"/>
  <c r="AE943" i="3"/>
  <c r="AP974" i="3"/>
  <c r="AF974" i="3"/>
  <c r="AP1019" i="3"/>
  <c r="AF1019" i="3"/>
  <c r="AP821" i="3"/>
  <c r="AF821" i="3"/>
  <c r="AP497" i="3"/>
  <c r="AF497" i="3"/>
  <c r="AO627" i="3"/>
  <c r="AE627" i="3"/>
  <c r="AO439" i="3"/>
  <c r="AE439" i="3"/>
  <c r="AQ648" i="3"/>
  <c r="AG648" i="3"/>
  <c r="AO579" i="3"/>
  <c r="AE579" i="3"/>
  <c r="AP614" i="3"/>
  <c r="AF614" i="3"/>
  <c r="AQ304" i="3"/>
  <c r="AG304" i="3"/>
  <c r="AP422" i="3"/>
  <c r="AF422" i="3"/>
  <c r="AP915" i="3"/>
  <c r="AF915" i="3"/>
  <c r="AP820" i="3"/>
  <c r="AF820" i="3"/>
  <c r="AP239" i="3"/>
  <c r="AF239" i="3"/>
  <c r="AO34" i="3"/>
  <c r="AE34" i="3"/>
  <c r="AO846" i="3"/>
  <c r="AE846" i="3"/>
  <c r="AP724" i="3"/>
  <c r="AF724" i="3"/>
  <c r="AQ652" i="3"/>
  <c r="AG652" i="3"/>
  <c r="AO695" i="3"/>
  <c r="AE695" i="3"/>
  <c r="AO902" i="3"/>
  <c r="AE902" i="3"/>
  <c r="AO293" i="3"/>
  <c r="AE293" i="3"/>
  <c r="AO455" i="3"/>
  <c r="AE455" i="3"/>
  <c r="AP232" i="3"/>
  <c r="AF232" i="3"/>
  <c r="AO543" i="3"/>
  <c r="AE543" i="3"/>
  <c r="AP397" i="3"/>
  <c r="AF397" i="3"/>
  <c r="AP633" i="3"/>
  <c r="AF633" i="3"/>
  <c r="AO376" i="3"/>
  <c r="AE376" i="3"/>
  <c r="AP504" i="3"/>
  <c r="AF504" i="3"/>
  <c r="AO977" i="3"/>
  <c r="AE977" i="3"/>
  <c r="AO42" i="3"/>
  <c r="AE42" i="3"/>
  <c r="AP338" i="3"/>
  <c r="AF338" i="3"/>
  <c r="AQ1000" i="3"/>
  <c r="AG1000" i="3"/>
  <c r="AO50" i="3"/>
  <c r="AE50" i="3"/>
  <c r="AO385" i="3"/>
  <c r="AE385" i="3"/>
  <c r="AO225" i="3"/>
  <c r="AE225" i="3"/>
  <c r="AO799" i="3"/>
  <c r="AE799" i="3"/>
  <c r="AO757" i="3"/>
  <c r="AE757" i="3"/>
  <c r="AO599" i="3"/>
  <c r="AE599" i="3"/>
  <c r="AO253" i="3"/>
  <c r="AE253" i="3"/>
  <c r="AQ913" i="3"/>
  <c r="AG913" i="3"/>
  <c r="AP88" i="3"/>
  <c r="AF88" i="3"/>
  <c r="AP745" i="3"/>
  <c r="AF745" i="3"/>
  <c r="AP465" i="3"/>
  <c r="AF465" i="3"/>
  <c r="AO761" i="3"/>
  <c r="AE761" i="3"/>
  <c r="AP981" i="3"/>
  <c r="AF981" i="3"/>
  <c r="AQ668" i="3"/>
  <c r="AG668" i="3"/>
  <c r="AR524" i="3"/>
  <c r="I524" i="3" s="1"/>
  <c r="AP96" i="3"/>
  <c r="AF96" i="3"/>
  <c r="AO871" i="3"/>
  <c r="AE871" i="3"/>
  <c r="AO615" i="3"/>
  <c r="AE615" i="3"/>
  <c r="AQ858" i="3"/>
  <c r="AG858" i="3"/>
  <c r="AP911" i="3"/>
  <c r="AF911" i="3"/>
  <c r="AO328" i="3"/>
  <c r="AE328" i="3"/>
  <c r="AP783" i="3"/>
  <c r="AF783" i="3"/>
  <c r="AP877" i="3"/>
  <c r="AF877" i="3"/>
  <c r="AO209" i="3"/>
  <c r="AE209" i="3"/>
  <c r="AO625" i="3"/>
  <c r="AE625" i="3"/>
  <c r="AP996" i="3"/>
  <c r="AF996" i="3"/>
  <c r="AO989" i="3"/>
  <c r="AE989" i="3"/>
  <c r="AP140" i="3"/>
  <c r="AF140" i="3"/>
  <c r="AO61" i="3"/>
  <c r="AE61" i="3"/>
  <c r="AP537" i="3"/>
  <c r="AF537" i="3"/>
  <c r="AQ510" i="3"/>
  <c r="AG510" i="3"/>
  <c r="AQ909" i="3"/>
  <c r="AG909" i="3"/>
  <c r="AO301" i="3"/>
  <c r="AE301" i="3"/>
  <c r="AP346" i="3"/>
  <c r="AF346" i="3"/>
  <c r="AP713" i="3"/>
  <c r="AF713" i="3"/>
  <c r="AQ923" i="3"/>
  <c r="AG923" i="3"/>
  <c r="AO221" i="3"/>
  <c r="AE221" i="3"/>
  <c r="AP373" i="3"/>
  <c r="AF373" i="3"/>
  <c r="AQ608" i="3"/>
  <c r="AG608" i="3"/>
  <c r="AO205" i="3"/>
  <c r="AE205" i="3"/>
  <c r="AO925" i="3"/>
  <c r="AE925" i="3"/>
  <c r="AR458" i="3"/>
  <c r="I458" i="3" s="1"/>
  <c r="AO555" i="3"/>
  <c r="AE555" i="3"/>
  <c r="AP389" i="3"/>
  <c r="AF389" i="3"/>
  <c r="AP899" i="3"/>
  <c r="AF899" i="3"/>
  <c r="AO289" i="3"/>
  <c r="AE289" i="3"/>
  <c r="AP919" i="3"/>
  <c r="AF919" i="3"/>
  <c r="AO997" i="3"/>
  <c r="AE997" i="3"/>
  <c r="AO499" i="3"/>
  <c r="AE499" i="3"/>
  <c r="AO201" i="3"/>
  <c r="AE201" i="3"/>
  <c r="AP728" i="3"/>
  <c r="AF728" i="3"/>
  <c r="AO810" i="3"/>
  <c r="AE810" i="3"/>
  <c r="AO659" i="3"/>
  <c r="AE659" i="3"/>
  <c r="AO471" i="3"/>
  <c r="AE471" i="3"/>
  <c r="AO635" i="3"/>
  <c r="AE635" i="3"/>
  <c r="AO639" i="3"/>
  <c r="AE639" i="3"/>
  <c r="AO153" i="3"/>
  <c r="AE153" i="3"/>
  <c r="AO924" i="3"/>
  <c r="AE924" i="3"/>
  <c r="AQ288" i="3"/>
  <c r="AG288" i="3"/>
  <c r="AO785" i="3"/>
  <c r="AE785" i="3"/>
  <c r="AQ795" i="3"/>
  <c r="AG795" i="3"/>
  <c r="AP880" i="3"/>
  <c r="AF880" i="3"/>
  <c r="AO563" i="3"/>
  <c r="AE563" i="3"/>
  <c r="AO193" i="3"/>
  <c r="AE193" i="3"/>
  <c r="AO400" i="3"/>
  <c r="AE400" i="3"/>
  <c r="AP885" i="3"/>
  <c r="AF885" i="3"/>
  <c r="AO956" i="3"/>
  <c r="AE956" i="3"/>
  <c r="AP228" i="3"/>
  <c r="AF228" i="3"/>
  <c r="AO309" i="3"/>
  <c r="AE309" i="3"/>
  <c r="AQ963" i="3"/>
  <c r="AG963" i="3"/>
  <c r="AO491" i="3"/>
  <c r="AE491" i="3"/>
  <c r="AP670" i="3"/>
  <c r="AF670" i="3"/>
  <c r="AP950" i="3"/>
  <c r="AF950" i="3"/>
  <c r="AP947" i="3"/>
  <c r="AF947" i="3"/>
  <c r="AO631" i="3"/>
  <c r="AE631" i="3"/>
  <c r="AP1027" i="3"/>
  <c r="AF1027" i="3"/>
  <c r="AP566" i="3"/>
  <c r="AF566" i="3"/>
  <c r="AR546" i="3"/>
  <c r="I546" i="3" s="1"/>
  <c r="AP662" i="3"/>
  <c r="AF662" i="3"/>
  <c r="AO773" i="3"/>
  <c r="AE773" i="3"/>
  <c r="AP804" i="3"/>
  <c r="AF804" i="3"/>
  <c r="AQ526" i="3"/>
  <c r="AG526" i="3"/>
  <c r="AP767" i="3"/>
  <c r="AF767" i="3"/>
  <c r="AP739" i="3"/>
  <c r="AF739" i="3"/>
  <c r="AO784" i="3"/>
  <c r="AE784" i="3"/>
  <c r="AO438" i="3"/>
  <c r="AE438" i="3"/>
  <c r="AP1023" i="3"/>
  <c r="AF1023" i="3"/>
  <c r="AP762" i="3"/>
  <c r="AF762" i="3"/>
  <c r="AP525" i="3"/>
  <c r="AF525" i="3"/>
  <c r="AQ550" i="3"/>
  <c r="AG550" i="3"/>
  <c r="AP794" i="3"/>
  <c r="AF794" i="3"/>
  <c r="AP955" i="3"/>
  <c r="AF955" i="3"/>
  <c r="AP709" i="3"/>
  <c r="AF709" i="3"/>
  <c r="AO777" i="3"/>
  <c r="AE777" i="3"/>
  <c r="AO527" i="3"/>
  <c r="AE527" i="3"/>
  <c r="AO273" i="3"/>
  <c r="AE273" i="3"/>
  <c r="AO523" i="3"/>
  <c r="AE523" i="3"/>
  <c r="AO463" i="3"/>
  <c r="AE463" i="3"/>
  <c r="AP712" i="3"/>
  <c r="AF712" i="3"/>
  <c r="AQ644" i="3"/>
  <c r="AG644" i="3"/>
  <c r="AP755" i="3"/>
  <c r="AF755" i="3"/>
  <c r="AO741" i="3"/>
  <c r="AE741" i="3"/>
  <c r="AO623" i="3"/>
  <c r="AE623" i="3"/>
  <c r="AQ759" i="3"/>
  <c r="AG759" i="3"/>
  <c r="AP679" i="3"/>
  <c r="AF679" i="3"/>
  <c r="AP725" i="3"/>
  <c r="AF725" i="3"/>
  <c r="AO567" i="3"/>
  <c r="AE567" i="3"/>
  <c r="AO181" i="3"/>
  <c r="AE181" i="3"/>
  <c r="AO487" i="3"/>
  <c r="AE487" i="3"/>
  <c r="AO197" i="3"/>
  <c r="AE197" i="3"/>
  <c r="AQ596" i="3"/>
  <c r="AG596" i="3"/>
  <c r="AO305" i="3"/>
  <c r="AE305" i="3"/>
  <c r="AP112" i="3"/>
  <c r="AF112" i="3"/>
  <c r="AP116" i="3"/>
  <c r="AF116" i="3"/>
  <c r="AO58" i="3"/>
  <c r="AE58" i="3"/>
  <c r="AP333" i="3"/>
  <c r="AF333" i="3"/>
  <c r="AP76" i="3"/>
  <c r="AF76" i="3"/>
  <c r="AP95" i="3"/>
  <c r="AF95" i="3"/>
  <c r="AQ592" i="3"/>
  <c r="AG592" i="3"/>
  <c r="AQ868" i="3"/>
  <c r="AG868" i="3"/>
  <c r="AP708" i="3"/>
  <c r="AF708" i="3"/>
  <c r="AQ272" i="3"/>
  <c r="AG272" i="3"/>
  <c r="AO165" i="3"/>
  <c r="AE165" i="3"/>
  <c r="AP733" i="3"/>
  <c r="AF733" i="3"/>
  <c r="AO774" i="3"/>
  <c r="AE774" i="3"/>
  <c r="AO539" i="3"/>
  <c r="AE539" i="3"/>
  <c r="AQ620" i="3"/>
  <c r="AG620" i="3"/>
  <c r="AP464" i="3"/>
  <c r="AF464" i="3"/>
  <c r="AQ540" i="3"/>
  <c r="AG540" i="3"/>
  <c r="AO711" i="3"/>
  <c r="AE711" i="3"/>
  <c r="AP358" i="3"/>
  <c r="AF358" i="3"/>
  <c r="AP932" i="3"/>
  <c r="AF932" i="3"/>
  <c r="AO424" i="3"/>
  <c r="AE424" i="3"/>
  <c r="AP216" i="3"/>
  <c r="AF216" i="3"/>
  <c r="AO748" i="3"/>
  <c r="AE748" i="3"/>
  <c r="AO920" i="3"/>
  <c r="AE920" i="3"/>
  <c r="AO875" i="3"/>
  <c r="AE875" i="3"/>
  <c r="AO45" i="3"/>
  <c r="AE45" i="3"/>
  <c r="AO344" i="3"/>
  <c r="AE344" i="3"/>
  <c r="AO772" i="3"/>
  <c r="AE772" i="3"/>
  <c r="AQ791" i="3"/>
  <c r="AG791" i="3"/>
  <c r="AO177" i="3"/>
  <c r="AE177" i="3"/>
  <c r="AP665" i="3"/>
  <c r="AF665" i="3"/>
  <c r="AP991" i="3"/>
  <c r="AF991" i="3"/>
  <c r="AP995" i="3"/>
  <c r="AF995" i="3"/>
  <c r="AQ580" i="3"/>
  <c r="AG580" i="3"/>
  <c r="AP716" i="3"/>
  <c r="AF716" i="3"/>
  <c r="AP128" i="3"/>
  <c r="AF128" i="3"/>
  <c r="AO25" i="3"/>
  <c r="AE25" i="3"/>
  <c r="AP204" i="3"/>
  <c r="AF204" i="3"/>
  <c r="AO285" i="3"/>
  <c r="AE285" i="3"/>
  <c r="AO965" i="3"/>
  <c r="AE965" i="3"/>
  <c r="AO571" i="3"/>
  <c r="AE571" i="3"/>
  <c r="AP726" i="3"/>
  <c r="AF726" i="3"/>
  <c r="AO519" i="3"/>
  <c r="AE519" i="3"/>
  <c r="AP84" i="3"/>
  <c r="AF84" i="3"/>
  <c r="AQ921" i="3"/>
  <c r="AG921" i="3"/>
  <c r="AP505" i="3"/>
  <c r="AF505" i="3"/>
  <c r="AP694" i="3"/>
  <c r="AF694" i="3"/>
  <c r="AP751" i="3"/>
  <c r="AF751" i="3"/>
  <c r="AO213" i="3"/>
  <c r="AE213" i="3"/>
  <c r="AO727" i="3"/>
  <c r="AE727" i="3"/>
  <c r="AO591" i="3"/>
  <c r="AE591" i="3"/>
  <c r="AP968" i="3"/>
  <c r="AF968" i="3"/>
  <c r="AO766" i="3"/>
  <c r="AE766" i="3"/>
  <c r="AP480" i="3"/>
  <c r="AF480" i="3"/>
  <c r="AP192" i="3"/>
  <c r="AF192" i="3"/>
  <c r="AP845" i="3"/>
  <c r="AF845" i="3"/>
  <c r="AP828" i="3"/>
  <c r="AF828" i="3"/>
  <c r="AO173" i="3"/>
  <c r="AE173" i="3"/>
  <c r="AO360" i="3"/>
  <c r="AE360" i="3"/>
  <c r="AO952" i="3"/>
  <c r="AE952" i="3"/>
  <c r="AP472" i="3"/>
  <c r="AF472" i="3"/>
  <c r="AQ268" i="3"/>
  <c r="AG268" i="3"/>
  <c r="AP706" i="3"/>
  <c r="AF706" i="3"/>
  <c r="AO892" i="3"/>
  <c r="AE892" i="3"/>
  <c r="AP862" i="3"/>
  <c r="AF862" i="3"/>
  <c r="AP928" i="3"/>
  <c r="AF928" i="3"/>
  <c r="AO641" i="3"/>
  <c r="AE641" i="3"/>
  <c r="AQ632" i="3"/>
  <c r="AG632" i="3"/>
  <c r="AO792" i="3"/>
  <c r="AE792" i="3"/>
  <c r="AO764" i="3"/>
  <c r="AE764" i="3"/>
  <c r="AO585" i="3"/>
  <c r="AE585" i="3"/>
  <c r="AP536" i="3"/>
  <c r="AF536" i="3"/>
  <c r="AO337" i="3"/>
  <c r="AE337" i="3"/>
  <c r="AP884" i="3"/>
  <c r="AF884" i="3"/>
  <c r="AP654" i="3"/>
  <c r="AF654" i="3"/>
  <c r="AO479" i="3"/>
  <c r="AE479" i="3"/>
  <c r="AO663" i="3"/>
  <c r="AE663" i="3"/>
  <c r="AP79" i="3"/>
  <c r="AF79" i="3"/>
  <c r="AR460" i="3"/>
  <c r="I460" i="3" s="1"/>
  <c r="AQ779" i="3"/>
  <c r="AG779" i="3"/>
  <c r="AO655" i="3"/>
  <c r="AE655" i="3"/>
  <c r="AP796" i="3"/>
  <c r="AF796" i="3"/>
  <c r="AO768" i="3"/>
  <c r="AE768" i="3"/>
  <c r="AO1022" i="3"/>
  <c r="AE1022" i="3"/>
  <c r="AP381" i="3"/>
  <c r="AF381" i="3"/>
  <c r="AO352" i="3"/>
  <c r="AE352" i="3"/>
  <c r="AP962" i="3"/>
  <c r="AF962" i="3"/>
  <c r="AO495" i="3"/>
  <c r="AE495" i="3"/>
  <c r="AP418" i="3"/>
  <c r="AF418" i="3"/>
  <c r="AO41" i="3"/>
  <c r="AE41" i="3"/>
  <c r="AO1011" i="3"/>
  <c r="AE1011" i="3"/>
  <c r="AO161" i="3"/>
  <c r="AE161" i="3"/>
  <c r="AO1030" i="3"/>
  <c r="AE1030" i="3"/>
  <c r="AP164" i="3"/>
  <c r="AF164" i="3"/>
  <c r="AO851" i="3"/>
  <c r="AE851" i="3"/>
  <c r="AO667" i="3"/>
  <c r="AE667" i="3"/>
  <c r="AO237" i="3"/>
  <c r="AE237" i="3"/>
  <c r="AO740" i="3"/>
  <c r="AE740" i="3"/>
  <c r="AQ693" i="3"/>
  <c r="AG693" i="3"/>
  <c r="AO793" i="3"/>
  <c r="AE793" i="3"/>
  <c r="AO651" i="3"/>
  <c r="AE651" i="3"/>
  <c r="AP390" i="3"/>
  <c r="AF390" i="3"/>
  <c r="AP1028" i="3"/>
  <c r="AF1028" i="3"/>
  <c r="AO822" i="3"/>
  <c r="AE822" i="3"/>
  <c r="AQ588" i="3"/>
  <c r="AG588" i="3"/>
  <c r="AO609" i="3"/>
  <c r="AE609" i="3"/>
  <c r="AO797" i="3"/>
  <c r="AE797" i="3"/>
  <c r="AP176" i="3"/>
  <c r="AF176" i="3"/>
  <c r="AO803" i="3"/>
  <c r="AE803" i="3"/>
  <c r="AP690" i="3"/>
  <c r="AF690" i="3"/>
  <c r="AP448" i="3"/>
  <c r="AF448" i="3"/>
  <c r="AO409" i="3"/>
  <c r="AE409" i="3"/>
  <c r="AP421" i="3"/>
  <c r="AF421" i="3"/>
  <c r="AQ494" i="3"/>
  <c r="AG494" i="3"/>
  <c r="AQ276" i="3"/>
  <c r="AG276" i="3"/>
  <c r="AO649" i="3"/>
  <c r="AE649" i="3"/>
  <c r="AO842" i="3"/>
  <c r="AE842" i="3"/>
  <c r="AP370" i="3"/>
  <c r="AF370" i="3"/>
  <c r="AP1013" i="3"/>
  <c r="AF1013" i="3"/>
  <c r="AP692" i="3"/>
  <c r="AF692" i="3"/>
  <c r="AP18" i="3"/>
  <c r="AF18" i="3"/>
  <c r="AQ917" i="3"/>
  <c r="AG917" i="3"/>
  <c r="AO1015" i="3"/>
  <c r="AE1015" i="3"/>
  <c r="AP900" i="3"/>
  <c r="AF900" i="3"/>
  <c r="AP937" i="3"/>
  <c r="AF937" i="3"/>
  <c r="AO942" i="3"/>
  <c r="AE942" i="3"/>
  <c r="AP271" i="3"/>
  <c r="AF271" i="3"/>
  <c r="AO807" i="3"/>
  <c r="AE807" i="3"/>
  <c r="AP998" i="3"/>
  <c r="AF998" i="3"/>
  <c r="AO752" i="3"/>
  <c r="AE752" i="3"/>
  <c r="AO320" i="3"/>
  <c r="AE320" i="3"/>
  <c r="AO583" i="3"/>
  <c r="AE583" i="3"/>
  <c r="AP972" i="3"/>
  <c r="AF972" i="3"/>
  <c r="AO401" i="3"/>
  <c r="AE401" i="3"/>
  <c r="AO22" i="3"/>
  <c r="AE22" i="3"/>
  <c r="AO595" i="3"/>
  <c r="AE595" i="3"/>
  <c r="AO719" i="3"/>
  <c r="AE719" i="3"/>
  <c r="AO361" i="3"/>
  <c r="AE361" i="3"/>
  <c r="AO33" i="3"/>
  <c r="AE33" i="3"/>
  <c r="AO957" i="3"/>
  <c r="AE957" i="3"/>
  <c r="AP9" i="3"/>
  <c r="AF9" i="3"/>
  <c r="AO417" i="3"/>
  <c r="AE417" i="3"/>
  <c r="AO687" i="3"/>
  <c r="AE687" i="3"/>
  <c r="AQ616" i="3"/>
  <c r="AG616" i="3"/>
  <c r="AQ462" i="3"/>
  <c r="AG462" i="3"/>
  <c r="AQ486" i="3"/>
  <c r="AG486" i="3"/>
  <c r="AP959" i="3"/>
  <c r="AF959" i="3"/>
  <c r="AO749" i="3"/>
  <c r="AE749" i="3"/>
  <c r="AO587" i="3"/>
  <c r="AE587" i="3"/>
  <c r="AO671" i="3"/>
  <c r="AE671" i="3"/>
  <c r="AO559" i="3"/>
  <c r="AE559" i="3"/>
  <c r="AO948" i="3"/>
  <c r="AE948" i="3"/>
  <c r="AQ312" i="3"/>
  <c r="AG312" i="3"/>
  <c r="AP326" i="3"/>
  <c r="AF326" i="3"/>
  <c r="AO336" i="3"/>
  <c r="AE336" i="3"/>
  <c r="AO441" i="3"/>
  <c r="AE441" i="3"/>
  <c r="AP841" i="3"/>
  <c r="AF841" i="3"/>
  <c r="AP872" i="3"/>
  <c r="AF872" i="3"/>
  <c r="AO317" i="3"/>
  <c r="AE317" i="3"/>
  <c r="AO561" i="3"/>
  <c r="AE561" i="3"/>
  <c r="AR492" i="3"/>
  <c r="I492" i="3" s="1"/>
  <c r="AP770" i="3"/>
  <c r="AF770" i="3"/>
  <c r="AQ979" i="3"/>
  <c r="AG979" i="3"/>
  <c r="AO805" i="3"/>
  <c r="AE805" i="3"/>
  <c r="AO838" i="3"/>
  <c r="AE838" i="3"/>
  <c r="AP887" i="3"/>
  <c r="AF887" i="3"/>
  <c r="AP722" i="3"/>
  <c r="AF722" i="3"/>
  <c r="AQ560" i="3"/>
  <c r="AG560" i="3"/>
  <c r="AO393" i="3"/>
  <c r="AE393" i="3"/>
  <c r="AP152" i="3"/>
  <c r="AF152" i="3"/>
  <c r="AP864" i="3"/>
  <c r="AF864" i="3"/>
  <c r="AO760" i="3"/>
  <c r="AE760" i="3"/>
  <c r="AQ678" i="3"/>
  <c r="AG678" i="3"/>
  <c r="AP681" i="3"/>
  <c r="AF681" i="3"/>
  <c r="AP226" i="3"/>
  <c r="AF226" i="3"/>
  <c r="AO329" i="3"/>
  <c r="AE329" i="3"/>
  <c r="AP108" i="3"/>
  <c r="AF108" i="3"/>
  <c r="AO157" i="3"/>
  <c r="AE157" i="3"/>
  <c r="AQ584" i="3"/>
  <c r="AG584" i="3"/>
  <c r="AO603" i="3"/>
  <c r="AE603" i="3"/>
  <c r="AO912" i="3"/>
  <c r="AE912" i="3"/>
  <c r="AO535" i="3"/>
  <c r="AE535" i="3"/>
  <c r="AO14" i="3"/>
  <c r="AE14" i="3"/>
  <c r="AO735" i="3"/>
  <c r="AE735" i="3"/>
  <c r="AP1004" i="3"/>
  <c r="AF1004" i="3"/>
  <c r="AO765" i="3"/>
  <c r="AE765" i="3"/>
  <c r="AP250" i="3"/>
  <c r="AF250" i="3"/>
  <c r="AP244" i="3"/>
  <c r="AF244" i="3"/>
  <c r="AQ664" i="3"/>
  <c r="AG664" i="3"/>
  <c r="AP787" i="3"/>
  <c r="AF787" i="3"/>
  <c r="AO353" i="3"/>
  <c r="AE353" i="3"/>
  <c r="AQ554" i="3"/>
  <c r="AG554" i="3"/>
  <c r="AP717" i="3"/>
  <c r="AF717" i="3"/>
  <c r="AR686" i="3"/>
  <c r="I686" i="3" s="1"/>
  <c r="AO531" i="3"/>
  <c r="AE531" i="3"/>
  <c r="AP801" i="3"/>
  <c r="AF801" i="3"/>
  <c r="AO57" i="3"/>
  <c r="AE57" i="3"/>
  <c r="AP172" i="3"/>
  <c r="AF172" i="3"/>
  <c r="AP349" i="3"/>
  <c r="AF349" i="3"/>
  <c r="AP248" i="3"/>
  <c r="AF248" i="3"/>
  <c r="AO619" i="3"/>
  <c r="AE619" i="3"/>
  <c r="AO973" i="3"/>
  <c r="AE973" i="3"/>
  <c r="AP836" i="3"/>
  <c r="AF836" i="3"/>
  <c r="AO703" i="3"/>
  <c r="AE703" i="3"/>
  <c r="AO987" i="3"/>
  <c r="AE987" i="3"/>
  <c r="AO939" i="3"/>
  <c r="AE939" i="3"/>
  <c r="AO643" i="3"/>
  <c r="AE643" i="3"/>
  <c r="AO750" i="3"/>
  <c r="AE750" i="3"/>
  <c r="AO53" i="3"/>
  <c r="AE53" i="3"/>
  <c r="AQ636" i="3"/>
  <c r="AG636" i="3"/>
  <c r="AP488" i="3"/>
  <c r="AF488" i="3"/>
  <c r="AR514" i="3"/>
  <c r="I514" i="3" s="1"/>
  <c r="AO756" i="3"/>
  <c r="AE756" i="3"/>
  <c r="AO169" i="3"/>
  <c r="AE169" i="3"/>
  <c r="AP354" i="3"/>
  <c r="AF354" i="3"/>
  <c r="AP180" i="3"/>
  <c r="AF180" i="3"/>
  <c r="AQ640" i="3"/>
  <c r="AG640" i="3"/>
  <c r="AO993" i="3"/>
  <c r="AE993" i="3"/>
  <c r="AP946" i="3"/>
  <c r="AF946" i="3"/>
  <c r="AQ604" i="3"/>
  <c r="AG604" i="3"/>
  <c r="AO611" i="3"/>
  <c r="AE611" i="3"/>
  <c r="AP144" i="3"/>
  <c r="AF144" i="3"/>
  <c r="AO577" i="3"/>
  <c r="AE577" i="3"/>
  <c r="AO217" i="3"/>
  <c r="AE217" i="3"/>
  <c r="AQ682" i="3"/>
  <c r="AG682" i="3"/>
  <c r="AQ656" i="3"/>
  <c r="AG656" i="3"/>
  <c r="AP212" i="3"/>
  <c r="AF212" i="3"/>
  <c r="AO927" i="3"/>
  <c r="AE927" i="3"/>
  <c r="AO49" i="3"/>
  <c r="AE49" i="3"/>
  <c r="AO904" i="3"/>
  <c r="AE904" i="3"/>
  <c r="AO647" i="3"/>
  <c r="AE647" i="3"/>
  <c r="AR1021" i="3"/>
  <c r="I1021" i="3" s="1"/>
  <c r="AO467" i="3"/>
  <c r="AE467" i="3"/>
  <c r="AO245" i="3"/>
  <c r="AE245" i="3"/>
  <c r="AO297" i="3"/>
  <c r="AE297" i="3"/>
  <c r="AP964" i="3"/>
  <c r="AF964" i="3"/>
  <c r="AP978" i="3"/>
  <c r="AF978" i="3"/>
  <c r="AP730" i="3"/>
  <c r="AF730" i="3"/>
  <c r="AP976" i="3"/>
  <c r="AF976" i="3"/>
  <c r="AQ1005" i="3"/>
  <c r="AG1005" i="3"/>
  <c r="AP873" i="3"/>
  <c r="AF873" i="3"/>
  <c r="AQ341" i="3"/>
  <c r="AG341" i="3"/>
  <c r="AQ556" i="3"/>
  <c r="AG556" i="3"/>
  <c r="AP685" i="3"/>
  <c r="AF685" i="3"/>
  <c r="AP844" i="3"/>
  <c r="AF844" i="3"/>
  <c r="AO446" i="3"/>
  <c r="AE446" i="3"/>
  <c r="AO758" i="3"/>
  <c r="AE758" i="3"/>
  <c r="AO141" i="3"/>
  <c r="AE141" i="3"/>
  <c r="AO433" i="3"/>
  <c r="AE433" i="3"/>
  <c r="AQ518" i="3"/>
  <c r="AG518" i="3"/>
  <c r="AO511" i="3"/>
  <c r="AE511" i="3"/>
  <c r="AO575" i="3"/>
  <c r="AE575" i="3"/>
  <c r="AP590" i="3"/>
  <c r="AF590" i="3"/>
  <c r="AP437" i="3"/>
  <c r="AF437" i="3"/>
  <c r="AP148" i="3"/>
  <c r="AF148" i="3"/>
  <c r="AO781" i="3"/>
  <c r="AE781" i="3"/>
  <c r="AP365" i="3"/>
  <c r="AF365" i="3"/>
  <c r="AP705" i="3"/>
  <c r="AF705" i="3"/>
  <c r="AP630" i="3"/>
  <c r="AF630" i="3"/>
  <c r="AO145" i="3"/>
  <c r="AE145" i="3"/>
  <c r="AP970" i="3"/>
  <c r="AF970" i="3"/>
  <c r="AP817" i="3"/>
  <c r="AF817" i="3"/>
  <c r="AO425" i="3"/>
  <c r="AE425" i="3"/>
  <c r="AO459" i="3"/>
  <c r="AE459" i="3"/>
  <c r="AO936" i="3"/>
  <c r="AE936" i="3"/>
  <c r="AP410" i="3"/>
  <c r="AF410" i="3"/>
  <c r="AP473" i="3"/>
  <c r="AF473" i="3"/>
  <c r="AP714" i="3"/>
  <c r="AF714" i="3"/>
  <c r="AO731" i="3"/>
  <c r="AE731" i="3"/>
  <c r="AO753" i="3"/>
  <c r="AE753" i="3"/>
  <c r="AO865" i="3"/>
  <c r="AE865" i="3"/>
  <c r="AP800" i="3"/>
  <c r="AF800" i="3"/>
  <c r="AO617" i="3"/>
  <c r="AE617" i="3"/>
  <c r="AO769" i="3"/>
  <c r="AE769" i="3"/>
  <c r="AQ454" i="3"/>
  <c r="AG454" i="3"/>
  <c r="AP80" i="3"/>
  <c r="AF80" i="3"/>
  <c r="AO503" i="3"/>
  <c r="AE503" i="3"/>
  <c r="AO834" i="3"/>
  <c r="AE834" i="3"/>
  <c r="AP698" i="3"/>
  <c r="AF698" i="3"/>
  <c r="AO1014" i="3"/>
  <c r="AE1014" i="3"/>
  <c r="AO746" i="3"/>
  <c r="AE746" i="3"/>
  <c r="AO185" i="3"/>
  <c r="AE185" i="3"/>
  <c r="AP13" i="3"/>
  <c r="AF13" i="3"/>
  <c r="AQ572" i="3"/>
  <c r="AG572" i="3"/>
  <c r="AP1007" i="3"/>
  <c r="AF1007" i="3"/>
  <c r="AO265" i="3"/>
  <c r="AE265" i="3"/>
  <c r="AP528" i="3"/>
  <c r="AF528" i="3"/>
  <c r="AQ405" i="3"/>
  <c r="AG405" i="3"/>
  <c r="AO241" i="3"/>
  <c r="AE241" i="3"/>
  <c r="AP849" i="3"/>
  <c r="AF849" i="3"/>
  <c r="AO855" i="3"/>
  <c r="AE855" i="3"/>
  <c r="AO826" i="3"/>
  <c r="AE826" i="3"/>
  <c r="AP100" i="3"/>
  <c r="AF100" i="3"/>
  <c r="AO961" i="3"/>
  <c r="AE961" i="3"/>
  <c r="AO345" i="3"/>
  <c r="AE345" i="3"/>
  <c r="AP240" i="3"/>
  <c r="AF240" i="3"/>
  <c r="AP303" i="3"/>
  <c r="AF303" i="3"/>
  <c r="AP802" i="3"/>
  <c r="AF802" i="3"/>
  <c r="AO483" i="3"/>
  <c r="AE483" i="3"/>
  <c r="AO788" i="3"/>
  <c r="AE788" i="3"/>
  <c r="AO593" i="3"/>
  <c r="AE593" i="3"/>
  <c r="AO29" i="3"/>
  <c r="AE29" i="3"/>
  <c r="AP824" i="3"/>
  <c r="AF824" i="3"/>
  <c r="AP931" i="3"/>
  <c r="AF931" i="3"/>
  <c r="AP103" i="3"/>
  <c r="AF103" i="3"/>
  <c r="AP701" i="3"/>
  <c r="AF701" i="3"/>
  <c r="AQ576" i="3"/>
  <c r="AG576" i="3"/>
  <c r="AO249" i="3"/>
  <c r="AE249" i="3"/>
  <c r="AP837" i="3"/>
  <c r="AF837" i="3"/>
  <c r="AO723" i="3"/>
  <c r="AE723" i="3"/>
  <c r="AO776" i="3"/>
  <c r="AE776" i="3"/>
  <c r="AQ905" i="3"/>
  <c r="AG905" i="3"/>
  <c r="AO814" i="3"/>
  <c r="AE814" i="3"/>
  <c r="AO269" i="3"/>
  <c r="AE269" i="3"/>
  <c r="AO867" i="3"/>
  <c r="AE867" i="3"/>
  <c r="AO392" i="3"/>
  <c r="AE392" i="3"/>
  <c r="AP816" i="3"/>
  <c r="AF816" i="3"/>
  <c r="AP990" i="3"/>
  <c r="AF990" i="3"/>
  <c r="AO980" i="3"/>
  <c r="AE980" i="3"/>
  <c r="AO277" i="3"/>
  <c r="AE277" i="3"/>
  <c r="AP808" i="3"/>
  <c r="AF808" i="3"/>
  <c r="AO46" i="3"/>
  <c r="AE46" i="3"/>
  <c r="AO930" i="3"/>
  <c r="AE930" i="3"/>
  <c r="AO261" i="3"/>
  <c r="AE261" i="3"/>
  <c r="AP945" i="3"/>
  <c r="AF945" i="3"/>
  <c r="AP68" i="3"/>
  <c r="AF68" i="3"/>
  <c r="AO906" i="3" l="1"/>
  <c r="AE906" i="3"/>
  <c r="AO493" i="3"/>
  <c r="AE493" i="3"/>
  <c r="AO67" i="3"/>
  <c r="AE67" i="3"/>
  <c r="AO426" i="3"/>
  <c r="AE426" i="3"/>
  <c r="AO386" i="3"/>
  <c r="AE386" i="3"/>
  <c r="AE456" i="3"/>
  <c r="AO456" i="3"/>
  <c r="AO402" i="3"/>
  <c r="AE402" i="3"/>
  <c r="AF508" i="3"/>
  <c r="AP508" i="3"/>
  <c r="AO907" i="3"/>
  <c r="AE907" i="3"/>
  <c r="AE316" i="3"/>
  <c r="AO316" i="3"/>
  <c r="AO322" i="3"/>
  <c r="AE322" i="3"/>
  <c r="AO622" i="3"/>
  <c r="AE622" i="3"/>
  <c r="AO124" i="3"/>
  <c r="AE124" i="3"/>
  <c r="AQ490" i="3"/>
  <c r="AG490" i="3"/>
  <c r="AR490" i="3" s="1"/>
  <c r="I490" i="3" s="1"/>
  <c r="AO311" i="3"/>
  <c r="AE311" i="3"/>
  <c r="AE92" i="3"/>
  <c r="AO92" i="3"/>
  <c r="AO284" i="3"/>
  <c r="AE284" i="3"/>
  <c r="AO988" i="3"/>
  <c r="AE988" i="3"/>
  <c r="AO529" i="3"/>
  <c r="AE529" i="3"/>
  <c r="AO702" i="3"/>
  <c r="AE702" i="3"/>
  <c r="AO541" i="3"/>
  <c r="AE541" i="3"/>
  <c r="AO279" i="3"/>
  <c r="AE279" i="3"/>
  <c r="AO156" i="3"/>
  <c r="AE156" i="3"/>
  <c r="AO251" i="3"/>
  <c r="AE251" i="3"/>
  <c r="AO247" i="3"/>
  <c r="AE247" i="3"/>
  <c r="AO975" i="3"/>
  <c r="AE975" i="3"/>
  <c r="AO188" i="3"/>
  <c r="AE188" i="3"/>
  <c r="AE252" i="3"/>
  <c r="AO252" i="3"/>
  <c r="AE220" i="3"/>
  <c r="AO220" i="3"/>
  <c r="AO558" i="3"/>
  <c r="AE558" i="3"/>
  <c r="AD55" i="3"/>
  <c r="AN55" i="3"/>
  <c r="AO362" i="3"/>
  <c r="AE362" i="3"/>
  <c r="AD174" i="3"/>
  <c r="AN174" i="3"/>
  <c r="AO175" i="3"/>
  <c r="AE175" i="3"/>
  <c r="AN85" i="3"/>
  <c r="AD85" i="3"/>
  <c r="AN310" i="3"/>
  <c r="AD310" i="3"/>
  <c r="AN597" i="3"/>
  <c r="AD597" i="3"/>
  <c r="AN121" i="3"/>
  <c r="AD121" i="3"/>
  <c r="AN8" i="3"/>
  <c r="AD8" i="3"/>
  <c r="AD675" i="3"/>
  <c r="AN675" i="3"/>
  <c r="AN549" i="3"/>
  <c r="AD549" i="3"/>
  <c r="AN691" i="3"/>
  <c r="AD691" i="3"/>
  <c r="AN43" i="3"/>
  <c r="AD43" i="3"/>
  <c r="AD404" i="3"/>
  <c r="AN404" i="3"/>
  <c r="AN89" i="3"/>
  <c r="AD89" i="3"/>
  <c r="AN56" i="3"/>
  <c r="AD56" i="3"/>
  <c r="AD332" i="3"/>
  <c r="AN332" i="3"/>
  <c r="AN32" i="3"/>
  <c r="AD32" i="3"/>
  <c r="AN589" i="3"/>
  <c r="AD589" i="3"/>
  <c r="AD109" i="3"/>
  <c r="AN109" i="3"/>
  <c r="AN24" i="3"/>
  <c r="AD24" i="3"/>
  <c r="AN142" i="3"/>
  <c r="AD142" i="3"/>
  <c r="AD28" i="3"/>
  <c r="AN28" i="3"/>
  <c r="AD73" i="3"/>
  <c r="AN73" i="3"/>
  <c r="AN60" i="3"/>
  <c r="AD60" i="3"/>
  <c r="AN238" i="3"/>
  <c r="AD238" i="3"/>
  <c r="AD786" i="3"/>
  <c r="AN786" i="3"/>
  <c r="AN138" i="3"/>
  <c r="AD138" i="3"/>
  <c r="AN44" i="3"/>
  <c r="AD44" i="3"/>
  <c r="AN286" i="3"/>
  <c r="AD286" i="3"/>
  <c r="AN151" i="3"/>
  <c r="AD151" i="3"/>
  <c r="AD532" i="3"/>
  <c r="AN532" i="3"/>
  <c r="AN199" i="3"/>
  <c r="AD199" i="3"/>
  <c r="AN12" i="3"/>
  <c r="AD12" i="3"/>
  <c r="AN122" i="3"/>
  <c r="AD122" i="3"/>
  <c r="AN517" i="3"/>
  <c r="AD517" i="3"/>
  <c r="AN15" i="3"/>
  <c r="AD15" i="3"/>
  <c r="AN278" i="3"/>
  <c r="AD278" i="3"/>
  <c r="AN69" i="3"/>
  <c r="AD69" i="3"/>
  <c r="AD637" i="3"/>
  <c r="AN637" i="3"/>
  <c r="AN16" i="3"/>
  <c r="AD16" i="3"/>
  <c r="AD77" i="3"/>
  <c r="AN77" i="3"/>
  <c r="AD191" i="3"/>
  <c r="AN191" i="3"/>
  <c r="AN207" i="3"/>
  <c r="AD207" i="3"/>
  <c r="AN102" i="3"/>
  <c r="AD102" i="3"/>
  <c r="AN573" i="3"/>
  <c r="AD573" i="3"/>
  <c r="AN222" i="3"/>
  <c r="AD222" i="3"/>
  <c r="AN254" i="3"/>
  <c r="AD254" i="3"/>
  <c r="AN388" i="3"/>
  <c r="AD388" i="3"/>
  <c r="AN557" i="3"/>
  <c r="AD557" i="3"/>
  <c r="AN133" i="3"/>
  <c r="AD133" i="3"/>
  <c r="AD850" i="3"/>
  <c r="AN850" i="3"/>
  <c r="AN699" i="3"/>
  <c r="AD699" i="3"/>
  <c r="AN40" i="3"/>
  <c r="AD40" i="3"/>
  <c r="AE126" i="3"/>
  <c r="AO126" i="3"/>
  <c r="AN645" i="3"/>
  <c r="AD645" i="3"/>
  <c r="AN715" i="3"/>
  <c r="AD715" i="3"/>
  <c r="AD137" i="3"/>
  <c r="AN137" i="3"/>
  <c r="AN436" i="3"/>
  <c r="AD436" i="3"/>
  <c r="AN74" i="3"/>
  <c r="AD74" i="3"/>
  <c r="AN949" i="3"/>
  <c r="AD949" i="3"/>
  <c r="AE182" i="3"/>
  <c r="AO182" i="3"/>
  <c r="AD396" i="3"/>
  <c r="AN396" i="3"/>
  <c r="AC1032" i="3"/>
  <c r="AD356" i="3"/>
  <c r="AN356" i="3"/>
  <c r="AD129" i="3"/>
  <c r="AN129" i="3"/>
  <c r="AD47" i="3"/>
  <c r="AN47" i="3"/>
  <c r="AN380" i="3"/>
  <c r="AD380" i="3"/>
  <c r="AN629" i="3"/>
  <c r="AD629" i="3"/>
  <c r="AN48" i="3"/>
  <c r="AD48" i="3"/>
  <c r="AD11" i="3"/>
  <c r="AN11" i="3"/>
  <c r="AN65" i="3"/>
  <c r="AD65" i="3"/>
  <c r="AD484" i="3"/>
  <c r="AN484" i="3"/>
  <c r="AN669" i="3"/>
  <c r="AD669" i="3"/>
  <c r="AN59" i="3"/>
  <c r="AD59" i="3"/>
  <c r="AD93" i="3"/>
  <c r="AN93" i="3"/>
  <c r="AN36" i="3"/>
  <c r="AD36" i="3"/>
  <c r="AN158" i="3"/>
  <c r="AD158" i="3"/>
  <c r="AN86" i="3"/>
  <c r="AD86" i="3"/>
  <c r="AD94" i="3"/>
  <c r="AN94" i="3"/>
  <c r="AD125" i="3"/>
  <c r="AN125" i="3"/>
  <c r="AD113" i="3"/>
  <c r="AN113" i="3"/>
  <c r="AD130" i="3"/>
  <c r="AN130" i="3"/>
  <c r="AN340" i="3"/>
  <c r="AD340" i="3"/>
  <c r="AN183" i="3"/>
  <c r="AD183" i="3"/>
  <c r="AD548" i="3"/>
  <c r="AN548" i="3"/>
  <c r="AD7" i="3"/>
  <c r="AN7" i="3"/>
  <c r="AO123" i="3"/>
  <c r="AE123" i="3"/>
  <c r="AD707" i="3"/>
  <c r="AN707" i="3"/>
  <c r="AD516" i="3"/>
  <c r="AN516" i="3"/>
  <c r="AN653" i="3"/>
  <c r="AD653" i="3"/>
  <c r="AD52" i="3"/>
  <c r="AN52" i="3"/>
  <c r="AD818" i="3"/>
  <c r="AN818" i="3"/>
  <c r="AD348" i="3"/>
  <c r="AN348" i="3"/>
  <c r="AN23" i="3"/>
  <c r="AD23" i="3"/>
  <c r="AN143" i="3"/>
  <c r="AD143" i="3"/>
  <c r="AN166" i="3"/>
  <c r="AD166" i="3"/>
  <c r="AN372" i="3"/>
  <c r="AD372" i="3"/>
  <c r="AN27" i="3"/>
  <c r="AD27" i="3"/>
  <c r="AN613" i="3"/>
  <c r="AD613" i="3"/>
  <c r="AN39" i="3"/>
  <c r="AD39" i="3"/>
  <c r="AD500" i="3"/>
  <c r="AN500" i="3"/>
  <c r="AD683" i="3"/>
  <c r="AN683" i="3"/>
  <c r="AN621" i="3"/>
  <c r="AD621" i="3"/>
  <c r="AN262" i="3"/>
  <c r="AD262" i="3"/>
  <c r="AN246" i="3"/>
  <c r="AD246" i="3"/>
  <c r="AD150" i="3"/>
  <c r="AN150" i="3"/>
  <c r="AD468" i="3"/>
  <c r="AN468" i="3"/>
  <c r="AN214" i="3"/>
  <c r="AD214" i="3"/>
  <c r="AN736" i="3"/>
  <c r="AD736" i="3"/>
  <c r="AN81" i="3"/>
  <c r="AD81" i="3"/>
  <c r="AN105" i="3"/>
  <c r="AD105" i="3"/>
  <c r="AN35" i="3"/>
  <c r="AD35" i="3"/>
  <c r="AD565" i="3"/>
  <c r="AN565" i="3"/>
  <c r="AN294" i="3"/>
  <c r="AD294" i="3"/>
  <c r="AN101" i="3"/>
  <c r="AD101" i="3"/>
  <c r="AN469" i="3"/>
  <c r="AD469" i="3"/>
  <c r="AN452" i="3"/>
  <c r="AD452" i="3"/>
  <c r="AD31" i="3"/>
  <c r="AN31" i="3"/>
  <c r="AN302" i="3"/>
  <c r="AD302" i="3"/>
  <c r="AN420" i="3"/>
  <c r="AD420" i="3"/>
  <c r="AN442" i="3"/>
  <c r="AD442" i="3"/>
  <c r="AN66" i="3"/>
  <c r="AD66" i="3"/>
  <c r="AN605" i="3"/>
  <c r="AD605" i="3"/>
  <c r="AD20" i="3"/>
  <c r="AN20" i="3"/>
  <c r="AN412" i="3"/>
  <c r="AD412" i="3"/>
  <c r="AD926" i="3"/>
  <c r="AN926" i="3"/>
  <c r="AN485" i="3"/>
  <c r="AD485" i="3"/>
  <c r="AN167" i="3"/>
  <c r="AD167" i="3"/>
  <c r="AN453" i="3"/>
  <c r="AD453" i="3"/>
  <c r="AN270" i="3"/>
  <c r="AD270" i="3"/>
  <c r="AN98" i="3"/>
  <c r="AD98" i="3"/>
  <c r="AN118" i="3"/>
  <c r="AD118" i="3"/>
  <c r="AN533" i="3"/>
  <c r="AD533" i="3"/>
  <c r="AN90" i="3"/>
  <c r="AD90" i="3"/>
  <c r="AN159" i="3"/>
  <c r="AD159" i="3"/>
  <c r="AN190" i="3"/>
  <c r="AD190" i="3"/>
  <c r="AN985" i="3"/>
  <c r="AD985" i="3"/>
  <c r="AN324" i="3"/>
  <c r="AD324" i="3"/>
  <c r="AD882" i="3"/>
  <c r="AN882" i="3"/>
  <c r="AN230" i="3"/>
  <c r="AD230" i="3"/>
  <c r="AN1020" i="3"/>
  <c r="AD1020" i="3"/>
  <c r="AN114" i="3"/>
  <c r="AD114" i="3"/>
  <c r="AN134" i="3"/>
  <c r="AD134" i="3"/>
  <c r="AN754" i="3"/>
  <c r="AD754" i="3"/>
  <c r="AN82" i="3"/>
  <c r="AD82" i="3"/>
  <c r="AD428" i="3"/>
  <c r="AN428" i="3"/>
  <c r="AN581" i="3"/>
  <c r="AD581" i="3"/>
  <c r="AN117" i="3"/>
  <c r="AD117" i="3"/>
  <c r="AD364" i="3"/>
  <c r="AN364" i="3"/>
  <c r="AN198" i="3"/>
  <c r="AD198" i="3"/>
  <c r="AN70" i="3"/>
  <c r="AD70" i="3"/>
  <c r="AN780" i="3"/>
  <c r="AD780" i="3"/>
  <c r="AN944" i="3"/>
  <c r="AD944" i="3"/>
  <c r="AN110" i="3"/>
  <c r="AD110" i="3"/>
  <c r="AN106" i="3"/>
  <c r="AD106" i="3"/>
  <c r="AD97" i="3"/>
  <c r="AN97" i="3"/>
  <c r="AD19" i="3"/>
  <c r="AN19" i="3"/>
  <c r="AD501" i="3"/>
  <c r="AN501" i="3"/>
  <c r="AN51" i="3"/>
  <c r="AD51" i="3"/>
  <c r="AN661" i="3"/>
  <c r="AD661" i="3"/>
  <c r="AN206" i="3"/>
  <c r="AD206" i="3"/>
  <c r="AD78" i="3"/>
  <c r="AN78" i="3"/>
  <c r="AO951" i="3"/>
  <c r="AE951" i="3"/>
  <c r="AF984" i="3"/>
  <c r="AP984" i="3"/>
  <c r="AO357" i="3"/>
  <c r="AE357" i="3"/>
  <c r="AF893" i="3"/>
  <c r="AP893" i="3"/>
  <c r="AO809" i="3"/>
  <c r="AE809" i="3"/>
  <c r="AP960" i="3"/>
  <c r="AF960" i="3"/>
  <c r="AE470" i="3"/>
  <c r="AO470" i="3"/>
  <c r="AO676" i="3"/>
  <c r="AE676" i="3"/>
  <c r="AF478" i="3"/>
  <c r="AP478" i="3"/>
  <c r="AE1012" i="3"/>
  <c r="AO1012" i="3"/>
  <c r="AE72" i="3"/>
  <c r="AO72" i="3"/>
  <c r="AO888" i="3"/>
  <c r="AE888" i="3"/>
  <c r="AO534" i="3"/>
  <c r="AE534" i="3"/>
  <c r="AE886" i="3"/>
  <c r="AO886" i="3"/>
  <c r="AE564" i="3"/>
  <c r="AO564" i="3"/>
  <c r="AO829" i="3"/>
  <c r="AE829" i="3"/>
  <c r="AE848" i="3"/>
  <c r="AO848" i="3"/>
  <c r="AE895" i="3"/>
  <c r="AO895" i="3"/>
  <c r="AE628" i="3"/>
  <c r="AO628" i="3"/>
  <c r="AO832" i="3"/>
  <c r="AE832" i="3"/>
  <c r="AE291" i="3"/>
  <c r="AO291" i="3"/>
  <c r="AE953" i="3"/>
  <c r="AO953" i="3"/>
  <c r="AQ506" i="3"/>
  <c r="AG506" i="3"/>
  <c r="AR506" i="3" s="1"/>
  <c r="AO763" i="3"/>
  <c r="AE763" i="3"/>
  <c r="AO704" i="3"/>
  <c r="AE704" i="3"/>
  <c r="AE612" i="3"/>
  <c r="AO612" i="3"/>
  <c r="AO552" i="3"/>
  <c r="AE552" i="3"/>
  <c r="AE721" i="3"/>
  <c r="AO721" i="3"/>
  <c r="AO813" i="3"/>
  <c r="AE813" i="3"/>
  <c r="AE966" i="3"/>
  <c r="AO966" i="3"/>
  <c r="AP542" i="3"/>
  <c r="AF542" i="3"/>
  <c r="AO136" i="3"/>
  <c r="AE136" i="3"/>
  <c r="AO325" i="3"/>
  <c r="AE325" i="3"/>
  <c r="AO120" i="3"/>
  <c r="AE120" i="3"/>
  <c r="AO897" i="3"/>
  <c r="AE897" i="3"/>
  <c r="AP806" i="3"/>
  <c r="AF806" i="3"/>
  <c r="AO520" i="3"/>
  <c r="AE520" i="3"/>
  <c r="AE734" i="3"/>
  <c r="AO734" i="3"/>
  <c r="AE91" i="3"/>
  <c r="AO91" i="3"/>
  <c r="AO75" i="3"/>
  <c r="AE75" i="3"/>
  <c r="AO155" i="3"/>
  <c r="AE155" i="3"/>
  <c r="AO898" i="3"/>
  <c r="AE898" i="3"/>
  <c r="AO187" i="3"/>
  <c r="AE187" i="3"/>
  <c r="AO315" i="3"/>
  <c r="AE315" i="3"/>
  <c r="AO1018" i="3"/>
  <c r="AE1018" i="3"/>
  <c r="AO107" i="3"/>
  <c r="AE107" i="3"/>
  <c r="AE461" i="3"/>
  <c r="AO461" i="3"/>
  <c r="AO295" i="3"/>
  <c r="AE295" i="3"/>
  <c r="AO231" i="3"/>
  <c r="AE231" i="3"/>
  <c r="AE677" i="3"/>
  <c r="AO677" i="3"/>
  <c r="AO87" i="3"/>
  <c r="AE87" i="3"/>
  <c r="AO509" i="3"/>
  <c r="AE509" i="3"/>
  <c r="AE394" i="3"/>
  <c r="AO394" i="3"/>
  <c r="AO258" i="3"/>
  <c r="AE258" i="3"/>
  <c r="AO382" i="3"/>
  <c r="AE382" i="3"/>
  <c r="AO323" i="3"/>
  <c r="AE323" i="3"/>
  <c r="AO481" i="3"/>
  <c r="AE481" i="3"/>
  <c r="AE878" i="3"/>
  <c r="AO878" i="3"/>
  <c r="AE894" i="3"/>
  <c r="AO894" i="3"/>
  <c r="AE378" i="3"/>
  <c r="AO378" i="3"/>
  <c r="AO545" i="3"/>
  <c r="AE545" i="3"/>
  <c r="AE457" i="3"/>
  <c r="AO457" i="3"/>
  <c r="AE521" i="3"/>
  <c r="AO521" i="3"/>
  <c r="AE999" i="3"/>
  <c r="AO999" i="3"/>
  <c r="AO131" i="3"/>
  <c r="AE131" i="3"/>
  <c r="AE318" i="3"/>
  <c r="AO318" i="3"/>
  <c r="AP17" i="3"/>
  <c r="AF17" i="3"/>
  <c r="AO910" i="3"/>
  <c r="AE910" i="3"/>
  <c r="AE854" i="3"/>
  <c r="AO854" i="3"/>
  <c r="AQ474" i="3"/>
  <c r="AG474" i="3"/>
  <c r="AR474" i="3" s="1"/>
  <c r="AQ538" i="3"/>
  <c r="AG538" i="3"/>
  <c r="AR538" i="3" s="1"/>
  <c r="I538" i="3" s="1"/>
  <c r="AO414" i="3"/>
  <c r="AE414" i="3"/>
  <c r="AO71" i="3"/>
  <c r="AE71" i="3"/>
  <c r="AE135" i="3"/>
  <c r="AO135" i="3"/>
  <c r="AP300" i="3"/>
  <c r="AF300" i="3"/>
  <c r="AG530" i="3"/>
  <c r="AR530" i="3" s="1"/>
  <c r="AQ530" i="3"/>
  <c r="AO489" i="3"/>
  <c r="AE489" i="3"/>
  <c r="AG476" i="3"/>
  <c r="AR476" i="3" s="1"/>
  <c r="AQ476" i="3"/>
  <c r="AO445" i="3"/>
  <c r="AE445" i="3"/>
  <c r="AP866" i="3"/>
  <c r="AF866" i="3"/>
  <c r="AQ498" i="3"/>
  <c r="AG498" i="3"/>
  <c r="AR498" i="3" s="1"/>
  <c r="I498" i="3" s="1"/>
  <c r="AE350" i="3"/>
  <c r="AO350" i="3"/>
  <c r="AP308" i="3"/>
  <c r="AF308" i="3"/>
  <c r="AO119" i="3"/>
  <c r="AE119" i="3"/>
  <c r="AO513" i="3"/>
  <c r="AE513" i="3"/>
  <c r="AO674" i="3"/>
  <c r="AE674" i="3"/>
  <c r="AO263" i="3"/>
  <c r="AE263" i="3"/>
  <c r="AQ861" i="3"/>
  <c r="AG861" i="3"/>
  <c r="AR861" i="3" s="1"/>
  <c r="AO330" i="3"/>
  <c r="AE330" i="3"/>
  <c r="AO163" i="3"/>
  <c r="AE163" i="3"/>
  <c r="AP292" i="3"/>
  <c r="AF292" i="3"/>
  <c r="AO449" i="3"/>
  <c r="AE449" i="3"/>
  <c r="AO890" i="3"/>
  <c r="AE890" i="3"/>
  <c r="AF260" i="3"/>
  <c r="AP260" i="3"/>
  <c r="AO99" i="3"/>
  <c r="AE99" i="3"/>
  <c r="AO83" i="3"/>
  <c r="AE83" i="3"/>
  <c r="AO1026" i="3"/>
  <c r="AE1026" i="3"/>
  <c r="AO274" i="3"/>
  <c r="AE274" i="3"/>
  <c r="AO870" i="3"/>
  <c r="AE870" i="3"/>
  <c r="AP967" i="3"/>
  <c r="AF967" i="3"/>
  <c r="AO147" i="3"/>
  <c r="AE147" i="3"/>
  <c r="AP1009" i="3"/>
  <c r="AF1009" i="3"/>
  <c r="AE146" i="3"/>
  <c r="AO146" i="3"/>
  <c r="AP1016" i="3"/>
  <c r="AF1016" i="3"/>
  <c r="AO227" i="3"/>
  <c r="AE227" i="3"/>
  <c r="AE1001" i="3"/>
  <c r="AO1001" i="3"/>
  <c r="AE290" i="3"/>
  <c r="AO290" i="3"/>
  <c r="AP901" i="3"/>
  <c r="AF901" i="3"/>
  <c r="AO914" i="3"/>
  <c r="AE914" i="3"/>
  <c r="AE218" i="3"/>
  <c r="AO218" i="3"/>
  <c r="AO666" i="3"/>
  <c r="AE666" i="3"/>
  <c r="AO287" i="3"/>
  <c r="AE287" i="3"/>
  <c r="AE115" i="3"/>
  <c r="AO115" i="3"/>
  <c r="AO223" i="3"/>
  <c r="AE223" i="3"/>
  <c r="AO210" i="3"/>
  <c r="AE210" i="3"/>
  <c r="AF688" i="3"/>
  <c r="AP688" i="3"/>
  <c r="AO314" i="3"/>
  <c r="AE314" i="3"/>
  <c r="AO203" i="3"/>
  <c r="AE203" i="3"/>
  <c r="AE195" i="3"/>
  <c r="AO195" i="3"/>
  <c r="AE139" i="3"/>
  <c r="AO139" i="3"/>
  <c r="AE186" i="3"/>
  <c r="AO186" i="3"/>
  <c r="AE255" i="3"/>
  <c r="AO255" i="3"/>
  <c r="AO283" i="3"/>
  <c r="AE283" i="3"/>
  <c r="AO298" i="3"/>
  <c r="AE298" i="3"/>
  <c r="AO211" i="3"/>
  <c r="AE211" i="3"/>
  <c r="AO319" i="3"/>
  <c r="AE319" i="3"/>
  <c r="AE179" i="3"/>
  <c r="AO179" i="3"/>
  <c r="AE321" i="3"/>
  <c r="AO321" i="3"/>
  <c r="AP986" i="3"/>
  <c r="AF986" i="3"/>
  <c r="AE178" i="3"/>
  <c r="AO178" i="3"/>
  <c r="AO673" i="3"/>
  <c r="AE673" i="3"/>
  <c r="AO275" i="3"/>
  <c r="AE275" i="3"/>
  <c r="AO307" i="3"/>
  <c r="AE307" i="3"/>
  <c r="AO827" i="3"/>
  <c r="AE827" i="3"/>
  <c r="AE306" i="3"/>
  <c r="AO306" i="3"/>
  <c r="AE282" i="3"/>
  <c r="AO282" i="3"/>
  <c r="AO243" i="3"/>
  <c r="AE243" i="3"/>
  <c r="AO299" i="3"/>
  <c r="AE299" i="3"/>
  <c r="AO194" i="3"/>
  <c r="AE194" i="3"/>
  <c r="AO259" i="3"/>
  <c r="AE259" i="3"/>
  <c r="AE171" i="3"/>
  <c r="AO171" i="3"/>
  <c r="AO154" i="3"/>
  <c r="AE154" i="3"/>
  <c r="AO219" i="3"/>
  <c r="AE219" i="3"/>
  <c r="AO1002" i="3"/>
  <c r="AE1002" i="3"/>
  <c r="AE170" i="3"/>
  <c r="AO170" i="3"/>
  <c r="AE680" i="3"/>
  <c r="AO680" i="3"/>
  <c r="AO266" i="3"/>
  <c r="AE266" i="3"/>
  <c r="AO162" i="3"/>
  <c r="AE162" i="3"/>
  <c r="AE267" i="3"/>
  <c r="AO267" i="3"/>
  <c r="AO235" i="3"/>
  <c r="AE235" i="3"/>
  <c r="AE918" i="3"/>
  <c r="AO918" i="3"/>
  <c r="AO922" i="3"/>
  <c r="AE922" i="3"/>
  <c r="AP994" i="3"/>
  <c r="AF994" i="3"/>
  <c r="AO823" i="3"/>
  <c r="AE823" i="3"/>
  <c r="AO857" i="3"/>
  <c r="AE857" i="3"/>
  <c r="AE847" i="3"/>
  <c r="AO847" i="3"/>
  <c r="AP1003" i="3"/>
  <c r="AF1003" i="3"/>
  <c r="AP431" i="3"/>
  <c r="AF431" i="3"/>
  <c r="AO811" i="3"/>
  <c r="AE811" i="3"/>
  <c r="D460" i="3"/>
  <c r="F460" i="3" s="1"/>
  <c r="AO839" i="3"/>
  <c r="AE839" i="3"/>
  <c r="AO1025" i="3"/>
  <c r="AE1025" i="3"/>
  <c r="AP642" i="3"/>
  <c r="AF642" i="3"/>
  <c r="AE933" i="3"/>
  <c r="AO933" i="3"/>
  <c r="AO835" i="3"/>
  <c r="AE835" i="3"/>
  <c r="AO815" i="3"/>
  <c r="AE815" i="3"/>
  <c r="AO831" i="3"/>
  <c r="AE831" i="3"/>
  <c r="AO843" i="3"/>
  <c r="AE843" i="3"/>
  <c r="AO819" i="3"/>
  <c r="AE819" i="3"/>
  <c r="AP650" i="3"/>
  <c r="AF650" i="3"/>
  <c r="AP415" i="3"/>
  <c r="AF415" i="3"/>
  <c r="AF983" i="3"/>
  <c r="AP983" i="3"/>
  <c r="D450" i="3"/>
  <c r="F450" i="3" s="1"/>
  <c r="D514" i="3"/>
  <c r="F514" i="3" s="1"/>
  <c r="AP423" i="3"/>
  <c r="AF423" i="3"/>
  <c r="AP658" i="3"/>
  <c r="AF658" i="3"/>
  <c r="AP856" i="3"/>
  <c r="AF856" i="3"/>
  <c r="AP387" i="3"/>
  <c r="AF387" i="3"/>
  <c r="AF602" i="3"/>
  <c r="AP602" i="3"/>
  <c r="AF379" i="3"/>
  <c r="AP379" i="3"/>
  <c r="AP570" i="3"/>
  <c r="AF570" i="3"/>
  <c r="AP407" i="3"/>
  <c r="AF407" i="3"/>
  <c r="AP383" i="3"/>
  <c r="AF383" i="3"/>
  <c r="AP339" i="3"/>
  <c r="AF339" i="3"/>
  <c r="AP347" i="3"/>
  <c r="AF347" i="3"/>
  <c r="AP398" i="3"/>
  <c r="AF398" i="3"/>
  <c r="AF371" i="3"/>
  <c r="AP371" i="3"/>
  <c r="AF626" i="3"/>
  <c r="AP626" i="3"/>
  <c r="AF435" i="3"/>
  <c r="AP435" i="3"/>
  <c r="AF342" i="3"/>
  <c r="AP342" i="3"/>
  <c r="AP594" i="3"/>
  <c r="AF594" i="3"/>
  <c r="AP331" i="3"/>
  <c r="AF331" i="3"/>
  <c r="AP610" i="3"/>
  <c r="AF610" i="3"/>
  <c r="AP391" i="3"/>
  <c r="AF391" i="3"/>
  <c r="AP335" i="3"/>
  <c r="AF335" i="3"/>
  <c r="AF334" i="3"/>
  <c r="AP334" i="3"/>
  <c r="AP427" i="3"/>
  <c r="AF427" i="3"/>
  <c r="AP395" i="3"/>
  <c r="AF395" i="3"/>
  <c r="AF355" i="3"/>
  <c r="AP355" i="3"/>
  <c r="AF351" i="3"/>
  <c r="AP351" i="3"/>
  <c r="AP359" i="3"/>
  <c r="AF359" i="3"/>
  <c r="AP578" i="3"/>
  <c r="AF578" i="3"/>
  <c r="AP553" i="3"/>
  <c r="AF553" i="3"/>
  <c r="AP366" i="3"/>
  <c r="AF366" i="3"/>
  <c r="AP586" i="3"/>
  <c r="AF586" i="3"/>
  <c r="AF419" i="3"/>
  <c r="AP419" i="3"/>
  <c r="AP327" i="3"/>
  <c r="AF327" i="3"/>
  <c r="AR466" i="3"/>
  <c r="I466" i="3" s="1"/>
  <c r="AP618" i="3"/>
  <c r="AF618" i="3"/>
  <c r="AP411" i="3"/>
  <c r="AF411" i="3"/>
  <c r="AF367" i="3"/>
  <c r="AP367" i="3"/>
  <c r="AP399" i="3"/>
  <c r="AF399" i="3"/>
  <c r="AP375" i="3"/>
  <c r="AF375" i="3"/>
  <c r="AP430" i="3"/>
  <c r="AF430" i="3"/>
  <c r="D1021" i="3"/>
  <c r="F1021" i="3" s="1"/>
  <c r="D686" i="3"/>
  <c r="F686" i="3" s="1"/>
  <c r="D492" i="3"/>
  <c r="F492" i="3" s="1"/>
  <c r="D522" i="3"/>
  <c r="F522" i="3" s="1"/>
  <c r="D482" i="3"/>
  <c r="F482" i="3" s="1"/>
  <c r="AP443" i="3"/>
  <c r="AF443" i="3"/>
  <c r="AF374" i="3"/>
  <c r="AP374" i="3"/>
  <c r="AP562" i="3"/>
  <c r="AF562" i="3"/>
  <c r="AP403" i="3"/>
  <c r="AF403" i="3"/>
  <c r="AP363" i="3"/>
  <c r="AF363" i="3"/>
  <c r="AP406" i="3"/>
  <c r="AF406" i="3"/>
  <c r="AP343" i="3"/>
  <c r="AF343" i="3"/>
  <c r="AP634" i="3"/>
  <c r="AF634" i="3"/>
  <c r="AF874" i="3"/>
  <c r="AP874" i="3"/>
  <c r="AQ889" i="3"/>
  <c r="AG889" i="3"/>
  <c r="AQ196" i="3"/>
  <c r="AG196" i="3"/>
  <c r="AQ869" i="3"/>
  <c r="AG869" i="3"/>
  <c r="AQ184" i="3"/>
  <c r="AG184" i="3"/>
  <c r="AP440" i="3"/>
  <c r="AF440" i="3"/>
  <c r="AR502" i="3"/>
  <c r="I502" i="3" s="1"/>
  <c r="AQ700" i="3"/>
  <c r="AG700" i="3"/>
  <c r="AP63" i="3"/>
  <c r="AF63" i="3"/>
  <c r="AQ881" i="3"/>
  <c r="AG881" i="3"/>
  <c r="AP54" i="3"/>
  <c r="AF54" i="3"/>
  <c r="AP233" i="3"/>
  <c r="AF233" i="3"/>
  <c r="AP1010" i="3"/>
  <c r="AF1010" i="3"/>
  <c r="AR992" i="3"/>
  <c r="I992" i="3" s="1"/>
  <c r="AP830" i="3"/>
  <c r="AF830" i="3"/>
  <c r="AR689" i="3"/>
  <c r="I689" i="3" s="1"/>
  <c r="AQ833" i="3"/>
  <c r="AG833" i="3"/>
  <c r="AP62" i="3"/>
  <c r="AF62" i="3"/>
  <c r="AQ718" i="3"/>
  <c r="AG718" i="3"/>
  <c r="AP444" i="3"/>
  <c r="AF444" i="3"/>
  <c r="AP969" i="3"/>
  <c r="AF969" i="3"/>
  <c r="AQ413" i="3"/>
  <c r="AG413" i="3"/>
  <c r="AQ496" i="3"/>
  <c r="AG496" i="3"/>
  <c r="AQ945" i="3"/>
  <c r="AG945" i="3"/>
  <c r="AP46" i="3"/>
  <c r="AF46" i="3"/>
  <c r="AP269" i="3"/>
  <c r="AF269" i="3"/>
  <c r="AQ837" i="3"/>
  <c r="AG837" i="3"/>
  <c r="AQ701" i="3"/>
  <c r="AG701" i="3"/>
  <c r="AQ824" i="3"/>
  <c r="AG824" i="3"/>
  <c r="AP788" i="3"/>
  <c r="AF788" i="3"/>
  <c r="AQ240" i="3"/>
  <c r="AG240" i="3"/>
  <c r="AP826" i="3"/>
  <c r="AF826" i="3"/>
  <c r="AQ528" i="3"/>
  <c r="AG528" i="3"/>
  <c r="AR572" i="3"/>
  <c r="I572" i="3" s="1"/>
  <c r="AP185" i="3"/>
  <c r="AF185" i="3"/>
  <c r="AQ698" i="3"/>
  <c r="AG698" i="3"/>
  <c r="AQ800" i="3"/>
  <c r="AG800" i="3"/>
  <c r="AQ365" i="3"/>
  <c r="AG365" i="3"/>
  <c r="AP433" i="3"/>
  <c r="AF433" i="3"/>
  <c r="AP141" i="3"/>
  <c r="AF141" i="3"/>
  <c r="AP446" i="3"/>
  <c r="AF446" i="3"/>
  <c r="AQ873" i="3"/>
  <c r="AG873" i="3"/>
  <c r="AR1005" i="3"/>
  <c r="I1005" i="3" s="1"/>
  <c r="AQ730" i="3"/>
  <c r="AG730" i="3"/>
  <c r="AP297" i="3"/>
  <c r="AF297" i="3"/>
  <c r="AP927" i="3"/>
  <c r="AF927" i="3"/>
  <c r="AR656" i="3"/>
  <c r="I656" i="3" s="1"/>
  <c r="AP217" i="3"/>
  <c r="AF217" i="3"/>
  <c r="AQ144" i="3"/>
  <c r="AG144" i="3"/>
  <c r="AQ946" i="3"/>
  <c r="AG946" i="3"/>
  <c r="AQ180" i="3"/>
  <c r="AG180" i="3"/>
  <c r="AQ354" i="3"/>
  <c r="AG354" i="3"/>
  <c r="AP756" i="3"/>
  <c r="AF756" i="3"/>
  <c r="AQ488" i="3"/>
  <c r="AG488" i="3"/>
  <c r="AP53" i="3"/>
  <c r="AF53" i="3"/>
  <c r="AP939" i="3"/>
  <c r="AF939" i="3"/>
  <c r="AP987" i="3"/>
  <c r="AF987" i="3"/>
  <c r="AP703" i="3"/>
  <c r="AF703" i="3"/>
  <c r="AP619" i="3"/>
  <c r="AF619" i="3"/>
  <c r="AQ801" i="3"/>
  <c r="AG801" i="3"/>
  <c r="AQ717" i="3"/>
  <c r="AG717" i="3"/>
  <c r="AP353" i="3"/>
  <c r="AF353" i="3"/>
  <c r="AR664" i="3"/>
  <c r="I664" i="3" s="1"/>
  <c r="AQ244" i="3"/>
  <c r="AG244" i="3"/>
  <c r="AQ250" i="3"/>
  <c r="AG250" i="3"/>
  <c r="AQ1004" i="3"/>
  <c r="AG1004" i="3"/>
  <c r="AP735" i="3"/>
  <c r="AF735" i="3"/>
  <c r="AP535" i="3"/>
  <c r="AF535" i="3"/>
  <c r="AP912" i="3"/>
  <c r="AF912" i="3"/>
  <c r="AR584" i="3"/>
  <c r="I584" i="3" s="1"/>
  <c r="AQ226" i="3"/>
  <c r="AG226" i="3"/>
  <c r="AR678" i="3"/>
  <c r="I678" i="3" s="1"/>
  <c r="AQ864" i="3"/>
  <c r="AG864" i="3"/>
  <c r="AP393" i="3"/>
  <c r="AF393" i="3"/>
  <c r="AQ722" i="3"/>
  <c r="AG722" i="3"/>
  <c r="AP805" i="3"/>
  <c r="AF805" i="3"/>
  <c r="AR979" i="3"/>
  <c r="I979" i="3" s="1"/>
  <c r="AP317" i="3"/>
  <c r="AF317" i="3"/>
  <c r="AQ872" i="3"/>
  <c r="AG872" i="3"/>
  <c r="AQ841" i="3"/>
  <c r="AG841" i="3"/>
  <c r="AP441" i="3"/>
  <c r="AF441" i="3"/>
  <c r="AR312" i="3"/>
  <c r="I312" i="3" s="1"/>
  <c r="AP559" i="3"/>
  <c r="AF559" i="3"/>
  <c r="AP671" i="3"/>
  <c r="AF671" i="3"/>
  <c r="AP587" i="3"/>
  <c r="AF587" i="3"/>
  <c r="AQ959" i="3"/>
  <c r="AG959" i="3"/>
  <c r="AR462" i="3"/>
  <c r="I462" i="3" s="1"/>
  <c r="AP687" i="3"/>
  <c r="AF687" i="3"/>
  <c r="AP417" i="3"/>
  <c r="AF417" i="3"/>
  <c r="AP33" i="3"/>
  <c r="AF33" i="3"/>
  <c r="AP361" i="3"/>
  <c r="AF361" i="3"/>
  <c r="AP22" i="3"/>
  <c r="AF22" i="3"/>
  <c r="AP583" i="3"/>
  <c r="AF583" i="3"/>
  <c r="AP320" i="3"/>
  <c r="AF320" i="3"/>
  <c r="AQ998" i="3"/>
  <c r="AG998" i="3"/>
  <c r="AQ271" i="3"/>
  <c r="AG271" i="3"/>
  <c r="AP1015" i="3"/>
  <c r="AF1015" i="3"/>
  <c r="AQ18" i="3"/>
  <c r="AG18" i="3"/>
  <c r="AQ692" i="3"/>
  <c r="AG692" i="3"/>
  <c r="AQ1013" i="3"/>
  <c r="AG1013" i="3"/>
  <c r="AQ370" i="3"/>
  <c r="AG370" i="3"/>
  <c r="AP649" i="3"/>
  <c r="AF649" i="3"/>
  <c r="AR494" i="3"/>
  <c r="I494" i="3" s="1"/>
  <c r="AP409" i="3"/>
  <c r="AF409" i="3"/>
  <c r="AQ690" i="3"/>
  <c r="AG690" i="3"/>
  <c r="AQ176" i="3"/>
  <c r="AG176" i="3"/>
  <c r="AR588" i="3"/>
  <c r="I588" i="3" s="1"/>
  <c r="AQ390" i="3"/>
  <c r="AG390" i="3"/>
  <c r="AP793" i="3"/>
  <c r="AF793" i="3"/>
  <c r="AP740" i="3"/>
  <c r="AF740" i="3"/>
  <c r="AP667" i="3"/>
  <c r="AF667" i="3"/>
  <c r="AP851" i="3"/>
  <c r="AF851" i="3"/>
  <c r="AQ164" i="3"/>
  <c r="AG164" i="3"/>
  <c r="AP161" i="3"/>
  <c r="AF161" i="3"/>
  <c r="AP1011" i="3"/>
  <c r="AF1011" i="3"/>
  <c r="AQ418" i="3"/>
  <c r="AG418" i="3"/>
  <c r="AQ962" i="3"/>
  <c r="AG962" i="3"/>
  <c r="AQ381" i="3"/>
  <c r="AG381" i="3"/>
  <c r="AP768" i="3"/>
  <c r="AF768" i="3"/>
  <c r="AQ796" i="3"/>
  <c r="AG796" i="3"/>
  <c r="AR779" i="3"/>
  <c r="I779" i="3" s="1"/>
  <c r="AP663" i="3"/>
  <c r="AF663" i="3"/>
  <c r="AQ654" i="3"/>
  <c r="AG654" i="3"/>
  <c r="AP337" i="3"/>
  <c r="AF337" i="3"/>
  <c r="AQ536" i="3"/>
  <c r="AG536" i="3"/>
  <c r="AP764" i="3"/>
  <c r="AF764" i="3"/>
  <c r="AR632" i="3"/>
  <c r="I632" i="3" s="1"/>
  <c r="AQ928" i="3"/>
  <c r="AG928" i="3"/>
  <c r="AQ862" i="3"/>
  <c r="AG862" i="3"/>
  <c r="AQ706" i="3"/>
  <c r="AG706" i="3"/>
  <c r="AQ472" i="3"/>
  <c r="AG472" i="3"/>
  <c r="AP173" i="3"/>
  <c r="AF173" i="3"/>
  <c r="AQ845" i="3"/>
  <c r="AG845" i="3"/>
  <c r="AQ480" i="3"/>
  <c r="AG480" i="3"/>
  <c r="AQ968" i="3"/>
  <c r="AG968" i="3"/>
  <c r="AP727" i="3"/>
  <c r="AF727" i="3"/>
  <c r="AP213" i="3"/>
  <c r="AF213" i="3"/>
  <c r="AQ694" i="3"/>
  <c r="AG694" i="3"/>
  <c r="AR921" i="3"/>
  <c r="I921" i="3" s="1"/>
  <c r="AP519" i="3"/>
  <c r="AF519" i="3"/>
  <c r="AP965" i="3"/>
  <c r="AF965" i="3"/>
  <c r="AQ204" i="3"/>
  <c r="AG204" i="3"/>
  <c r="AQ128" i="3"/>
  <c r="AG128" i="3"/>
  <c r="AQ995" i="3"/>
  <c r="AG995" i="3"/>
  <c r="AQ991" i="3"/>
  <c r="AG991" i="3"/>
  <c r="AQ665" i="3"/>
  <c r="AG665" i="3"/>
  <c r="AR791" i="3"/>
  <c r="I791" i="3" s="1"/>
  <c r="AP45" i="3"/>
  <c r="AF45" i="3"/>
  <c r="AP920" i="3"/>
  <c r="AF920" i="3"/>
  <c r="AQ216" i="3"/>
  <c r="AG216" i="3"/>
  <c r="AQ932" i="3"/>
  <c r="AG932" i="3"/>
  <c r="AP711" i="3"/>
  <c r="AF711" i="3"/>
  <c r="AQ464" i="3"/>
  <c r="AG464" i="3"/>
  <c r="AR620" i="3"/>
  <c r="I620" i="3" s="1"/>
  <c r="AP774" i="3"/>
  <c r="AF774" i="3"/>
  <c r="AP165" i="3"/>
  <c r="AF165" i="3"/>
  <c r="AQ708" i="3"/>
  <c r="AG708" i="3"/>
  <c r="AQ95" i="3"/>
  <c r="AG95" i="3"/>
  <c r="AQ333" i="3"/>
  <c r="AG333" i="3"/>
  <c r="AP58" i="3"/>
  <c r="AF58" i="3"/>
  <c r="AQ116" i="3"/>
  <c r="AG116" i="3"/>
  <c r="AQ112" i="3"/>
  <c r="AG112" i="3"/>
  <c r="AR596" i="3"/>
  <c r="I596" i="3" s="1"/>
  <c r="AP197" i="3"/>
  <c r="AF197" i="3"/>
  <c r="AP567" i="3"/>
  <c r="AF567" i="3"/>
  <c r="AR759" i="3"/>
  <c r="I759" i="3" s="1"/>
  <c r="AP741" i="3"/>
  <c r="AF741" i="3"/>
  <c r="AR644" i="3"/>
  <c r="I644" i="3" s="1"/>
  <c r="AQ712" i="3"/>
  <c r="AG712" i="3"/>
  <c r="AP463" i="3"/>
  <c r="AF463" i="3"/>
  <c r="AP527" i="3"/>
  <c r="AF527" i="3"/>
  <c r="AP777" i="3"/>
  <c r="AF777" i="3"/>
  <c r="AR550" i="3"/>
  <c r="I550" i="3" s="1"/>
  <c r="AQ1023" i="3"/>
  <c r="AG1023" i="3"/>
  <c r="AQ739" i="3"/>
  <c r="AG739" i="3"/>
  <c r="AQ767" i="3"/>
  <c r="AG767" i="3"/>
  <c r="AQ804" i="3"/>
  <c r="AG804" i="3"/>
  <c r="AQ1027" i="3"/>
  <c r="AG1027" i="3"/>
  <c r="AQ950" i="3"/>
  <c r="AG950" i="3"/>
  <c r="AP491" i="3"/>
  <c r="AF491" i="3"/>
  <c r="AR963" i="3"/>
  <c r="I963" i="3" s="1"/>
  <c r="AP309" i="3"/>
  <c r="AF309" i="3"/>
  <c r="AQ228" i="3"/>
  <c r="AG228" i="3"/>
  <c r="AP956" i="3"/>
  <c r="AF956" i="3"/>
  <c r="AP563" i="3"/>
  <c r="AF563" i="3"/>
  <c r="AP785" i="3"/>
  <c r="AF785" i="3"/>
  <c r="AR288" i="3"/>
  <c r="I288" i="3" s="1"/>
  <c r="AP153" i="3"/>
  <c r="AF153" i="3"/>
  <c r="AP635" i="3"/>
  <c r="AF635" i="3"/>
  <c r="AP659" i="3"/>
  <c r="AF659" i="3"/>
  <c r="AP201" i="3"/>
  <c r="AF201" i="3"/>
  <c r="AQ919" i="3"/>
  <c r="AG919" i="3"/>
  <c r="AQ899" i="3"/>
  <c r="AG899" i="3"/>
  <c r="AP205" i="3"/>
  <c r="AF205" i="3"/>
  <c r="AQ373" i="3"/>
  <c r="AG373" i="3"/>
  <c r="AQ713" i="3"/>
  <c r="AG713" i="3"/>
  <c r="AR909" i="3"/>
  <c r="I909" i="3" s="1"/>
  <c r="AQ537" i="3"/>
  <c r="AG537" i="3"/>
  <c r="AQ996" i="3"/>
  <c r="AG996" i="3"/>
  <c r="AP209" i="3"/>
  <c r="AF209" i="3"/>
  <c r="AQ877" i="3"/>
  <c r="AG877" i="3"/>
  <c r="AP328" i="3"/>
  <c r="AF328" i="3"/>
  <c r="AR858" i="3"/>
  <c r="I858" i="3" s="1"/>
  <c r="AP615" i="3"/>
  <c r="AF615" i="3"/>
  <c r="AP871" i="3"/>
  <c r="AF871" i="3"/>
  <c r="AQ96" i="3"/>
  <c r="AG96" i="3"/>
  <c r="AR668" i="3"/>
  <c r="I668" i="3" s="1"/>
  <c r="AP761" i="3"/>
  <c r="AF761" i="3"/>
  <c r="AQ745" i="3"/>
  <c r="AG745" i="3"/>
  <c r="AR913" i="3"/>
  <c r="I913" i="3" s="1"/>
  <c r="AP599" i="3"/>
  <c r="AF599" i="3"/>
  <c r="AP799" i="3"/>
  <c r="AF799" i="3"/>
  <c r="AP225" i="3"/>
  <c r="AF225" i="3"/>
  <c r="AP385" i="3"/>
  <c r="AF385" i="3"/>
  <c r="AQ338" i="3"/>
  <c r="AG338" i="3"/>
  <c r="AP42" i="3"/>
  <c r="AF42" i="3"/>
  <c r="AP977" i="3"/>
  <c r="AF977" i="3"/>
  <c r="AQ397" i="3"/>
  <c r="AG397" i="3"/>
  <c r="AP543" i="3"/>
  <c r="AF543" i="3"/>
  <c r="AQ232" i="3"/>
  <c r="AG232" i="3"/>
  <c r="AP293" i="3"/>
  <c r="AF293" i="3"/>
  <c r="AR652" i="3"/>
  <c r="I652" i="3" s="1"/>
  <c r="AQ239" i="3"/>
  <c r="AG239" i="3"/>
  <c r="AQ820" i="3"/>
  <c r="AG820" i="3"/>
  <c r="AQ915" i="3"/>
  <c r="AG915" i="3"/>
  <c r="AQ422" i="3"/>
  <c r="AG422" i="3"/>
  <c r="AR304" i="3"/>
  <c r="I304" i="3" s="1"/>
  <c r="AR648" i="3"/>
  <c r="I648" i="3" s="1"/>
  <c r="AP439" i="3"/>
  <c r="AF439" i="3"/>
  <c r="AQ497" i="3"/>
  <c r="AG497" i="3"/>
  <c r="AQ974" i="3"/>
  <c r="AG974" i="3"/>
  <c r="AQ64" i="3"/>
  <c r="AG64" i="3"/>
  <c r="AP475" i="3"/>
  <c r="AF475" i="3"/>
  <c r="AQ200" i="3"/>
  <c r="AG200" i="3"/>
  <c r="AQ863" i="3"/>
  <c r="AG863" i="3"/>
  <c r="AP447" i="3"/>
  <c r="AF447" i="3"/>
  <c r="AQ215" i="3"/>
  <c r="AG215" i="3"/>
  <c r="AP507" i="3"/>
  <c r="AF507" i="3"/>
  <c r="AP281" i="3"/>
  <c r="AF281" i="3"/>
  <c r="AQ743" i="3"/>
  <c r="AG743" i="3"/>
  <c r="AP189" i="3"/>
  <c r="AF189" i="3"/>
  <c r="AR264" i="3"/>
  <c r="I264" i="3" s="1"/>
  <c r="AQ720" i="3"/>
  <c r="AG720" i="3"/>
  <c r="AQ202" i="3"/>
  <c r="AG202" i="3"/>
  <c r="AQ982" i="3"/>
  <c r="AG982" i="3"/>
  <c r="AP737" i="3"/>
  <c r="AF737" i="3"/>
  <c r="AP859" i="3"/>
  <c r="AF859" i="3"/>
  <c r="AQ778" i="3"/>
  <c r="AG778" i="3"/>
  <c r="AR568" i="3"/>
  <c r="I568" i="3" s="1"/>
  <c r="AP384" i="3"/>
  <c r="AF384" i="3"/>
  <c r="AP368" i="3"/>
  <c r="AF368" i="3"/>
  <c r="AP30" i="3"/>
  <c r="AF30" i="3"/>
  <c r="AQ208" i="3"/>
  <c r="AG208" i="3"/>
  <c r="AP789" i="3"/>
  <c r="AF789" i="3"/>
  <c r="AQ104" i="3"/>
  <c r="AG104" i="3"/>
  <c r="AP742" i="3"/>
  <c r="AF742" i="3"/>
  <c r="AQ747" i="3"/>
  <c r="AG747" i="3"/>
  <c r="AQ132" i="3"/>
  <c r="AG132" i="3"/>
  <c r="AQ876" i="3"/>
  <c r="AG876" i="3"/>
  <c r="AP938" i="3"/>
  <c r="AF938" i="3"/>
  <c r="AQ891" i="3"/>
  <c r="AG891" i="3"/>
  <c r="AR697" i="3"/>
  <c r="I697" i="3" s="1"/>
  <c r="AP38" i="3"/>
  <c r="AF38" i="3"/>
  <c r="AQ941" i="3"/>
  <c r="AG941" i="3"/>
  <c r="AP940" i="3"/>
  <c r="AF940" i="3"/>
  <c r="AP547" i="3"/>
  <c r="AF547" i="3"/>
  <c r="AP37" i="3"/>
  <c r="AF37" i="3"/>
  <c r="AQ242" i="3"/>
  <c r="AG242" i="3"/>
  <c r="AQ638" i="3"/>
  <c r="AG638" i="3"/>
  <c r="AQ68" i="3"/>
  <c r="AG68" i="3"/>
  <c r="AP261" i="3"/>
  <c r="AF261" i="3"/>
  <c r="AQ990" i="3"/>
  <c r="AG990" i="3"/>
  <c r="AP392" i="3"/>
  <c r="AF392" i="3"/>
  <c r="AP776" i="3"/>
  <c r="AF776" i="3"/>
  <c r="AP249" i="3"/>
  <c r="AF249" i="3"/>
  <c r="AQ931" i="3"/>
  <c r="AG931" i="3"/>
  <c r="AP29" i="3"/>
  <c r="AF29" i="3"/>
  <c r="AQ802" i="3"/>
  <c r="AG802" i="3"/>
  <c r="AQ100" i="3"/>
  <c r="AG100" i="3"/>
  <c r="AP241" i="3"/>
  <c r="AF241" i="3"/>
  <c r="AQ1007" i="3"/>
  <c r="AG1007" i="3"/>
  <c r="AP1014" i="3"/>
  <c r="AF1014" i="3"/>
  <c r="AP503" i="3"/>
  <c r="AF503" i="3"/>
  <c r="AR454" i="3"/>
  <c r="I454" i="3" s="1"/>
  <c r="AP769" i="3"/>
  <c r="AF769" i="3"/>
  <c r="AP731" i="3"/>
  <c r="AF731" i="3"/>
  <c r="AP459" i="3"/>
  <c r="AF459" i="3"/>
  <c r="AQ817" i="3"/>
  <c r="AG817" i="3"/>
  <c r="AQ630" i="3"/>
  <c r="AG630" i="3"/>
  <c r="AP781" i="3"/>
  <c r="AF781" i="3"/>
  <c r="AQ437" i="3"/>
  <c r="AG437" i="3"/>
  <c r="AP511" i="3"/>
  <c r="AF511" i="3"/>
  <c r="AP467" i="3"/>
  <c r="AF467" i="3"/>
  <c r="AP904" i="3"/>
  <c r="AF904" i="3"/>
  <c r="AR604" i="3"/>
  <c r="I604" i="3" s="1"/>
  <c r="AQ771" i="3"/>
  <c r="AG771" i="3"/>
  <c r="AR672" i="3"/>
  <c r="I672" i="3" s="1"/>
  <c r="AR971" i="3"/>
  <c r="I971" i="3" s="1"/>
  <c r="AQ729" i="3"/>
  <c r="AG729" i="3"/>
  <c r="AP879" i="3"/>
  <c r="AF879" i="3"/>
  <c r="AP408" i="3"/>
  <c r="AF408" i="3"/>
  <c r="AP432" i="3"/>
  <c r="AF432" i="3"/>
  <c r="AQ646" i="3"/>
  <c r="AG646" i="3"/>
  <c r="AP744" i="3"/>
  <c r="AF744" i="3"/>
  <c r="AQ710" i="3"/>
  <c r="AG710" i="3"/>
  <c r="AP958" i="3"/>
  <c r="AF958" i="3"/>
  <c r="AP451" i="3"/>
  <c r="AF451" i="3"/>
  <c r="AP934" i="3"/>
  <c r="AF934" i="3"/>
  <c r="AP551" i="3"/>
  <c r="AF551" i="3"/>
  <c r="AQ512" i="3"/>
  <c r="AG512" i="3"/>
  <c r="AQ224" i="3"/>
  <c r="AG224" i="3"/>
  <c r="AQ236" i="3"/>
  <c r="AG236" i="3"/>
  <c r="AP607" i="3"/>
  <c r="AF607" i="3"/>
  <c r="AR775" i="3"/>
  <c r="I775" i="3" s="1"/>
  <c r="AQ852" i="3"/>
  <c r="AG852" i="3"/>
  <c r="AQ234" i="3"/>
  <c r="AG234" i="3"/>
  <c r="AQ111" i="3"/>
  <c r="AG111" i="3"/>
  <c r="AP313" i="3"/>
  <c r="AF313" i="3"/>
  <c r="AQ903" i="3"/>
  <c r="AG903" i="3"/>
  <c r="AP935" i="3"/>
  <c r="AF935" i="3"/>
  <c r="AP257" i="3"/>
  <c r="AF257" i="3"/>
  <c r="AR860" i="3"/>
  <c r="I860" i="3" s="1"/>
  <c r="AQ732" i="3"/>
  <c r="AG732" i="3"/>
  <c r="AP883" i="3"/>
  <c r="AF883" i="3"/>
  <c r="AQ168" i="3"/>
  <c r="AG168" i="3"/>
  <c r="AQ738" i="3"/>
  <c r="AG738" i="3"/>
  <c r="AQ429" i="3"/>
  <c r="AG429" i="3"/>
  <c r="AR660" i="3"/>
  <c r="I660" i="3" s="1"/>
  <c r="AP377" i="3"/>
  <c r="AF377" i="3"/>
  <c r="AQ601" i="3"/>
  <c r="AG601" i="3"/>
  <c r="AQ696" i="3"/>
  <c r="AG696" i="3"/>
  <c r="AP26" i="3"/>
  <c r="AF26" i="3"/>
  <c r="AP10" i="3"/>
  <c r="AF10" i="3"/>
  <c r="AQ574" i="3"/>
  <c r="AG574" i="3"/>
  <c r="AP853" i="3"/>
  <c r="AF853" i="3"/>
  <c r="AP782" i="3"/>
  <c r="AF782" i="3"/>
  <c r="AP896" i="3"/>
  <c r="AF896" i="3"/>
  <c r="AQ598" i="3"/>
  <c r="AG598" i="3"/>
  <c r="AQ812" i="3"/>
  <c r="AG812" i="3"/>
  <c r="AQ1008" i="3"/>
  <c r="AG1008" i="3"/>
  <c r="AP149" i="3"/>
  <c r="AF149" i="3"/>
  <c r="AQ684" i="3"/>
  <c r="AG684" i="3"/>
  <c r="AQ569" i="3"/>
  <c r="AG569" i="3"/>
  <c r="AP416" i="3"/>
  <c r="AF416" i="3"/>
  <c r="AQ544" i="3"/>
  <c r="AG544" i="3"/>
  <c r="AQ477" i="3"/>
  <c r="AG477" i="3"/>
  <c r="AQ434" i="3"/>
  <c r="AG434" i="3"/>
  <c r="AQ1017" i="3"/>
  <c r="AG1017" i="3"/>
  <c r="AQ840" i="3"/>
  <c r="AG840" i="3"/>
  <c r="AP21" i="3"/>
  <c r="AF21" i="3"/>
  <c r="AQ606" i="3"/>
  <c r="AG606" i="3"/>
  <c r="AP954" i="3"/>
  <c r="AF954" i="3"/>
  <c r="AQ1024" i="3"/>
  <c r="AG1024" i="3"/>
  <c r="AR600" i="3"/>
  <c r="I600" i="3" s="1"/>
  <c r="AP916" i="3"/>
  <c r="AF916" i="3"/>
  <c r="AQ160" i="3"/>
  <c r="AG160" i="3"/>
  <c r="AR296" i="3"/>
  <c r="I296" i="3" s="1"/>
  <c r="AP908" i="3"/>
  <c r="AF908" i="3"/>
  <c r="AP515" i="3"/>
  <c r="AF515" i="3"/>
  <c r="AQ825" i="3"/>
  <c r="AG825" i="3"/>
  <c r="AQ929" i="3"/>
  <c r="AG929" i="3"/>
  <c r="AR624" i="3"/>
  <c r="I624" i="3" s="1"/>
  <c r="AP229" i="3"/>
  <c r="AF229" i="3"/>
  <c r="AP657" i="3"/>
  <c r="AF657" i="3"/>
  <c r="AQ127" i="3"/>
  <c r="AG127" i="3"/>
  <c r="AP930" i="3"/>
  <c r="AF930" i="3"/>
  <c r="AQ808" i="3"/>
  <c r="AG808" i="3"/>
  <c r="AP277" i="3"/>
  <c r="AF277" i="3"/>
  <c r="AP980" i="3"/>
  <c r="AF980" i="3"/>
  <c r="AQ816" i="3"/>
  <c r="AG816" i="3"/>
  <c r="AP867" i="3"/>
  <c r="AF867" i="3"/>
  <c r="AP814" i="3"/>
  <c r="AF814" i="3"/>
  <c r="AR905" i="3"/>
  <c r="I905" i="3" s="1"/>
  <c r="AP723" i="3"/>
  <c r="AF723" i="3"/>
  <c r="AR576" i="3"/>
  <c r="I576" i="3" s="1"/>
  <c r="AQ103" i="3"/>
  <c r="AG103" i="3"/>
  <c r="AP593" i="3"/>
  <c r="AF593" i="3"/>
  <c r="AP483" i="3"/>
  <c r="AF483" i="3"/>
  <c r="AQ303" i="3"/>
  <c r="AG303" i="3"/>
  <c r="AP345" i="3"/>
  <c r="AF345" i="3"/>
  <c r="AP961" i="3"/>
  <c r="AF961" i="3"/>
  <c r="AP855" i="3"/>
  <c r="AF855" i="3"/>
  <c r="AQ849" i="3"/>
  <c r="AG849" i="3"/>
  <c r="AR405" i="3"/>
  <c r="I405" i="3" s="1"/>
  <c r="AP265" i="3"/>
  <c r="AF265" i="3"/>
  <c r="AQ13" i="3"/>
  <c r="AG13" i="3"/>
  <c r="AP746" i="3"/>
  <c r="AF746" i="3"/>
  <c r="AP834" i="3"/>
  <c r="AF834" i="3"/>
  <c r="AQ80" i="3"/>
  <c r="AG80" i="3"/>
  <c r="AP617" i="3"/>
  <c r="AF617" i="3"/>
  <c r="AP865" i="3"/>
  <c r="AF865" i="3"/>
  <c r="AP753" i="3"/>
  <c r="AF753" i="3"/>
  <c r="AQ714" i="3"/>
  <c r="AG714" i="3"/>
  <c r="AQ473" i="3"/>
  <c r="AG473" i="3"/>
  <c r="AQ410" i="3"/>
  <c r="AG410" i="3"/>
  <c r="AP936" i="3"/>
  <c r="AF936" i="3"/>
  <c r="AP425" i="3"/>
  <c r="AF425" i="3"/>
  <c r="AQ970" i="3"/>
  <c r="AG970" i="3"/>
  <c r="AP145" i="3"/>
  <c r="AF145" i="3"/>
  <c r="AQ705" i="3"/>
  <c r="AG705" i="3"/>
  <c r="AQ148" i="3"/>
  <c r="AG148" i="3"/>
  <c r="AQ590" i="3"/>
  <c r="AG590" i="3"/>
  <c r="AP575" i="3"/>
  <c r="AF575" i="3"/>
  <c r="AR518" i="3"/>
  <c r="I518" i="3" s="1"/>
  <c r="AP758" i="3"/>
  <c r="AF758" i="3"/>
  <c r="AQ844" i="3"/>
  <c r="AG844" i="3"/>
  <c r="AQ685" i="3"/>
  <c r="AG685" i="3"/>
  <c r="AR556" i="3"/>
  <c r="I556" i="3" s="1"/>
  <c r="AR341" i="3"/>
  <c r="I341" i="3" s="1"/>
  <c r="AQ976" i="3"/>
  <c r="AG976" i="3"/>
  <c r="AQ978" i="3"/>
  <c r="AG978" i="3"/>
  <c r="AQ964" i="3"/>
  <c r="AG964" i="3"/>
  <c r="AP245" i="3"/>
  <c r="AF245" i="3"/>
  <c r="AP647" i="3"/>
  <c r="AF647" i="3"/>
  <c r="AP49" i="3"/>
  <c r="AF49" i="3"/>
  <c r="AQ212" i="3"/>
  <c r="AG212" i="3"/>
  <c r="AR682" i="3"/>
  <c r="I682" i="3" s="1"/>
  <c r="AP577" i="3"/>
  <c r="AF577" i="3"/>
  <c r="AP611" i="3"/>
  <c r="AF611" i="3"/>
  <c r="AP993" i="3"/>
  <c r="AF993" i="3"/>
  <c r="AR640" i="3"/>
  <c r="I640" i="3" s="1"/>
  <c r="AP169" i="3"/>
  <c r="AF169" i="3"/>
  <c r="AR636" i="3"/>
  <c r="I636" i="3" s="1"/>
  <c r="AP750" i="3"/>
  <c r="AF750" i="3"/>
  <c r="AP643" i="3"/>
  <c r="AF643" i="3"/>
  <c r="AQ836" i="3"/>
  <c r="AG836" i="3"/>
  <c r="AP973" i="3"/>
  <c r="AF973" i="3"/>
  <c r="AQ248" i="3"/>
  <c r="AG248" i="3"/>
  <c r="AQ349" i="3"/>
  <c r="AG349" i="3"/>
  <c r="AQ172" i="3"/>
  <c r="AG172" i="3"/>
  <c r="AP57" i="3"/>
  <c r="AF57" i="3"/>
  <c r="AP531" i="3"/>
  <c r="AF531" i="3"/>
  <c r="AR554" i="3"/>
  <c r="I554" i="3" s="1"/>
  <c r="AQ787" i="3"/>
  <c r="AG787" i="3"/>
  <c r="AP765" i="3"/>
  <c r="AF765" i="3"/>
  <c r="AP14" i="3"/>
  <c r="AF14" i="3"/>
  <c r="AP603" i="3"/>
  <c r="AF603" i="3"/>
  <c r="AP157" i="3"/>
  <c r="AF157" i="3"/>
  <c r="AQ108" i="3"/>
  <c r="AG108" i="3"/>
  <c r="AP329" i="3"/>
  <c r="AF329" i="3"/>
  <c r="AQ681" i="3"/>
  <c r="AG681" i="3"/>
  <c r="AP760" i="3"/>
  <c r="AF760" i="3"/>
  <c r="AQ152" i="3"/>
  <c r="AG152" i="3"/>
  <c r="AR560" i="3"/>
  <c r="I560" i="3" s="1"/>
  <c r="AQ887" i="3"/>
  <c r="AG887" i="3"/>
  <c r="AP838" i="3"/>
  <c r="AF838" i="3"/>
  <c r="AQ770" i="3"/>
  <c r="AG770" i="3"/>
  <c r="AP561" i="3"/>
  <c r="AF561" i="3"/>
  <c r="AP336" i="3"/>
  <c r="AF336" i="3"/>
  <c r="AQ326" i="3"/>
  <c r="AG326" i="3"/>
  <c r="AP948" i="3"/>
  <c r="AF948" i="3"/>
  <c r="AP749" i="3"/>
  <c r="AF749" i="3"/>
  <c r="AR486" i="3"/>
  <c r="I486" i="3" s="1"/>
  <c r="AR616" i="3"/>
  <c r="I616" i="3" s="1"/>
  <c r="AQ9" i="3"/>
  <c r="AG9" i="3"/>
  <c r="AP957" i="3"/>
  <c r="AF957" i="3"/>
  <c r="AP719" i="3"/>
  <c r="AF719" i="3"/>
  <c r="AP595" i="3"/>
  <c r="AF595" i="3"/>
  <c r="AP401" i="3"/>
  <c r="AF401" i="3"/>
  <c r="AQ972" i="3"/>
  <c r="AG972" i="3"/>
  <c r="D490" i="3"/>
  <c r="F490" i="3" s="1"/>
  <c r="AP752" i="3"/>
  <c r="AF752" i="3"/>
  <c r="AP807" i="3"/>
  <c r="AF807" i="3"/>
  <c r="AP942" i="3"/>
  <c r="AF942" i="3"/>
  <c r="AQ937" i="3"/>
  <c r="AG937" i="3"/>
  <c r="AQ900" i="3"/>
  <c r="AG900" i="3"/>
  <c r="AR917" i="3"/>
  <c r="I917" i="3" s="1"/>
  <c r="AP842" i="3"/>
  <c r="AF842" i="3"/>
  <c r="AR276" i="3"/>
  <c r="I276" i="3" s="1"/>
  <c r="AQ421" i="3"/>
  <c r="AG421" i="3"/>
  <c r="AQ448" i="3"/>
  <c r="AG448" i="3"/>
  <c r="AP803" i="3"/>
  <c r="AF803" i="3"/>
  <c r="AP797" i="3"/>
  <c r="AF797" i="3"/>
  <c r="AP609" i="3"/>
  <c r="AF609" i="3"/>
  <c r="AP822" i="3"/>
  <c r="AF822" i="3"/>
  <c r="AQ1028" i="3"/>
  <c r="AG1028" i="3"/>
  <c r="AP651" i="3"/>
  <c r="AF651" i="3"/>
  <c r="AR693" i="3"/>
  <c r="I693" i="3" s="1"/>
  <c r="AP237" i="3"/>
  <c r="AF237" i="3"/>
  <c r="AP1030" i="3"/>
  <c r="AF1030" i="3"/>
  <c r="AP41" i="3"/>
  <c r="AF41" i="3"/>
  <c r="AP495" i="3"/>
  <c r="AF495" i="3"/>
  <c r="AP352" i="3"/>
  <c r="AF352" i="3"/>
  <c r="AP1022" i="3"/>
  <c r="AF1022" i="3"/>
  <c r="AP655" i="3"/>
  <c r="AF655" i="3"/>
  <c r="AQ79" i="3"/>
  <c r="AG79" i="3"/>
  <c r="AP479" i="3"/>
  <c r="AF479" i="3"/>
  <c r="AQ884" i="3"/>
  <c r="AG884" i="3"/>
  <c r="AP585" i="3"/>
  <c r="AF585" i="3"/>
  <c r="AP792" i="3"/>
  <c r="AF792" i="3"/>
  <c r="AP641" i="3"/>
  <c r="AF641" i="3"/>
  <c r="AP892" i="3"/>
  <c r="AF892" i="3"/>
  <c r="AR268" i="3"/>
  <c r="I268" i="3" s="1"/>
  <c r="AP952" i="3"/>
  <c r="AF952" i="3"/>
  <c r="AP360" i="3"/>
  <c r="AF360" i="3"/>
  <c r="AQ828" i="3"/>
  <c r="AG828" i="3"/>
  <c r="AQ192" i="3"/>
  <c r="AG192" i="3"/>
  <c r="AP766" i="3"/>
  <c r="AF766" i="3"/>
  <c r="AP591" i="3"/>
  <c r="AF591" i="3"/>
  <c r="AQ751" i="3"/>
  <c r="AG751" i="3"/>
  <c r="AQ505" i="3"/>
  <c r="AG505" i="3"/>
  <c r="AQ84" i="3"/>
  <c r="AG84" i="3"/>
  <c r="AQ726" i="3"/>
  <c r="AG726" i="3"/>
  <c r="AP571" i="3"/>
  <c r="AF571" i="3"/>
  <c r="AP285" i="3"/>
  <c r="AF285" i="3"/>
  <c r="AP25" i="3"/>
  <c r="AF25" i="3"/>
  <c r="AQ716" i="3"/>
  <c r="AG716" i="3"/>
  <c r="AR580" i="3"/>
  <c r="I580" i="3" s="1"/>
  <c r="AP177" i="3"/>
  <c r="AF177" i="3"/>
  <c r="AP772" i="3"/>
  <c r="AF772" i="3"/>
  <c r="AP344" i="3"/>
  <c r="AF344" i="3"/>
  <c r="AP875" i="3"/>
  <c r="AF875" i="3"/>
  <c r="AP748" i="3"/>
  <c r="AF748" i="3"/>
  <c r="AP424" i="3"/>
  <c r="AF424" i="3"/>
  <c r="AQ358" i="3"/>
  <c r="AG358" i="3"/>
  <c r="AR540" i="3"/>
  <c r="I540" i="3" s="1"/>
  <c r="AP539" i="3"/>
  <c r="AF539" i="3"/>
  <c r="AQ733" i="3"/>
  <c r="AG733" i="3"/>
  <c r="AR272" i="3"/>
  <c r="I272" i="3" s="1"/>
  <c r="AR868" i="3"/>
  <c r="I868" i="3" s="1"/>
  <c r="AR592" i="3"/>
  <c r="I592" i="3" s="1"/>
  <c r="AQ76" i="3"/>
  <c r="AG76" i="3"/>
  <c r="AP305" i="3"/>
  <c r="AF305" i="3"/>
  <c r="AP487" i="3"/>
  <c r="AF487" i="3"/>
  <c r="AP181" i="3"/>
  <c r="AF181" i="3"/>
  <c r="AQ725" i="3"/>
  <c r="AG725" i="3"/>
  <c r="AQ679" i="3"/>
  <c r="AG679" i="3"/>
  <c r="AP623" i="3"/>
  <c r="AF623" i="3"/>
  <c r="AQ755" i="3"/>
  <c r="AG755" i="3"/>
  <c r="AP523" i="3"/>
  <c r="AF523" i="3"/>
  <c r="AP273" i="3"/>
  <c r="AF273" i="3"/>
  <c r="AQ709" i="3"/>
  <c r="AG709" i="3"/>
  <c r="AQ955" i="3"/>
  <c r="AG955" i="3"/>
  <c r="AQ794" i="3"/>
  <c r="AG794" i="3"/>
  <c r="AQ525" i="3"/>
  <c r="AG525" i="3"/>
  <c r="AQ762" i="3"/>
  <c r="AG762" i="3"/>
  <c r="AP438" i="3"/>
  <c r="AF438" i="3"/>
  <c r="AP784" i="3"/>
  <c r="AF784" i="3"/>
  <c r="AR526" i="3"/>
  <c r="I526" i="3" s="1"/>
  <c r="AP773" i="3"/>
  <c r="AF773" i="3"/>
  <c r="AQ662" i="3"/>
  <c r="AG662" i="3"/>
  <c r="D546" i="3"/>
  <c r="F546" i="3" s="1"/>
  <c r="AQ566" i="3"/>
  <c r="AG566" i="3"/>
  <c r="AP631" i="3"/>
  <c r="AF631" i="3"/>
  <c r="AQ947" i="3"/>
  <c r="AG947" i="3"/>
  <c r="AQ670" i="3"/>
  <c r="AG670" i="3"/>
  <c r="AQ885" i="3"/>
  <c r="AG885" i="3"/>
  <c r="AP400" i="3"/>
  <c r="AF400" i="3"/>
  <c r="AP193" i="3"/>
  <c r="AF193" i="3"/>
  <c r="AQ880" i="3"/>
  <c r="AG880" i="3"/>
  <c r="AR795" i="3"/>
  <c r="I795" i="3" s="1"/>
  <c r="AP924" i="3"/>
  <c r="AF924" i="3"/>
  <c r="AP639" i="3"/>
  <c r="AF639" i="3"/>
  <c r="AP471" i="3"/>
  <c r="AF471" i="3"/>
  <c r="AP810" i="3"/>
  <c r="AF810" i="3"/>
  <c r="AQ728" i="3"/>
  <c r="AG728" i="3"/>
  <c r="AP499" i="3"/>
  <c r="AF499" i="3"/>
  <c r="AP997" i="3"/>
  <c r="AF997" i="3"/>
  <c r="AP289" i="3"/>
  <c r="AF289" i="3"/>
  <c r="AQ389" i="3"/>
  <c r="AG389" i="3"/>
  <c r="AP555" i="3"/>
  <c r="AF555" i="3"/>
  <c r="D458" i="3"/>
  <c r="F458" i="3" s="1"/>
  <c r="AP925" i="3"/>
  <c r="AF925" i="3"/>
  <c r="AR608" i="3"/>
  <c r="I608" i="3" s="1"/>
  <c r="AP221" i="3"/>
  <c r="AF221" i="3"/>
  <c r="AR923" i="3"/>
  <c r="I923" i="3" s="1"/>
  <c r="AQ346" i="3"/>
  <c r="AG346" i="3"/>
  <c r="AP301" i="3"/>
  <c r="AF301" i="3"/>
  <c r="AR510" i="3"/>
  <c r="I510" i="3" s="1"/>
  <c r="AP61" i="3"/>
  <c r="AF61" i="3"/>
  <c r="AQ140" i="3"/>
  <c r="AG140" i="3"/>
  <c r="AP989" i="3"/>
  <c r="AF989" i="3"/>
  <c r="AP625" i="3"/>
  <c r="AF625" i="3"/>
  <c r="AQ783" i="3"/>
  <c r="AG783" i="3"/>
  <c r="AQ911" i="3"/>
  <c r="AG911" i="3"/>
  <c r="D524" i="3"/>
  <c r="F524" i="3" s="1"/>
  <c r="AQ981" i="3"/>
  <c r="AG981" i="3"/>
  <c r="AQ465" i="3"/>
  <c r="AG465" i="3"/>
  <c r="AQ88" i="3"/>
  <c r="AG88" i="3"/>
  <c r="AP253" i="3"/>
  <c r="AF253" i="3"/>
  <c r="AP757" i="3"/>
  <c r="AF757" i="3"/>
  <c r="AP50" i="3"/>
  <c r="AF50" i="3"/>
  <c r="AR1000" i="3"/>
  <c r="I1000" i="3" s="1"/>
  <c r="AQ504" i="3"/>
  <c r="AG504" i="3"/>
  <c r="AP376" i="3"/>
  <c r="AF376" i="3"/>
  <c r="AQ633" i="3"/>
  <c r="AG633" i="3"/>
  <c r="AP455" i="3"/>
  <c r="AF455" i="3"/>
  <c r="AP902" i="3"/>
  <c r="AF902" i="3"/>
  <c r="AP695" i="3"/>
  <c r="AF695" i="3"/>
  <c r="AQ724" i="3"/>
  <c r="AG724" i="3"/>
  <c r="AP846" i="3"/>
  <c r="AF846" i="3"/>
  <c r="AP34" i="3"/>
  <c r="AF34" i="3"/>
  <c r="AQ614" i="3"/>
  <c r="AG614" i="3"/>
  <c r="AP579" i="3"/>
  <c r="AF579" i="3"/>
  <c r="AP627" i="3"/>
  <c r="AF627" i="3"/>
  <c r="AQ821" i="3"/>
  <c r="AG821" i="3"/>
  <c r="AQ1019" i="3"/>
  <c r="AG1019" i="3"/>
  <c r="AP943" i="3"/>
  <c r="AF943" i="3"/>
  <c r="AP790" i="3"/>
  <c r="AF790" i="3"/>
  <c r="AR280" i="3"/>
  <c r="I280" i="3" s="1"/>
  <c r="AP1006" i="3"/>
  <c r="AF1006" i="3"/>
  <c r="AQ582" i="3"/>
  <c r="AG582" i="3"/>
  <c r="AP369" i="3"/>
  <c r="AF369" i="3"/>
  <c r="AQ256" i="3"/>
  <c r="AG256" i="3"/>
  <c r="D506" i="3" l="1"/>
  <c r="F506" i="3" s="1"/>
  <c r="AP906" i="3"/>
  <c r="AF906" i="3"/>
  <c r="AP67" i="3"/>
  <c r="AF67" i="3"/>
  <c r="AP493" i="3"/>
  <c r="AF493" i="3"/>
  <c r="AP386" i="3"/>
  <c r="AF386" i="3"/>
  <c r="AP426" i="3"/>
  <c r="AF426" i="3"/>
  <c r="AP456" i="3"/>
  <c r="AF456" i="3"/>
  <c r="AP558" i="3"/>
  <c r="AF558" i="3"/>
  <c r="AP975" i="3"/>
  <c r="AF975" i="3"/>
  <c r="AP251" i="3"/>
  <c r="AF251" i="3"/>
  <c r="AP279" i="3"/>
  <c r="AF279" i="3"/>
  <c r="AF702" i="3"/>
  <c r="AP702" i="3"/>
  <c r="AP988" i="3"/>
  <c r="AF988" i="3"/>
  <c r="AF622" i="3"/>
  <c r="AP622" i="3"/>
  <c r="AP252" i="3"/>
  <c r="AF252" i="3"/>
  <c r="AP92" i="3"/>
  <c r="AF92" i="3"/>
  <c r="AP316" i="3"/>
  <c r="AF316" i="3"/>
  <c r="AQ508" i="3"/>
  <c r="AG508" i="3"/>
  <c r="AR508" i="3" s="1"/>
  <c r="AP188" i="3"/>
  <c r="AF188" i="3"/>
  <c r="AP247" i="3"/>
  <c r="AF247" i="3"/>
  <c r="AP156" i="3"/>
  <c r="AF156" i="3"/>
  <c r="AP541" i="3"/>
  <c r="AF541" i="3"/>
  <c r="AP529" i="3"/>
  <c r="AF529" i="3"/>
  <c r="AP284" i="3"/>
  <c r="AF284" i="3"/>
  <c r="AP311" i="3"/>
  <c r="AF311" i="3"/>
  <c r="AP124" i="3"/>
  <c r="AF124" i="3"/>
  <c r="AP322" i="3"/>
  <c r="AF322" i="3"/>
  <c r="AF907" i="3"/>
  <c r="AP907" i="3"/>
  <c r="AP402" i="3"/>
  <c r="AF402" i="3"/>
  <c r="AP220" i="3"/>
  <c r="AF220" i="3"/>
  <c r="AE31" i="3"/>
  <c r="AO31" i="3"/>
  <c r="AF362" i="3"/>
  <c r="AP362" i="3"/>
  <c r="AO501" i="3"/>
  <c r="AE501" i="3"/>
  <c r="AO20" i="3"/>
  <c r="AE20" i="3"/>
  <c r="AO818" i="3"/>
  <c r="AE818" i="3"/>
  <c r="AO707" i="3"/>
  <c r="AE707" i="3"/>
  <c r="AE125" i="3"/>
  <c r="AO125" i="3"/>
  <c r="AO484" i="3"/>
  <c r="AE484" i="3"/>
  <c r="AO356" i="3"/>
  <c r="AE356" i="3"/>
  <c r="AE74" i="3"/>
  <c r="AO74" i="3"/>
  <c r="AO645" i="3"/>
  <c r="AE645" i="3"/>
  <c r="AO254" i="3"/>
  <c r="AE254" i="3"/>
  <c r="AE207" i="3"/>
  <c r="AO207" i="3"/>
  <c r="AO517" i="3"/>
  <c r="AE517" i="3"/>
  <c r="AO310" i="3"/>
  <c r="AE310" i="3"/>
  <c r="AO206" i="3"/>
  <c r="AE206" i="3"/>
  <c r="AO51" i="3"/>
  <c r="AE51" i="3"/>
  <c r="AO106" i="3"/>
  <c r="AE106" i="3"/>
  <c r="AE944" i="3"/>
  <c r="AO944" i="3"/>
  <c r="AE70" i="3"/>
  <c r="AO70" i="3"/>
  <c r="AE581" i="3"/>
  <c r="AO581" i="3"/>
  <c r="AO82" i="3"/>
  <c r="AE82" i="3"/>
  <c r="AO134" i="3"/>
  <c r="AE134" i="3"/>
  <c r="AE1020" i="3"/>
  <c r="AO1020" i="3"/>
  <c r="AE985" i="3"/>
  <c r="AO985" i="3"/>
  <c r="AO159" i="3"/>
  <c r="AE159" i="3"/>
  <c r="AE533" i="3"/>
  <c r="AO533" i="3"/>
  <c r="AO98" i="3"/>
  <c r="AE98" i="3"/>
  <c r="AO453" i="3"/>
  <c r="AE453" i="3"/>
  <c r="AE485" i="3"/>
  <c r="AO485" i="3"/>
  <c r="AE412" i="3"/>
  <c r="AO412" i="3"/>
  <c r="AO605" i="3"/>
  <c r="AE605" i="3"/>
  <c r="AO442" i="3"/>
  <c r="AE442" i="3"/>
  <c r="AO302" i="3"/>
  <c r="AE302" i="3"/>
  <c r="AO452" i="3"/>
  <c r="AE452" i="3"/>
  <c r="AO101" i="3"/>
  <c r="AE101" i="3"/>
  <c r="AO105" i="3"/>
  <c r="AE105" i="3"/>
  <c r="AE736" i="3"/>
  <c r="AO736" i="3"/>
  <c r="AO246" i="3"/>
  <c r="AE246" i="3"/>
  <c r="AO621" i="3"/>
  <c r="AE621" i="3"/>
  <c r="AE613" i="3"/>
  <c r="AO613" i="3"/>
  <c r="AE372" i="3"/>
  <c r="AO372" i="3"/>
  <c r="AE143" i="3"/>
  <c r="AO143" i="3"/>
  <c r="AF123" i="3"/>
  <c r="AP123" i="3"/>
  <c r="AO340" i="3"/>
  <c r="AE340" i="3"/>
  <c r="AE158" i="3"/>
  <c r="AO158" i="3"/>
  <c r="AO669" i="3"/>
  <c r="AE669" i="3"/>
  <c r="AE65" i="3"/>
  <c r="AO65" i="3"/>
  <c r="AO48" i="3"/>
  <c r="AE48" i="3"/>
  <c r="AE380" i="3"/>
  <c r="AO380" i="3"/>
  <c r="AF182" i="3"/>
  <c r="AP182" i="3"/>
  <c r="AE137" i="3"/>
  <c r="AO137" i="3"/>
  <c r="AE850" i="3"/>
  <c r="AO850" i="3"/>
  <c r="AE77" i="3"/>
  <c r="AO77" i="3"/>
  <c r="AO637" i="3"/>
  <c r="AE637" i="3"/>
  <c r="AE532" i="3"/>
  <c r="AO532" i="3"/>
  <c r="AE73" i="3"/>
  <c r="AO73" i="3"/>
  <c r="AO109" i="3"/>
  <c r="AE109" i="3"/>
  <c r="AO404" i="3"/>
  <c r="AE404" i="3"/>
  <c r="AE675" i="3"/>
  <c r="AO675" i="3"/>
  <c r="AE78" i="3"/>
  <c r="AO78" i="3"/>
  <c r="AE97" i="3"/>
  <c r="AO97" i="3"/>
  <c r="AE428" i="3"/>
  <c r="AO428" i="3"/>
  <c r="AE926" i="3"/>
  <c r="AO926" i="3"/>
  <c r="AO150" i="3"/>
  <c r="AE150" i="3"/>
  <c r="AE683" i="3"/>
  <c r="AO683" i="3"/>
  <c r="AE7" i="3"/>
  <c r="AE1032" i="3" s="1"/>
  <c r="AO7" i="3"/>
  <c r="AE130" i="3"/>
  <c r="AO130" i="3"/>
  <c r="AE11" i="3"/>
  <c r="AO11" i="3"/>
  <c r="AE47" i="3"/>
  <c r="AO47" i="3"/>
  <c r="AE40" i="3"/>
  <c r="AO40" i="3"/>
  <c r="AE557" i="3"/>
  <c r="AO557" i="3"/>
  <c r="AO573" i="3"/>
  <c r="AE573" i="3"/>
  <c r="AE278" i="3"/>
  <c r="AO278" i="3"/>
  <c r="AE12" i="3"/>
  <c r="AO12" i="3"/>
  <c r="AO286" i="3"/>
  <c r="AE286" i="3"/>
  <c r="AO138" i="3"/>
  <c r="AE138" i="3"/>
  <c r="AO238" i="3"/>
  <c r="AE238" i="3"/>
  <c r="AO142" i="3"/>
  <c r="AE142" i="3"/>
  <c r="AE32" i="3"/>
  <c r="AO32" i="3"/>
  <c r="AE56" i="3"/>
  <c r="AO56" i="3"/>
  <c r="AE691" i="3"/>
  <c r="AO691" i="3"/>
  <c r="AE121" i="3"/>
  <c r="AO121" i="3"/>
  <c r="AP175" i="3"/>
  <c r="AF175" i="3"/>
  <c r="AD1032" i="3"/>
  <c r="AO19" i="3"/>
  <c r="AE19" i="3"/>
  <c r="AE364" i="3"/>
  <c r="AO364" i="3"/>
  <c r="AO882" i="3"/>
  <c r="AE882" i="3"/>
  <c r="AO565" i="3"/>
  <c r="AE565" i="3"/>
  <c r="AO468" i="3"/>
  <c r="AE468" i="3"/>
  <c r="AO500" i="3"/>
  <c r="AE500" i="3"/>
  <c r="AO348" i="3"/>
  <c r="AE348" i="3"/>
  <c r="AO52" i="3"/>
  <c r="AE52" i="3"/>
  <c r="AO516" i="3"/>
  <c r="AE516" i="3"/>
  <c r="AO548" i="3"/>
  <c r="AE548" i="3"/>
  <c r="AO113" i="3"/>
  <c r="AE113" i="3"/>
  <c r="AE94" i="3"/>
  <c r="AO94" i="3"/>
  <c r="AO93" i="3"/>
  <c r="AE93" i="3"/>
  <c r="AO129" i="3"/>
  <c r="AE129" i="3"/>
  <c r="AE949" i="3"/>
  <c r="AO949" i="3"/>
  <c r="AO436" i="3"/>
  <c r="AE436" i="3"/>
  <c r="AO715" i="3"/>
  <c r="AE715" i="3"/>
  <c r="AE699" i="3"/>
  <c r="AO699" i="3"/>
  <c r="AO133" i="3"/>
  <c r="AE133" i="3"/>
  <c r="AE388" i="3"/>
  <c r="AO388" i="3"/>
  <c r="AO222" i="3"/>
  <c r="AE222" i="3"/>
  <c r="AO102" i="3"/>
  <c r="AE102" i="3"/>
  <c r="AE16" i="3"/>
  <c r="AO16" i="3"/>
  <c r="AE69" i="3"/>
  <c r="AO69" i="3"/>
  <c r="AE15" i="3"/>
  <c r="AO15" i="3"/>
  <c r="AO122" i="3"/>
  <c r="AE122" i="3"/>
  <c r="AE199" i="3"/>
  <c r="AO199" i="3"/>
  <c r="AO151" i="3"/>
  <c r="AE151" i="3"/>
  <c r="AO44" i="3"/>
  <c r="AE44" i="3"/>
  <c r="AE60" i="3"/>
  <c r="AO60" i="3"/>
  <c r="AO24" i="3"/>
  <c r="AE24" i="3"/>
  <c r="AE589" i="3"/>
  <c r="AO589" i="3"/>
  <c r="AO89" i="3"/>
  <c r="AE89" i="3"/>
  <c r="AO43" i="3"/>
  <c r="AE43" i="3"/>
  <c r="AO549" i="3"/>
  <c r="AE549" i="3"/>
  <c r="AE8" i="3"/>
  <c r="AO8" i="3"/>
  <c r="AO597" i="3"/>
  <c r="AE597" i="3"/>
  <c r="AO85" i="3"/>
  <c r="AE85" i="3"/>
  <c r="I861" i="3"/>
  <c r="D476" i="3"/>
  <c r="F476" i="3" s="1"/>
  <c r="D530" i="3"/>
  <c r="F530" i="3" s="1"/>
  <c r="I474" i="3"/>
  <c r="AO661" i="3"/>
  <c r="AE661" i="3"/>
  <c r="AE110" i="3"/>
  <c r="AO110" i="3"/>
  <c r="AE780" i="3"/>
  <c r="AO780" i="3"/>
  <c r="AO198" i="3"/>
  <c r="AE198" i="3"/>
  <c r="AO117" i="3"/>
  <c r="AE117" i="3"/>
  <c r="AE754" i="3"/>
  <c r="AO754" i="3"/>
  <c r="AE114" i="3"/>
  <c r="AO114" i="3"/>
  <c r="AE230" i="3"/>
  <c r="AO230" i="3"/>
  <c r="AO324" i="3"/>
  <c r="AE324" i="3"/>
  <c r="AE190" i="3"/>
  <c r="AO190" i="3"/>
  <c r="AO90" i="3"/>
  <c r="AE90" i="3"/>
  <c r="AE118" i="3"/>
  <c r="AO118" i="3"/>
  <c r="AO270" i="3"/>
  <c r="AE270" i="3"/>
  <c r="AO167" i="3"/>
  <c r="AE167" i="3"/>
  <c r="AE66" i="3"/>
  <c r="AO66" i="3"/>
  <c r="AE420" i="3"/>
  <c r="AO420" i="3"/>
  <c r="AO469" i="3"/>
  <c r="AE469" i="3"/>
  <c r="AO294" i="3"/>
  <c r="AE294" i="3"/>
  <c r="AE35" i="3"/>
  <c r="AO35" i="3"/>
  <c r="AE81" i="3"/>
  <c r="AO81" i="3"/>
  <c r="AE214" i="3"/>
  <c r="AO214" i="3"/>
  <c r="AO262" i="3"/>
  <c r="AE262" i="3"/>
  <c r="AO39" i="3"/>
  <c r="AE39" i="3"/>
  <c r="AE27" i="3"/>
  <c r="AO27" i="3"/>
  <c r="AE166" i="3"/>
  <c r="AO166" i="3"/>
  <c r="AO23" i="3"/>
  <c r="AE23" i="3"/>
  <c r="AE653" i="3"/>
  <c r="AO653" i="3"/>
  <c r="AE183" i="3"/>
  <c r="AO183" i="3"/>
  <c r="AE86" i="3"/>
  <c r="AO86" i="3"/>
  <c r="AO36" i="3"/>
  <c r="AE36" i="3"/>
  <c r="AE59" i="3"/>
  <c r="AO59" i="3"/>
  <c r="AE629" i="3"/>
  <c r="AO629" i="3"/>
  <c r="AO396" i="3"/>
  <c r="AE396" i="3"/>
  <c r="AP126" i="3"/>
  <c r="AF126" i="3"/>
  <c r="AO191" i="3"/>
  <c r="AE191" i="3"/>
  <c r="AO786" i="3"/>
  <c r="AE786" i="3"/>
  <c r="AE28" i="3"/>
  <c r="AO28" i="3"/>
  <c r="AO332" i="3"/>
  <c r="AE332" i="3"/>
  <c r="AE174" i="3"/>
  <c r="AO174" i="3"/>
  <c r="AE55" i="3"/>
  <c r="AO55" i="3"/>
  <c r="D474" i="3"/>
  <c r="F474" i="3" s="1"/>
  <c r="D861" i="3"/>
  <c r="F861" i="3" s="1"/>
  <c r="AP951" i="3"/>
  <c r="AF951" i="3"/>
  <c r="I506" i="3"/>
  <c r="AP291" i="3"/>
  <c r="AF291" i="3"/>
  <c r="AP628" i="3"/>
  <c r="AF628" i="3"/>
  <c r="AP848" i="3"/>
  <c r="AF848" i="3"/>
  <c r="AP564" i="3"/>
  <c r="AF564" i="3"/>
  <c r="AF72" i="3"/>
  <c r="AP72" i="3"/>
  <c r="AG478" i="3"/>
  <c r="AR478" i="3" s="1"/>
  <c r="AQ478" i="3"/>
  <c r="AP470" i="3"/>
  <c r="AF470" i="3"/>
  <c r="AG806" i="3"/>
  <c r="AR806" i="3" s="1"/>
  <c r="AQ806" i="3"/>
  <c r="AF120" i="3"/>
  <c r="AP120" i="3"/>
  <c r="AP136" i="3"/>
  <c r="AF136" i="3"/>
  <c r="AP763" i="3"/>
  <c r="AF763" i="3"/>
  <c r="AP832" i="3"/>
  <c r="AF832" i="3"/>
  <c r="AF829" i="3"/>
  <c r="AP829" i="3"/>
  <c r="AP888" i="3"/>
  <c r="AF888" i="3"/>
  <c r="AP676" i="3"/>
  <c r="AF676" i="3"/>
  <c r="AQ960" i="3"/>
  <c r="D960" i="3" s="1"/>
  <c r="F960" i="3" s="1"/>
  <c r="AG960" i="3"/>
  <c r="AR960" i="3" s="1"/>
  <c r="AP734" i="3"/>
  <c r="AF734" i="3"/>
  <c r="AP966" i="3"/>
  <c r="AF966" i="3"/>
  <c r="AP721" i="3"/>
  <c r="AF721" i="3"/>
  <c r="AP612" i="3"/>
  <c r="AF612" i="3"/>
  <c r="AF953" i="3"/>
  <c r="AP953" i="3"/>
  <c r="AP895" i="3"/>
  <c r="AF895" i="3"/>
  <c r="AP886" i="3"/>
  <c r="AF886" i="3"/>
  <c r="AP1012" i="3"/>
  <c r="AF1012" i="3"/>
  <c r="AG893" i="3"/>
  <c r="AR893" i="3" s="1"/>
  <c r="AQ893" i="3"/>
  <c r="AQ984" i="3"/>
  <c r="AG984" i="3"/>
  <c r="AR984" i="3" s="1"/>
  <c r="AF520" i="3"/>
  <c r="AP520" i="3"/>
  <c r="AF897" i="3"/>
  <c r="AP897" i="3"/>
  <c r="AF325" i="3"/>
  <c r="AP325" i="3"/>
  <c r="AG542" i="3"/>
  <c r="AR542" i="3" s="1"/>
  <c r="AQ542" i="3"/>
  <c r="AP813" i="3"/>
  <c r="AF813" i="3"/>
  <c r="AP552" i="3"/>
  <c r="AF552" i="3"/>
  <c r="AF704" i="3"/>
  <c r="AP704" i="3"/>
  <c r="AP534" i="3"/>
  <c r="AF534" i="3"/>
  <c r="AP809" i="3"/>
  <c r="AF809" i="3"/>
  <c r="AP357" i="3"/>
  <c r="AF357" i="3"/>
  <c r="AF107" i="3"/>
  <c r="AP107" i="3"/>
  <c r="AP315" i="3"/>
  <c r="AF315" i="3"/>
  <c r="AP898" i="3"/>
  <c r="AF898" i="3"/>
  <c r="AF75" i="3"/>
  <c r="AP75" i="3"/>
  <c r="AP1018" i="3"/>
  <c r="AF1018" i="3"/>
  <c r="AP187" i="3"/>
  <c r="AF187" i="3"/>
  <c r="AF155" i="3"/>
  <c r="AP155" i="3"/>
  <c r="AP461" i="3"/>
  <c r="AF461" i="3"/>
  <c r="AF91" i="3"/>
  <c r="AP91" i="3"/>
  <c r="AF231" i="3"/>
  <c r="AP231" i="3"/>
  <c r="AQ292" i="3"/>
  <c r="AG292" i="3"/>
  <c r="AR292" i="3" s="1"/>
  <c r="AF263" i="3"/>
  <c r="AP263" i="3"/>
  <c r="AQ308" i="3"/>
  <c r="AG308" i="3"/>
  <c r="AR308" i="3" s="1"/>
  <c r="AP489" i="3"/>
  <c r="AF489" i="3"/>
  <c r="AG300" i="3"/>
  <c r="AR300" i="3" s="1"/>
  <c r="AQ300" i="3"/>
  <c r="AF71" i="3"/>
  <c r="AP71" i="3"/>
  <c r="AQ17" i="3"/>
  <c r="AG17" i="3"/>
  <c r="AR17" i="3" s="1"/>
  <c r="AF131" i="3"/>
  <c r="AP131" i="3"/>
  <c r="AF545" i="3"/>
  <c r="AP545" i="3"/>
  <c r="AF481" i="3"/>
  <c r="AP481" i="3"/>
  <c r="AP87" i="3"/>
  <c r="AF87" i="3"/>
  <c r="AP854" i="3"/>
  <c r="AF854" i="3"/>
  <c r="AF521" i="3"/>
  <c r="AP521" i="3"/>
  <c r="AP894" i="3"/>
  <c r="AF894" i="3"/>
  <c r="AP394" i="3"/>
  <c r="AF394" i="3"/>
  <c r="AP330" i="3"/>
  <c r="AF330" i="3"/>
  <c r="AF513" i="3"/>
  <c r="AP513" i="3"/>
  <c r="AP445" i="3"/>
  <c r="AF445" i="3"/>
  <c r="D538" i="3"/>
  <c r="F538" i="3" s="1"/>
  <c r="D498" i="3"/>
  <c r="F498" i="3" s="1"/>
  <c r="AP449" i="3"/>
  <c r="AF449" i="3"/>
  <c r="AF163" i="3"/>
  <c r="AP163" i="3"/>
  <c r="AF674" i="3"/>
  <c r="AP674" i="3"/>
  <c r="AP119" i="3"/>
  <c r="AF119" i="3"/>
  <c r="AG866" i="3"/>
  <c r="AR866" i="3" s="1"/>
  <c r="AQ866" i="3"/>
  <c r="AP414" i="3"/>
  <c r="AF414" i="3"/>
  <c r="AP910" i="3"/>
  <c r="AF910" i="3"/>
  <c r="AP323" i="3"/>
  <c r="AF323" i="3"/>
  <c r="AF258" i="3"/>
  <c r="AP258" i="3"/>
  <c r="AP509" i="3"/>
  <c r="AF509" i="3"/>
  <c r="AF295" i="3"/>
  <c r="AP295" i="3"/>
  <c r="AP890" i="3"/>
  <c r="AF890" i="3"/>
  <c r="AF382" i="3"/>
  <c r="AP382" i="3"/>
  <c r="AQ260" i="3"/>
  <c r="AG260" i="3"/>
  <c r="AR260" i="3" s="1"/>
  <c r="AF350" i="3"/>
  <c r="AP350" i="3"/>
  <c r="I476" i="3"/>
  <c r="I530" i="3"/>
  <c r="AP135" i="3"/>
  <c r="AF135" i="3"/>
  <c r="AP318" i="3"/>
  <c r="AF318" i="3"/>
  <c r="AF999" i="3"/>
  <c r="AP999" i="3"/>
  <c r="AP457" i="3"/>
  <c r="AF457" i="3"/>
  <c r="AP378" i="3"/>
  <c r="AF378" i="3"/>
  <c r="AP878" i="3"/>
  <c r="AF878" i="3"/>
  <c r="AP677" i="3"/>
  <c r="AF677" i="3"/>
  <c r="AQ1009" i="3"/>
  <c r="AG1009" i="3"/>
  <c r="AR1009" i="3" s="1"/>
  <c r="I1009" i="3" s="1"/>
  <c r="AQ967" i="3"/>
  <c r="AG967" i="3"/>
  <c r="AR967" i="3" s="1"/>
  <c r="AP274" i="3"/>
  <c r="AF274" i="3"/>
  <c r="AP83" i="3"/>
  <c r="AF83" i="3"/>
  <c r="AP146" i="3"/>
  <c r="AF146" i="3"/>
  <c r="AP147" i="3"/>
  <c r="AF147" i="3"/>
  <c r="AF870" i="3"/>
  <c r="AP870" i="3"/>
  <c r="AP1026" i="3"/>
  <c r="AF1026" i="3"/>
  <c r="AP99" i="3"/>
  <c r="AF99" i="3"/>
  <c r="AG1016" i="3"/>
  <c r="AR1016" i="3" s="1"/>
  <c r="AQ1016" i="3"/>
  <c r="AF1001" i="3"/>
  <c r="AP1001" i="3"/>
  <c r="D502" i="3"/>
  <c r="F502" i="3" s="1"/>
  <c r="AP914" i="3"/>
  <c r="AF914" i="3"/>
  <c r="AP227" i="3"/>
  <c r="AF227" i="3"/>
  <c r="AP218" i="3"/>
  <c r="AF218" i="3"/>
  <c r="AF290" i="3"/>
  <c r="AP290" i="3"/>
  <c r="D616" i="3"/>
  <c r="F616" i="3" s="1"/>
  <c r="AQ901" i="3"/>
  <c r="AG901" i="3"/>
  <c r="AR901" i="3" s="1"/>
  <c r="D466" i="3"/>
  <c r="F466" i="3" s="1"/>
  <c r="AP267" i="3"/>
  <c r="AF267" i="3"/>
  <c r="AP170" i="3"/>
  <c r="AF170" i="3"/>
  <c r="AP171" i="3"/>
  <c r="AF171" i="3"/>
  <c r="AF282" i="3"/>
  <c r="AP282" i="3"/>
  <c r="AP178" i="3"/>
  <c r="AF178" i="3"/>
  <c r="AF321" i="3"/>
  <c r="AP321" i="3"/>
  <c r="AP255" i="3"/>
  <c r="AF255" i="3"/>
  <c r="AP139" i="3"/>
  <c r="AF139" i="3"/>
  <c r="AF223" i="3"/>
  <c r="AP223" i="3"/>
  <c r="AP287" i="3"/>
  <c r="AF287" i="3"/>
  <c r="D971" i="3"/>
  <c r="F971" i="3" s="1"/>
  <c r="AF235" i="3"/>
  <c r="AP235" i="3"/>
  <c r="AP162" i="3"/>
  <c r="AF162" i="3"/>
  <c r="AF1002" i="3"/>
  <c r="AP1002" i="3"/>
  <c r="AP154" i="3"/>
  <c r="AF154" i="3"/>
  <c r="AF259" i="3"/>
  <c r="AP259" i="3"/>
  <c r="AP243" i="3"/>
  <c r="AF243" i="3"/>
  <c r="AF307" i="3"/>
  <c r="AP307" i="3"/>
  <c r="AF673" i="3"/>
  <c r="AP673" i="3"/>
  <c r="AQ986" i="3"/>
  <c r="AG986" i="3"/>
  <c r="AR986" i="3" s="1"/>
  <c r="AF211" i="3"/>
  <c r="AP211" i="3"/>
  <c r="AP283" i="3"/>
  <c r="AF283" i="3"/>
  <c r="AP314" i="3"/>
  <c r="AF314" i="3"/>
  <c r="AQ688" i="3"/>
  <c r="AG688" i="3"/>
  <c r="AR688" i="3" s="1"/>
  <c r="AF680" i="3"/>
  <c r="AP680" i="3"/>
  <c r="AF306" i="3"/>
  <c r="AP306" i="3"/>
  <c r="AF179" i="3"/>
  <c r="AP179" i="3"/>
  <c r="AF186" i="3"/>
  <c r="AP186" i="3"/>
  <c r="AP195" i="3"/>
  <c r="AF195" i="3"/>
  <c r="AP210" i="3"/>
  <c r="AF210" i="3"/>
  <c r="AF666" i="3"/>
  <c r="AP666" i="3"/>
  <c r="AP266" i="3"/>
  <c r="AF266" i="3"/>
  <c r="AP219" i="3"/>
  <c r="AF219" i="3"/>
  <c r="AP194" i="3"/>
  <c r="AF194" i="3"/>
  <c r="AP299" i="3"/>
  <c r="AF299" i="3"/>
  <c r="AF827" i="3"/>
  <c r="AP827" i="3"/>
  <c r="AP275" i="3"/>
  <c r="AF275" i="3"/>
  <c r="AF319" i="3"/>
  <c r="AP319" i="3"/>
  <c r="AF298" i="3"/>
  <c r="AP298" i="3"/>
  <c r="AF203" i="3"/>
  <c r="AP203" i="3"/>
  <c r="AP115" i="3"/>
  <c r="AF115" i="3"/>
  <c r="AP933" i="3"/>
  <c r="AF933" i="3"/>
  <c r="AP823" i="3"/>
  <c r="AF823" i="3"/>
  <c r="AP922" i="3"/>
  <c r="AF922" i="3"/>
  <c r="AP819" i="3"/>
  <c r="AF819" i="3"/>
  <c r="AF831" i="3"/>
  <c r="AP831" i="3"/>
  <c r="AP835" i="3"/>
  <c r="AF835" i="3"/>
  <c r="AQ642" i="3"/>
  <c r="AG642" i="3"/>
  <c r="AR642" i="3" s="1"/>
  <c r="AP839" i="3"/>
  <c r="AF839" i="3"/>
  <c r="AP811" i="3"/>
  <c r="AF811" i="3"/>
  <c r="AQ1003" i="3"/>
  <c r="AG1003" i="3"/>
  <c r="AR1003" i="3" s="1"/>
  <c r="AF847" i="3"/>
  <c r="AP847" i="3"/>
  <c r="AF857" i="3"/>
  <c r="AP857" i="3"/>
  <c r="AG994" i="3"/>
  <c r="AR994" i="3" s="1"/>
  <c r="AQ994" i="3"/>
  <c r="D913" i="3"/>
  <c r="F913" i="3" s="1"/>
  <c r="D668" i="3"/>
  <c r="F668" i="3" s="1"/>
  <c r="D909" i="3"/>
  <c r="F909" i="3" s="1"/>
  <c r="AP843" i="3"/>
  <c r="AF843" i="3"/>
  <c r="AP815" i="3"/>
  <c r="AF815" i="3"/>
  <c r="AP1025" i="3"/>
  <c r="AF1025" i="3"/>
  <c r="AG431" i="3"/>
  <c r="AR431" i="3" s="1"/>
  <c r="AQ431" i="3"/>
  <c r="AP918" i="3"/>
  <c r="AF918" i="3"/>
  <c r="D795" i="3"/>
  <c r="F795" i="3" s="1"/>
  <c r="D592" i="3"/>
  <c r="F592" i="3" s="1"/>
  <c r="D268" i="3"/>
  <c r="F268" i="3" s="1"/>
  <c r="D893" i="3"/>
  <c r="F893" i="3" s="1"/>
  <c r="D560" i="3"/>
  <c r="F560" i="3" s="1"/>
  <c r="D697" i="3"/>
  <c r="F697" i="3" s="1"/>
  <c r="D759" i="3"/>
  <c r="F759" i="3" s="1"/>
  <c r="AQ658" i="3"/>
  <c r="AG658" i="3"/>
  <c r="AR658" i="3" s="1"/>
  <c r="AQ415" i="3"/>
  <c r="AG415" i="3"/>
  <c r="AR415" i="3" s="1"/>
  <c r="D791" i="3"/>
  <c r="F791" i="3" s="1"/>
  <c r="D554" i="3"/>
  <c r="F554" i="3" s="1"/>
  <c r="D636" i="3"/>
  <c r="F636" i="3" s="1"/>
  <c r="D660" i="3"/>
  <c r="F660" i="3" s="1"/>
  <c r="AQ856" i="3"/>
  <c r="AG856" i="3"/>
  <c r="AR856" i="3" s="1"/>
  <c r="AQ423" i="3"/>
  <c r="AG423" i="3"/>
  <c r="AR423" i="3" s="1"/>
  <c r="AQ650" i="3"/>
  <c r="AG650" i="3"/>
  <c r="D779" i="3"/>
  <c r="F779" i="3" s="1"/>
  <c r="AQ983" i="3"/>
  <c r="AG983" i="3"/>
  <c r="AQ562" i="3"/>
  <c r="AG562" i="3"/>
  <c r="AR562" i="3" s="1"/>
  <c r="AG383" i="3"/>
  <c r="AQ383" i="3"/>
  <c r="D272" i="3"/>
  <c r="F272" i="3" s="1"/>
  <c r="D640" i="3"/>
  <c r="F640" i="3" s="1"/>
  <c r="D341" i="3"/>
  <c r="F341" i="3" s="1"/>
  <c r="D556" i="3"/>
  <c r="F556" i="3" s="1"/>
  <c r="D405" i="3"/>
  <c r="F405" i="3" s="1"/>
  <c r="D905" i="3"/>
  <c r="F905" i="3" s="1"/>
  <c r="D296" i="3"/>
  <c r="F296" i="3" s="1"/>
  <c r="D860" i="3"/>
  <c r="F860" i="3" s="1"/>
  <c r="D604" i="3"/>
  <c r="F604" i="3" s="1"/>
  <c r="D568" i="3"/>
  <c r="F568" i="3" s="1"/>
  <c r="AG874" i="3"/>
  <c r="AR874" i="3" s="1"/>
  <c r="AQ874" i="3"/>
  <c r="AQ367" i="3"/>
  <c r="AG367" i="3"/>
  <c r="AR367" i="3" s="1"/>
  <c r="AQ351" i="3"/>
  <c r="AG351" i="3"/>
  <c r="AR351" i="3" s="1"/>
  <c r="AQ334" i="3"/>
  <c r="AG334" i="3"/>
  <c r="AR334" i="3" s="1"/>
  <c r="AG342" i="3"/>
  <c r="AQ342" i="3"/>
  <c r="AG435" i="3"/>
  <c r="AR435" i="3" s="1"/>
  <c r="AQ435" i="3"/>
  <c r="AG371" i="3"/>
  <c r="AQ371" i="3"/>
  <c r="AG602" i="3"/>
  <c r="AR602" i="3" s="1"/>
  <c r="AQ602" i="3"/>
  <c r="AG363" i="3"/>
  <c r="AQ363" i="3"/>
  <c r="AQ375" i="3"/>
  <c r="AG375" i="3"/>
  <c r="AG586" i="3"/>
  <c r="AR586" i="3" s="1"/>
  <c r="AQ586" i="3"/>
  <c r="AQ578" i="3"/>
  <c r="AG578" i="3"/>
  <c r="AR578" i="3" s="1"/>
  <c r="AQ391" i="3"/>
  <c r="AG391" i="3"/>
  <c r="AR391" i="3" s="1"/>
  <c r="AG347" i="3"/>
  <c r="AR347" i="3" s="1"/>
  <c r="AQ347" i="3"/>
  <c r="D923" i="3"/>
  <c r="F923" i="3" s="1"/>
  <c r="D608" i="3"/>
  <c r="F608" i="3" s="1"/>
  <c r="D868" i="3"/>
  <c r="F868" i="3" s="1"/>
  <c r="D580" i="3"/>
  <c r="F580" i="3" s="1"/>
  <c r="D264" i="3"/>
  <c r="F264" i="3" s="1"/>
  <c r="D858" i="3"/>
  <c r="F858" i="3" s="1"/>
  <c r="D494" i="3"/>
  <c r="F494" i="3" s="1"/>
  <c r="AG634" i="3"/>
  <c r="AR634" i="3" s="1"/>
  <c r="AQ634" i="3"/>
  <c r="AQ406" i="3"/>
  <c r="AG406" i="3"/>
  <c r="AR406" i="3" s="1"/>
  <c r="AQ403" i="3"/>
  <c r="AG403" i="3"/>
  <c r="AQ430" i="3"/>
  <c r="AG430" i="3"/>
  <c r="AQ399" i="3"/>
  <c r="AG399" i="3"/>
  <c r="AR399" i="3" s="1"/>
  <c r="AQ411" i="3"/>
  <c r="AG411" i="3"/>
  <c r="AR411" i="3" s="1"/>
  <c r="AQ618" i="3"/>
  <c r="AG618" i="3"/>
  <c r="AQ327" i="3"/>
  <c r="AG327" i="3"/>
  <c r="AR327" i="3" s="1"/>
  <c r="AG553" i="3"/>
  <c r="AR553" i="3" s="1"/>
  <c r="AQ553" i="3"/>
  <c r="AQ359" i="3"/>
  <c r="AG359" i="3"/>
  <c r="AQ427" i="3"/>
  <c r="AG427" i="3"/>
  <c r="AG335" i="3"/>
  <c r="AR335" i="3" s="1"/>
  <c r="AQ335" i="3"/>
  <c r="AQ610" i="3"/>
  <c r="AG610" i="3"/>
  <c r="AQ594" i="3"/>
  <c r="AG594" i="3"/>
  <c r="AQ398" i="3"/>
  <c r="AG398" i="3"/>
  <c r="AQ339" i="3"/>
  <c r="AG339" i="3"/>
  <c r="AQ407" i="3"/>
  <c r="AG407" i="3"/>
  <c r="AR407" i="3" s="1"/>
  <c r="AQ387" i="3"/>
  <c r="AG387" i="3"/>
  <c r="AR387" i="3" s="1"/>
  <c r="AG343" i="3"/>
  <c r="AQ343" i="3"/>
  <c r="AQ443" i="3"/>
  <c r="AG443" i="3"/>
  <c r="AG366" i="3"/>
  <c r="AQ366" i="3"/>
  <c r="AG395" i="3"/>
  <c r="AR395" i="3" s="1"/>
  <c r="AQ395" i="3"/>
  <c r="AG331" i="3"/>
  <c r="AR331" i="3" s="1"/>
  <c r="AQ331" i="3"/>
  <c r="AG570" i="3"/>
  <c r="AR570" i="3" s="1"/>
  <c r="AQ570" i="3"/>
  <c r="D693" i="3"/>
  <c r="F693" i="3" s="1"/>
  <c r="D276" i="3"/>
  <c r="F276" i="3" s="1"/>
  <c r="D917" i="3"/>
  <c r="F917" i="3" s="1"/>
  <c r="D682" i="3"/>
  <c r="F682" i="3" s="1"/>
  <c r="D576" i="3"/>
  <c r="F576" i="3" s="1"/>
  <c r="D624" i="3"/>
  <c r="F624" i="3" s="1"/>
  <c r="D600" i="3"/>
  <c r="F600" i="3" s="1"/>
  <c r="D550" i="3"/>
  <c r="F550" i="3" s="1"/>
  <c r="D462" i="3"/>
  <c r="F462" i="3" s="1"/>
  <c r="AG374" i="3"/>
  <c r="AR374" i="3" s="1"/>
  <c r="AQ374" i="3"/>
  <c r="AG419" i="3"/>
  <c r="AQ419" i="3"/>
  <c r="AG355" i="3"/>
  <c r="AR355" i="3" s="1"/>
  <c r="AQ355" i="3"/>
  <c r="AQ626" i="3"/>
  <c r="AG626" i="3"/>
  <c r="AG379" i="3"/>
  <c r="AR379" i="3" s="1"/>
  <c r="AQ379" i="3"/>
  <c r="AQ369" i="3"/>
  <c r="AG369" i="3"/>
  <c r="AQ943" i="3"/>
  <c r="AG943" i="3"/>
  <c r="AQ846" i="3"/>
  <c r="AG846" i="3"/>
  <c r="AQ376" i="3"/>
  <c r="AG376" i="3"/>
  <c r="AQ50" i="3"/>
  <c r="AG50" i="3"/>
  <c r="AR465" i="3"/>
  <c r="I465" i="3" s="1"/>
  <c r="AQ289" i="3"/>
  <c r="AG289" i="3"/>
  <c r="AQ810" i="3"/>
  <c r="AG810" i="3"/>
  <c r="AQ193" i="3"/>
  <c r="AG193" i="3"/>
  <c r="AQ475" i="3"/>
  <c r="AG475" i="3"/>
  <c r="AR974" i="3"/>
  <c r="I974" i="3" s="1"/>
  <c r="AR497" i="3"/>
  <c r="I497" i="3" s="1"/>
  <c r="AR915" i="3"/>
  <c r="I915" i="3" s="1"/>
  <c r="AQ659" i="3"/>
  <c r="AG659" i="3"/>
  <c r="AR228" i="3"/>
  <c r="I228" i="3" s="1"/>
  <c r="AR1023" i="3"/>
  <c r="I1023" i="3" s="1"/>
  <c r="AR116" i="3"/>
  <c r="I116" i="3" s="1"/>
  <c r="AQ774" i="3"/>
  <c r="AG774" i="3"/>
  <c r="AR932" i="3"/>
  <c r="I932" i="3" s="1"/>
  <c r="AQ519" i="3"/>
  <c r="AG519" i="3"/>
  <c r="AQ337" i="3"/>
  <c r="AG337" i="3"/>
  <c r="AR418" i="3"/>
  <c r="I418" i="3" s="1"/>
  <c r="AQ649" i="3"/>
  <c r="AG649" i="3"/>
  <c r="AR1013" i="3"/>
  <c r="I1013" i="3" s="1"/>
  <c r="AQ583" i="3"/>
  <c r="AG583" i="3"/>
  <c r="AQ33" i="3"/>
  <c r="AG33" i="3"/>
  <c r="AR959" i="3"/>
  <c r="I959" i="3" s="1"/>
  <c r="AR872" i="3"/>
  <c r="I872" i="3" s="1"/>
  <c r="AR864" i="3"/>
  <c r="I864" i="3" s="1"/>
  <c r="AR1004" i="3"/>
  <c r="I1004" i="3" s="1"/>
  <c r="AR717" i="3"/>
  <c r="I717" i="3" s="1"/>
  <c r="AR354" i="3"/>
  <c r="I354" i="3" s="1"/>
  <c r="AQ927" i="3"/>
  <c r="AG927" i="3"/>
  <c r="AR365" i="3"/>
  <c r="I365" i="3" s="1"/>
  <c r="AR701" i="3"/>
  <c r="I701" i="3" s="1"/>
  <c r="AQ46" i="3"/>
  <c r="AG46" i="3"/>
  <c r="AQ62" i="3"/>
  <c r="AG62" i="3"/>
  <c r="AR196" i="3"/>
  <c r="I196" i="3" s="1"/>
  <c r="D478" i="3"/>
  <c r="F478" i="3" s="1"/>
  <c r="AR911" i="3"/>
  <c r="I911" i="3" s="1"/>
  <c r="AR783" i="3"/>
  <c r="I783" i="3" s="1"/>
  <c r="AQ625" i="3"/>
  <c r="AG625" i="3"/>
  <c r="AR140" i="3"/>
  <c r="I140" i="3" s="1"/>
  <c r="D510" i="3"/>
  <c r="F510" i="3" s="1"/>
  <c r="AQ301" i="3"/>
  <c r="AG301" i="3"/>
  <c r="D526" i="3"/>
  <c r="F526" i="3" s="1"/>
  <c r="AQ784" i="3"/>
  <c r="AG784" i="3"/>
  <c r="AR762" i="3"/>
  <c r="I762" i="3" s="1"/>
  <c r="AR794" i="3"/>
  <c r="I794" i="3" s="1"/>
  <c r="AR709" i="3"/>
  <c r="I709" i="3" s="1"/>
  <c r="AQ523" i="3"/>
  <c r="AG523" i="3"/>
  <c r="AQ623" i="3"/>
  <c r="AG623" i="3"/>
  <c r="AQ181" i="3"/>
  <c r="AG181" i="3"/>
  <c r="AR733" i="3"/>
  <c r="I733" i="3" s="1"/>
  <c r="AQ539" i="3"/>
  <c r="AG539" i="3"/>
  <c r="AR358" i="3"/>
  <c r="I358" i="3" s="1"/>
  <c r="AQ424" i="3"/>
  <c r="AG424" i="3"/>
  <c r="AQ875" i="3"/>
  <c r="AG875" i="3"/>
  <c r="AQ344" i="3"/>
  <c r="AG344" i="3"/>
  <c r="AQ177" i="3"/>
  <c r="AG177" i="3"/>
  <c r="AQ285" i="3"/>
  <c r="AG285" i="3"/>
  <c r="AR726" i="3"/>
  <c r="I726" i="3" s="1"/>
  <c r="AR505" i="3"/>
  <c r="I505" i="3" s="1"/>
  <c r="AQ591" i="3"/>
  <c r="AG591" i="3"/>
  <c r="AR192" i="3"/>
  <c r="I192" i="3" s="1"/>
  <c r="AR828" i="3"/>
  <c r="I828" i="3" s="1"/>
  <c r="AQ360" i="3"/>
  <c r="AG360" i="3"/>
  <c r="AQ892" i="3"/>
  <c r="AG892" i="3"/>
  <c r="AQ792" i="3"/>
  <c r="AG792" i="3"/>
  <c r="AQ352" i="3"/>
  <c r="AG352" i="3"/>
  <c r="AQ41" i="3"/>
  <c r="AG41" i="3"/>
  <c r="AQ237" i="3"/>
  <c r="AG237" i="3"/>
  <c r="AQ651" i="3"/>
  <c r="AG651" i="3"/>
  <c r="AR1028" i="3"/>
  <c r="I1028" i="3" s="1"/>
  <c r="AQ822" i="3"/>
  <c r="AG822" i="3"/>
  <c r="AQ797" i="3"/>
  <c r="AG797" i="3"/>
  <c r="AR448" i="3"/>
  <c r="I448" i="3" s="1"/>
  <c r="AR421" i="3"/>
  <c r="I421" i="3" s="1"/>
  <c r="AQ842" i="3"/>
  <c r="AG842" i="3"/>
  <c r="AR900" i="3"/>
  <c r="I900" i="3" s="1"/>
  <c r="AR937" i="3"/>
  <c r="I937" i="3" s="1"/>
  <c r="AQ807" i="3"/>
  <c r="AG807" i="3"/>
  <c r="AQ401" i="3"/>
  <c r="AG401" i="3"/>
  <c r="AQ719" i="3"/>
  <c r="AG719" i="3"/>
  <c r="AQ957" i="3"/>
  <c r="AG957" i="3"/>
  <c r="D486" i="3"/>
  <c r="F486" i="3" s="1"/>
  <c r="AQ948" i="3"/>
  <c r="AG948" i="3"/>
  <c r="AQ336" i="3"/>
  <c r="AG336" i="3"/>
  <c r="AQ561" i="3"/>
  <c r="AG561" i="3"/>
  <c r="AR770" i="3"/>
  <c r="I770" i="3" s="1"/>
  <c r="AQ838" i="3"/>
  <c r="AG838" i="3"/>
  <c r="AQ760" i="3"/>
  <c r="AG760" i="3"/>
  <c r="AR681" i="3"/>
  <c r="I681" i="3" s="1"/>
  <c r="AQ329" i="3"/>
  <c r="AG329" i="3"/>
  <c r="AQ157" i="3"/>
  <c r="AG157" i="3"/>
  <c r="AR172" i="3"/>
  <c r="I172" i="3" s="1"/>
  <c r="AR248" i="3"/>
  <c r="I248" i="3" s="1"/>
  <c r="AR836" i="3"/>
  <c r="I836" i="3" s="1"/>
  <c r="AQ577" i="3"/>
  <c r="AG577" i="3"/>
  <c r="AR212" i="3"/>
  <c r="I212" i="3" s="1"/>
  <c r="AQ647" i="3"/>
  <c r="AG647" i="3"/>
  <c r="AR964" i="3"/>
  <c r="I964" i="3" s="1"/>
  <c r="AR685" i="3"/>
  <c r="I685" i="3" s="1"/>
  <c r="AQ758" i="3"/>
  <c r="AG758" i="3"/>
  <c r="D518" i="3"/>
  <c r="AR590" i="3"/>
  <c r="I590" i="3" s="1"/>
  <c r="AR705" i="3"/>
  <c r="I705" i="3" s="1"/>
  <c r="AR970" i="3"/>
  <c r="I970" i="3" s="1"/>
  <c r="AQ936" i="3"/>
  <c r="AG936" i="3"/>
  <c r="AR473" i="3"/>
  <c r="I473" i="3" s="1"/>
  <c r="AQ753" i="3"/>
  <c r="AG753" i="3"/>
  <c r="AQ617" i="3"/>
  <c r="AG617" i="3"/>
  <c r="AR80" i="3"/>
  <c r="I80" i="3" s="1"/>
  <c r="AQ855" i="3"/>
  <c r="AG855" i="3"/>
  <c r="AQ961" i="3"/>
  <c r="AG961" i="3"/>
  <c r="AQ593" i="3"/>
  <c r="AG593" i="3"/>
  <c r="AR103" i="3"/>
  <c r="I103" i="3" s="1"/>
  <c r="AQ867" i="3"/>
  <c r="AG867" i="3"/>
  <c r="AR808" i="3"/>
  <c r="I808" i="3" s="1"/>
  <c r="AR127" i="3"/>
  <c r="I127" i="3" s="1"/>
  <c r="AQ229" i="3"/>
  <c r="AG229" i="3"/>
  <c r="AR929" i="3"/>
  <c r="I929" i="3" s="1"/>
  <c r="AQ515" i="3"/>
  <c r="AG515" i="3"/>
  <c r="AQ916" i="3"/>
  <c r="AG916" i="3"/>
  <c r="AR606" i="3"/>
  <c r="I606" i="3" s="1"/>
  <c r="AQ21" i="3"/>
  <c r="AG21" i="3"/>
  <c r="AR1017" i="3"/>
  <c r="I1017" i="3" s="1"/>
  <c r="AR477" i="3"/>
  <c r="I477" i="3" s="1"/>
  <c r="AR544" i="3"/>
  <c r="I544" i="3" s="1"/>
  <c r="AR684" i="3"/>
  <c r="I684" i="3" s="1"/>
  <c r="AR1008" i="3"/>
  <c r="I1008" i="3" s="1"/>
  <c r="AR598" i="3"/>
  <c r="I598" i="3" s="1"/>
  <c r="AQ782" i="3"/>
  <c r="AG782" i="3"/>
  <c r="AQ853" i="3"/>
  <c r="AG853" i="3"/>
  <c r="AQ10" i="3"/>
  <c r="AG10" i="3"/>
  <c r="AR696" i="3"/>
  <c r="I696" i="3" s="1"/>
  <c r="AR168" i="3"/>
  <c r="I168" i="3" s="1"/>
  <c r="AQ257" i="3"/>
  <c r="AG257" i="3"/>
  <c r="AR903" i="3"/>
  <c r="I903" i="3" s="1"/>
  <c r="AQ313" i="3"/>
  <c r="AG313" i="3"/>
  <c r="AR234" i="3"/>
  <c r="I234" i="3" s="1"/>
  <c r="D775" i="3"/>
  <c r="F775" i="3" s="1"/>
  <c r="AR224" i="3"/>
  <c r="I224" i="3" s="1"/>
  <c r="AQ551" i="3"/>
  <c r="AG551" i="3"/>
  <c r="AQ934" i="3"/>
  <c r="AG934" i="3"/>
  <c r="AQ958" i="3"/>
  <c r="AG958" i="3"/>
  <c r="AR710" i="3"/>
  <c r="I710" i="3" s="1"/>
  <c r="AQ744" i="3"/>
  <c r="AG744" i="3"/>
  <c r="AR646" i="3"/>
  <c r="I646" i="3" s="1"/>
  <c r="AQ432" i="3"/>
  <c r="AG432" i="3"/>
  <c r="AQ408" i="3"/>
  <c r="AG408" i="3"/>
  <c r="AR729" i="3"/>
  <c r="I729" i="3" s="1"/>
  <c r="AR771" i="3"/>
  <c r="I771" i="3" s="1"/>
  <c r="AQ904" i="3"/>
  <c r="AG904" i="3"/>
  <c r="AR437" i="3"/>
  <c r="I437" i="3" s="1"/>
  <c r="AR630" i="3"/>
  <c r="I630" i="3" s="1"/>
  <c r="AQ459" i="3"/>
  <c r="AG459" i="3"/>
  <c r="AQ731" i="3"/>
  <c r="AG731" i="3"/>
  <c r="D454" i="3"/>
  <c r="F454" i="3" s="1"/>
  <c r="AQ1014" i="3"/>
  <c r="AG1014" i="3"/>
  <c r="AR1007" i="3"/>
  <c r="I1007" i="3" s="1"/>
  <c r="AR100" i="3"/>
  <c r="I100" i="3" s="1"/>
  <c r="AR931" i="3"/>
  <c r="I931" i="3" s="1"/>
  <c r="AQ776" i="3"/>
  <c r="AG776" i="3"/>
  <c r="AR990" i="3"/>
  <c r="I990" i="3" s="1"/>
  <c r="AR68" i="3"/>
  <c r="I68" i="3" s="1"/>
  <c r="AR638" i="3"/>
  <c r="I638" i="3" s="1"/>
  <c r="AQ37" i="3"/>
  <c r="AG37" i="3"/>
  <c r="AQ940" i="3"/>
  <c r="AG940" i="3"/>
  <c r="AQ38" i="3"/>
  <c r="AG38" i="3"/>
  <c r="AR891" i="3"/>
  <c r="I891" i="3" s="1"/>
  <c r="AR876" i="3"/>
  <c r="I876" i="3" s="1"/>
  <c r="AR132" i="3"/>
  <c r="I132" i="3" s="1"/>
  <c r="AQ742" i="3"/>
  <c r="AG742" i="3"/>
  <c r="AQ789" i="3"/>
  <c r="AG789" i="3"/>
  <c r="AQ30" i="3"/>
  <c r="AG30" i="3"/>
  <c r="AQ368" i="3"/>
  <c r="AG368" i="3"/>
  <c r="AQ859" i="3"/>
  <c r="AG859" i="3"/>
  <c r="AR982" i="3"/>
  <c r="I982" i="3" s="1"/>
  <c r="AR202" i="3"/>
  <c r="I202" i="3" s="1"/>
  <c r="AR720" i="3"/>
  <c r="I720" i="3" s="1"/>
  <c r="AQ189" i="3"/>
  <c r="AG189" i="3"/>
  <c r="AQ281" i="3"/>
  <c r="AG281" i="3"/>
  <c r="AR215" i="3"/>
  <c r="I215" i="3" s="1"/>
  <c r="D648" i="3"/>
  <c r="F648" i="3" s="1"/>
  <c r="D304" i="3"/>
  <c r="F304" i="3" s="1"/>
  <c r="AQ42" i="3"/>
  <c r="AG42" i="3"/>
  <c r="AQ225" i="3"/>
  <c r="AG225" i="3"/>
  <c r="AQ599" i="3"/>
  <c r="AG599" i="3"/>
  <c r="AR745" i="3"/>
  <c r="I745" i="3" s="1"/>
  <c r="AR96" i="3"/>
  <c r="I96" i="3" s="1"/>
  <c r="AQ615" i="3"/>
  <c r="AG615" i="3"/>
  <c r="AR877" i="3"/>
  <c r="I877" i="3" s="1"/>
  <c r="AR996" i="3"/>
  <c r="I996" i="3" s="1"/>
  <c r="AQ205" i="3"/>
  <c r="AG205" i="3"/>
  <c r="D288" i="3"/>
  <c r="F288" i="3" s="1"/>
  <c r="D300" i="3"/>
  <c r="F300" i="3" s="1"/>
  <c r="D963" i="3"/>
  <c r="F963" i="3" s="1"/>
  <c r="D596" i="3"/>
  <c r="F596" i="3" s="1"/>
  <c r="D620" i="3"/>
  <c r="F620" i="3" s="1"/>
  <c r="D308" i="3"/>
  <c r="F308" i="3" s="1"/>
  <c r="D312" i="3"/>
  <c r="F312" i="3" s="1"/>
  <c r="D584" i="3"/>
  <c r="F584" i="3" s="1"/>
  <c r="D395" i="3"/>
  <c r="F395" i="3" s="1"/>
  <c r="D1005" i="3"/>
  <c r="F1005" i="3" s="1"/>
  <c r="D572" i="3"/>
  <c r="F572" i="3" s="1"/>
  <c r="D689" i="3"/>
  <c r="F689" i="3" s="1"/>
  <c r="AQ1006" i="3"/>
  <c r="AG1006" i="3"/>
  <c r="AR614" i="3"/>
  <c r="I614" i="3" s="1"/>
  <c r="AQ695" i="3"/>
  <c r="AG695" i="3"/>
  <c r="AR633" i="3"/>
  <c r="I633" i="3" s="1"/>
  <c r="AQ997" i="3"/>
  <c r="AG997" i="3"/>
  <c r="AQ639" i="3"/>
  <c r="AG639" i="3"/>
  <c r="AQ631" i="3"/>
  <c r="AG631" i="3"/>
  <c r="AR863" i="3"/>
  <c r="I863" i="3" s="1"/>
  <c r="AR64" i="3"/>
  <c r="I64" i="3" s="1"/>
  <c r="AR239" i="3"/>
  <c r="I239" i="3" s="1"/>
  <c r="AQ543" i="3"/>
  <c r="AG543" i="3"/>
  <c r="AQ201" i="3"/>
  <c r="AG201" i="3"/>
  <c r="AR950" i="3"/>
  <c r="I950" i="3" s="1"/>
  <c r="AR739" i="3"/>
  <c r="I739" i="3" s="1"/>
  <c r="AQ777" i="3"/>
  <c r="AG777" i="3"/>
  <c r="AR712" i="3"/>
  <c r="I712" i="3" s="1"/>
  <c r="AR333" i="3"/>
  <c r="I333" i="3" s="1"/>
  <c r="AQ727" i="3"/>
  <c r="AG727" i="3"/>
  <c r="AR968" i="3"/>
  <c r="I968" i="3" s="1"/>
  <c r="AQ764" i="3"/>
  <c r="AG764" i="3"/>
  <c r="AR796" i="3"/>
  <c r="I796" i="3" s="1"/>
  <c r="AR381" i="3"/>
  <c r="I381" i="3" s="1"/>
  <c r="AQ667" i="3"/>
  <c r="AG667" i="3"/>
  <c r="AR690" i="3"/>
  <c r="I690" i="3" s="1"/>
  <c r="AR998" i="3"/>
  <c r="I998" i="3" s="1"/>
  <c r="AQ671" i="3"/>
  <c r="AG671" i="3"/>
  <c r="AQ805" i="3"/>
  <c r="AG805" i="3"/>
  <c r="AQ535" i="3"/>
  <c r="AG535" i="3"/>
  <c r="AR244" i="3"/>
  <c r="I244" i="3" s="1"/>
  <c r="AQ297" i="3"/>
  <c r="AG297" i="3"/>
  <c r="AQ141" i="3"/>
  <c r="AG141" i="3"/>
  <c r="AR413" i="3"/>
  <c r="I413" i="3" s="1"/>
  <c r="AQ233" i="3"/>
  <c r="AG233" i="3"/>
  <c r="AQ63" i="3"/>
  <c r="AG63" i="3"/>
  <c r="AR700" i="3"/>
  <c r="I700" i="3" s="1"/>
  <c r="AR256" i="3"/>
  <c r="I256" i="3" s="1"/>
  <c r="AR582" i="3"/>
  <c r="I582" i="3" s="1"/>
  <c r="AQ790" i="3"/>
  <c r="AG790" i="3"/>
  <c r="AR1019" i="3"/>
  <c r="I1019" i="3" s="1"/>
  <c r="AQ627" i="3"/>
  <c r="AG627" i="3"/>
  <c r="AQ579" i="3"/>
  <c r="AG579" i="3"/>
  <c r="AQ34" i="3"/>
  <c r="AG34" i="3"/>
  <c r="AR724" i="3"/>
  <c r="I724" i="3" s="1"/>
  <c r="AQ902" i="3"/>
  <c r="AG902" i="3"/>
  <c r="AQ455" i="3"/>
  <c r="AG455" i="3"/>
  <c r="AR504" i="3"/>
  <c r="I504" i="3" s="1"/>
  <c r="AQ757" i="3"/>
  <c r="AG757" i="3"/>
  <c r="AR88" i="3"/>
  <c r="I88" i="3" s="1"/>
  <c r="AR981" i="3"/>
  <c r="I981" i="3" s="1"/>
  <c r="AR389" i="3"/>
  <c r="I389" i="3" s="1"/>
  <c r="AQ499" i="3"/>
  <c r="AG499" i="3"/>
  <c r="AR728" i="3"/>
  <c r="I728" i="3" s="1"/>
  <c r="AQ471" i="3"/>
  <c r="AG471" i="3"/>
  <c r="AR880" i="3"/>
  <c r="I880" i="3" s="1"/>
  <c r="AQ400" i="3"/>
  <c r="AG400" i="3"/>
  <c r="AR885" i="3"/>
  <c r="I885" i="3" s="1"/>
  <c r="AR947" i="3"/>
  <c r="I947" i="3" s="1"/>
  <c r="AR566" i="3"/>
  <c r="I566" i="3" s="1"/>
  <c r="AQ439" i="3"/>
  <c r="AG439" i="3"/>
  <c r="AR422" i="3"/>
  <c r="I422" i="3" s="1"/>
  <c r="AR820" i="3"/>
  <c r="I820" i="3" s="1"/>
  <c r="AQ293" i="3"/>
  <c r="AG293" i="3"/>
  <c r="AR232" i="3"/>
  <c r="I232" i="3" s="1"/>
  <c r="AR397" i="3"/>
  <c r="I397" i="3" s="1"/>
  <c r="AR899" i="3"/>
  <c r="I899" i="3" s="1"/>
  <c r="AR919" i="3"/>
  <c r="I919" i="3" s="1"/>
  <c r="AQ635" i="3"/>
  <c r="AG635" i="3"/>
  <c r="AQ785" i="3"/>
  <c r="AG785" i="3"/>
  <c r="AQ563" i="3"/>
  <c r="AG563" i="3"/>
  <c r="AQ956" i="3"/>
  <c r="AG956" i="3"/>
  <c r="AQ309" i="3"/>
  <c r="AG309" i="3"/>
  <c r="AQ491" i="3"/>
  <c r="AG491" i="3"/>
  <c r="AR767" i="3"/>
  <c r="I767" i="3" s="1"/>
  <c r="AQ527" i="3"/>
  <c r="AG527" i="3"/>
  <c r="AQ463" i="3"/>
  <c r="AG463" i="3"/>
  <c r="AQ741" i="3"/>
  <c r="AG741" i="3"/>
  <c r="AQ567" i="3"/>
  <c r="AG567" i="3"/>
  <c r="AQ197" i="3"/>
  <c r="AG197" i="3"/>
  <c r="AR112" i="3"/>
  <c r="I112" i="3" s="1"/>
  <c r="AQ58" i="3"/>
  <c r="AG58" i="3"/>
  <c r="AR95" i="3"/>
  <c r="I95" i="3" s="1"/>
  <c r="AR708" i="3"/>
  <c r="I708" i="3" s="1"/>
  <c r="AQ165" i="3"/>
  <c r="AG165" i="3"/>
  <c r="AR464" i="3"/>
  <c r="I464" i="3" s="1"/>
  <c r="AQ711" i="3"/>
  <c r="AG711" i="3"/>
  <c r="AQ920" i="3"/>
  <c r="AG920" i="3"/>
  <c r="AQ45" i="3"/>
  <c r="AG45" i="3"/>
  <c r="AR991" i="3"/>
  <c r="I991" i="3" s="1"/>
  <c r="AR995" i="3"/>
  <c r="I995" i="3" s="1"/>
  <c r="AR128" i="3"/>
  <c r="I128" i="3" s="1"/>
  <c r="AR204" i="3"/>
  <c r="I204" i="3" s="1"/>
  <c r="AQ213" i="3"/>
  <c r="AG213" i="3"/>
  <c r="AR480" i="3"/>
  <c r="I480" i="3" s="1"/>
  <c r="AR845" i="3"/>
  <c r="I845" i="3" s="1"/>
  <c r="AQ173" i="3"/>
  <c r="AG173" i="3"/>
  <c r="AR706" i="3"/>
  <c r="I706" i="3" s="1"/>
  <c r="AR862" i="3"/>
  <c r="I862" i="3" s="1"/>
  <c r="AR536" i="3"/>
  <c r="I536" i="3" s="1"/>
  <c r="AR654" i="3"/>
  <c r="I654" i="3" s="1"/>
  <c r="AQ768" i="3"/>
  <c r="AG768" i="3"/>
  <c r="AR962" i="3"/>
  <c r="I962" i="3" s="1"/>
  <c r="AQ161" i="3"/>
  <c r="AG161" i="3"/>
  <c r="AR164" i="3"/>
  <c r="I164" i="3" s="1"/>
  <c r="AQ851" i="3"/>
  <c r="AG851" i="3"/>
  <c r="AQ740" i="3"/>
  <c r="AG740" i="3"/>
  <c r="AR390" i="3"/>
  <c r="I390" i="3" s="1"/>
  <c r="AR176" i="3"/>
  <c r="I176" i="3" s="1"/>
  <c r="AR370" i="3"/>
  <c r="I370" i="3" s="1"/>
  <c r="AR692" i="3"/>
  <c r="I692" i="3" s="1"/>
  <c r="AQ1015" i="3"/>
  <c r="AG1015" i="3"/>
  <c r="AQ320" i="3"/>
  <c r="AG320" i="3"/>
  <c r="AQ22" i="3"/>
  <c r="AG22" i="3"/>
  <c r="AQ361" i="3"/>
  <c r="AG361" i="3"/>
  <c r="AQ417" i="3"/>
  <c r="AG417" i="3"/>
  <c r="AQ587" i="3"/>
  <c r="AG587" i="3"/>
  <c r="AQ559" i="3"/>
  <c r="AG559" i="3"/>
  <c r="AR841" i="3"/>
  <c r="I841" i="3" s="1"/>
  <c r="AQ317" i="3"/>
  <c r="AG317" i="3"/>
  <c r="AQ393" i="3"/>
  <c r="AG393" i="3"/>
  <c r="AQ912" i="3"/>
  <c r="AG912" i="3"/>
  <c r="AQ735" i="3"/>
  <c r="AG735" i="3"/>
  <c r="AR250" i="3"/>
  <c r="I250" i="3" s="1"/>
  <c r="AQ353" i="3"/>
  <c r="AG353" i="3"/>
  <c r="AR801" i="3"/>
  <c r="I801" i="3" s="1"/>
  <c r="AQ703" i="3"/>
  <c r="AG703" i="3"/>
  <c r="AQ987" i="3"/>
  <c r="AG987" i="3"/>
  <c r="AQ53" i="3"/>
  <c r="AG53" i="3"/>
  <c r="AQ756" i="3"/>
  <c r="AG756" i="3"/>
  <c r="AR180" i="3"/>
  <c r="I180" i="3" s="1"/>
  <c r="AR946" i="3"/>
  <c r="I946" i="3" s="1"/>
  <c r="AR144" i="3"/>
  <c r="I144" i="3" s="1"/>
  <c r="AR730" i="3"/>
  <c r="I730" i="3" s="1"/>
  <c r="AR873" i="3"/>
  <c r="I873" i="3" s="1"/>
  <c r="AQ446" i="3"/>
  <c r="AG446" i="3"/>
  <c r="AQ433" i="3"/>
  <c r="AG433" i="3"/>
  <c r="AR800" i="3"/>
  <c r="I800" i="3" s="1"/>
  <c r="AQ185" i="3"/>
  <c r="AG185" i="3"/>
  <c r="AR528" i="3"/>
  <c r="I528" i="3" s="1"/>
  <c r="AQ826" i="3"/>
  <c r="AG826" i="3"/>
  <c r="AR240" i="3"/>
  <c r="I240" i="3" s="1"/>
  <c r="AR824" i="3"/>
  <c r="I824" i="3" s="1"/>
  <c r="AR837" i="3"/>
  <c r="I837" i="3" s="1"/>
  <c r="AQ269" i="3"/>
  <c r="AG269" i="3"/>
  <c r="AR945" i="3"/>
  <c r="I945" i="3" s="1"/>
  <c r="AR496" i="3"/>
  <c r="I496" i="3" s="1"/>
  <c r="AQ969" i="3"/>
  <c r="AG969" i="3"/>
  <c r="AR718" i="3"/>
  <c r="I718" i="3" s="1"/>
  <c r="AR833" i="3"/>
  <c r="I833" i="3" s="1"/>
  <c r="AQ1010" i="3"/>
  <c r="AG1010" i="3"/>
  <c r="AQ54" i="3"/>
  <c r="AG54" i="3"/>
  <c r="AR881" i="3"/>
  <c r="I881" i="3" s="1"/>
  <c r="AQ440" i="3"/>
  <c r="AG440" i="3"/>
  <c r="AR184" i="3"/>
  <c r="I184" i="3" s="1"/>
  <c r="AR869" i="3"/>
  <c r="I869" i="3" s="1"/>
  <c r="AR889" i="3"/>
  <c r="I889" i="3" s="1"/>
  <c r="AR821" i="3"/>
  <c r="I821" i="3" s="1"/>
  <c r="AQ253" i="3"/>
  <c r="AG253" i="3"/>
  <c r="AQ555" i="3"/>
  <c r="AG555" i="3"/>
  <c r="AQ924" i="3"/>
  <c r="AG924" i="3"/>
  <c r="AR670" i="3"/>
  <c r="I670" i="3" s="1"/>
  <c r="AR200" i="3"/>
  <c r="I200" i="3" s="1"/>
  <c r="AQ153" i="3"/>
  <c r="AG153" i="3"/>
  <c r="AR1027" i="3"/>
  <c r="I1027" i="3" s="1"/>
  <c r="AR804" i="3"/>
  <c r="I804" i="3" s="1"/>
  <c r="AR216" i="3"/>
  <c r="I216" i="3" s="1"/>
  <c r="AR665" i="3"/>
  <c r="I665" i="3" s="1"/>
  <c r="AQ965" i="3"/>
  <c r="AG965" i="3"/>
  <c r="AR694" i="3"/>
  <c r="I694" i="3" s="1"/>
  <c r="AR472" i="3"/>
  <c r="I472" i="3" s="1"/>
  <c r="AR928" i="3"/>
  <c r="I928" i="3" s="1"/>
  <c r="AQ663" i="3"/>
  <c r="AG663" i="3"/>
  <c r="AQ1011" i="3"/>
  <c r="AG1011" i="3"/>
  <c r="AQ793" i="3"/>
  <c r="AG793" i="3"/>
  <c r="AQ409" i="3"/>
  <c r="AG409" i="3"/>
  <c r="AR18" i="3"/>
  <c r="I18" i="3" s="1"/>
  <c r="AR271" i="3"/>
  <c r="I271" i="3" s="1"/>
  <c r="AQ687" i="3"/>
  <c r="AG687" i="3"/>
  <c r="AQ441" i="3"/>
  <c r="AG441" i="3"/>
  <c r="AR722" i="3"/>
  <c r="I722" i="3" s="1"/>
  <c r="AR226" i="3"/>
  <c r="I226" i="3" s="1"/>
  <c r="AQ619" i="3"/>
  <c r="AG619" i="3"/>
  <c r="AQ939" i="3"/>
  <c r="AG939" i="3"/>
  <c r="AR488" i="3"/>
  <c r="I488" i="3" s="1"/>
  <c r="AQ217" i="3"/>
  <c r="AG217" i="3"/>
  <c r="AR698" i="3"/>
  <c r="I698" i="3" s="1"/>
  <c r="AQ788" i="3"/>
  <c r="AG788" i="3"/>
  <c r="AQ444" i="3"/>
  <c r="AG444" i="3"/>
  <c r="AQ830" i="3"/>
  <c r="AG830" i="3"/>
  <c r="D280" i="3"/>
  <c r="F280" i="3" s="1"/>
  <c r="D1000" i="3"/>
  <c r="F1000" i="3" s="1"/>
  <c r="D406" i="3"/>
  <c r="F406" i="3" s="1"/>
  <c r="AQ989" i="3"/>
  <c r="AG989" i="3"/>
  <c r="AQ61" i="3"/>
  <c r="AG61" i="3"/>
  <c r="AR346" i="3"/>
  <c r="I346" i="3" s="1"/>
  <c r="AQ221" i="3"/>
  <c r="AG221" i="3"/>
  <c r="AQ925" i="3"/>
  <c r="AG925" i="3"/>
  <c r="AR662" i="3"/>
  <c r="I662" i="3" s="1"/>
  <c r="AQ773" i="3"/>
  <c r="AG773" i="3"/>
  <c r="AQ438" i="3"/>
  <c r="AG438" i="3"/>
  <c r="AR525" i="3"/>
  <c r="I525" i="3" s="1"/>
  <c r="AR955" i="3"/>
  <c r="I955" i="3" s="1"/>
  <c r="AQ273" i="3"/>
  <c r="AG273" i="3"/>
  <c r="AR755" i="3"/>
  <c r="I755" i="3" s="1"/>
  <c r="AR679" i="3"/>
  <c r="I679" i="3" s="1"/>
  <c r="AR725" i="3"/>
  <c r="I725" i="3" s="1"/>
  <c r="AQ487" i="3"/>
  <c r="AG487" i="3"/>
  <c r="AQ305" i="3"/>
  <c r="AG305" i="3"/>
  <c r="AR76" i="3"/>
  <c r="I76" i="3" s="1"/>
  <c r="D540" i="3"/>
  <c r="F540" i="3" s="1"/>
  <c r="AQ748" i="3"/>
  <c r="AG748" i="3"/>
  <c r="AQ772" i="3"/>
  <c r="AG772" i="3"/>
  <c r="AR716" i="3"/>
  <c r="I716" i="3" s="1"/>
  <c r="AQ25" i="3"/>
  <c r="AG25" i="3"/>
  <c r="AQ571" i="3"/>
  <c r="AG571" i="3"/>
  <c r="AR84" i="3"/>
  <c r="I84" i="3" s="1"/>
  <c r="AR751" i="3"/>
  <c r="I751" i="3" s="1"/>
  <c r="AQ766" i="3"/>
  <c r="AG766" i="3"/>
  <c r="AQ952" i="3"/>
  <c r="AG952" i="3"/>
  <c r="AQ641" i="3"/>
  <c r="AG641" i="3"/>
  <c r="AQ585" i="3"/>
  <c r="AG585" i="3"/>
  <c r="AR884" i="3"/>
  <c r="I884" i="3" s="1"/>
  <c r="AQ479" i="3"/>
  <c r="AG479" i="3"/>
  <c r="AR79" i="3"/>
  <c r="I79" i="3" s="1"/>
  <c r="AQ655" i="3"/>
  <c r="AG655" i="3"/>
  <c r="AQ1022" i="3"/>
  <c r="AG1022" i="3"/>
  <c r="AQ495" i="3"/>
  <c r="AG495" i="3"/>
  <c r="AQ1030" i="3"/>
  <c r="AG1030" i="3"/>
  <c r="AQ609" i="3"/>
  <c r="AG609" i="3"/>
  <c r="AQ803" i="3"/>
  <c r="AG803" i="3"/>
  <c r="AQ942" i="3"/>
  <c r="AG942" i="3"/>
  <c r="AQ752" i="3"/>
  <c r="AG752" i="3"/>
  <c r="AR972" i="3"/>
  <c r="I972" i="3" s="1"/>
  <c r="AQ595" i="3"/>
  <c r="AG595" i="3"/>
  <c r="AR9" i="3"/>
  <c r="I9" i="3" s="1"/>
  <c r="AQ749" i="3"/>
  <c r="AG749" i="3"/>
  <c r="AR326" i="3"/>
  <c r="I326" i="3" s="1"/>
  <c r="AR887" i="3"/>
  <c r="I887" i="3" s="1"/>
  <c r="AR152" i="3"/>
  <c r="I152" i="3" s="1"/>
  <c r="AR108" i="3"/>
  <c r="I108" i="3" s="1"/>
  <c r="AQ603" i="3"/>
  <c r="AG603" i="3"/>
  <c r="AQ14" i="3"/>
  <c r="AG14" i="3"/>
  <c r="AQ765" i="3"/>
  <c r="AG765" i="3"/>
  <c r="AR787" i="3"/>
  <c r="I787" i="3" s="1"/>
  <c r="AQ531" i="3"/>
  <c r="AG531" i="3"/>
  <c r="AQ57" i="3"/>
  <c r="AG57" i="3"/>
  <c r="AR349" i="3"/>
  <c r="I349" i="3" s="1"/>
  <c r="AQ973" i="3"/>
  <c r="AG973" i="3"/>
  <c r="AQ643" i="3"/>
  <c r="AG643" i="3"/>
  <c r="AQ750" i="3"/>
  <c r="AG750" i="3"/>
  <c r="AQ169" i="3"/>
  <c r="AG169" i="3"/>
  <c r="AQ993" i="3"/>
  <c r="AG993" i="3"/>
  <c r="AQ611" i="3"/>
  <c r="AG611" i="3"/>
  <c r="AQ49" i="3"/>
  <c r="AG49" i="3"/>
  <c r="AQ245" i="3"/>
  <c r="AG245" i="3"/>
  <c r="AR978" i="3"/>
  <c r="I978" i="3" s="1"/>
  <c r="AR976" i="3"/>
  <c r="I976" i="3" s="1"/>
  <c r="AR844" i="3"/>
  <c r="I844" i="3" s="1"/>
  <c r="AQ575" i="3"/>
  <c r="AG575" i="3"/>
  <c r="AR148" i="3"/>
  <c r="I148" i="3" s="1"/>
  <c r="AQ145" i="3"/>
  <c r="AG145" i="3"/>
  <c r="AQ425" i="3"/>
  <c r="AG425" i="3"/>
  <c r="AR410" i="3"/>
  <c r="I410" i="3" s="1"/>
  <c r="AR714" i="3"/>
  <c r="I714" i="3" s="1"/>
  <c r="AQ865" i="3"/>
  <c r="AG865" i="3"/>
  <c r="AQ834" i="3"/>
  <c r="AG834" i="3"/>
  <c r="AQ746" i="3"/>
  <c r="AG746" i="3"/>
  <c r="AR13" i="3"/>
  <c r="I13" i="3" s="1"/>
  <c r="AQ265" i="3"/>
  <c r="AG265" i="3"/>
  <c r="AR849" i="3"/>
  <c r="I849" i="3" s="1"/>
  <c r="AQ345" i="3"/>
  <c r="AG345" i="3"/>
  <c r="AR303" i="3"/>
  <c r="I303" i="3" s="1"/>
  <c r="AQ483" i="3"/>
  <c r="AG483" i="3"/>
  <c r="AQ723" i="3"/>
  <c r="AG723" i="3"/>
  <c r="AQ814" i="3"/>
  <c r="AG814" i="3"/>
  <c r="AR816" i="3"/>
  <c r="I816" i="3" s="1"/>
  <c r="AQ980" i="3"/>
  <c r="AG980" i="3"/>
  <c r="AQ277" i="3"/>
  <c r="AG277" i="3"/>
  <c r="AQ930" i="3"/>
  <c r="AG930" i="3"/>
  <c r="AQ657" i="3"/>
  <c r="AG657" i="3"/>
  <c r="AR825" i="3"/>
  <c r="I825" i="3" s="1"/>
  <c r="AQ908" i="3"/>
  <c r="AG908" i="3"/>
  <c r="AR160" i="3"/>
  <c r="I160" i="3" s="1"/>
  <c r="AR1024" i="3"/>
  <c r="I1024" i="3" s="1"/>
  <c r="AQ954" i="3"/>
  <c r="AG954" i="3"/>
  <c r="AR840" i="3"/>
  <c r="I840" i="3" s="1"/>
  <c r="AR434" i="3"/>
  <c r="I434" i="3" s="1"/>
  <c r="AQ416" i="3"/>
  <c r="AG416" i="3"/>
  <c r="AR569" i="3"/>
  <c r="I569" i="3" s="1"/>
  <c r="AQ149" i="3"/>
  <c r="AG149" i="3"/>
  <c r="AR812" i="3"/>
  <c r="I812" i="3" s="1"/>
  <c r="AQ896" i="3"/>
  <c r="AG896" i="3"/>
  <c r="AR574" i="3"/>
  <c r="I574" i="3" s="1"/>
  <c r="AQ26" i="3"/>
  <c r="AG26" i="3"/>
  <c r="AR601" i="3"/>
  <c r="I601" i="3" s="1"/>
  <c r="AQ377" i="3"/>
  <c r="AG377" i="3"/>
  <c r="AR429" i="3"/>
  <c r="I429" i="3" s="1"/>
  <c r="AR738" i="3"/>
  <c r="I738" i="3" s="1"/>
  <c r="AQ883" i="3"/>
  <c r="AG883" i="3"/>
  <c r="AR732" i="3"/>
  <c r="I732" i="3" s="1"/>
  <c r="AQ935" i="3"/>
  <c r="AG935" i="3"/>
  <c r="AR111" i="3"/>
  <c r="I111" i="3" s="1"/>
  <c r="AR852" i="3"/>
  <c r="I852" i="3" s="1"/>
  <c r="AQ607" i="3"/>
  <c r="AG607" i="3"/>
  <c r="AR236" i="3"/>
  <c r="I236" i="3" s="1"/>
  <c r="AR512" i="3"/>
  <c r="I512" i="3" s="1"/>
  <c r="AQ451" i="3"/>
  <c r="AG451" i="3"/>
  <c r="AQ879" i="3"/>
  <c r="AG879" i="3"/>
  <c r="D672" i="3"/>
  <c r="F672" i="3" s="1"/>
  <c r="AQ467" i="3"/>
  <c r="AG467" i="3"/>
  <c r="AQ511" i="3"/>
  <c r="AG511" i="3"/>
  <c r="AQ781" i="3"/>
  <c r="AG781" i="3"/>
  <c r="AR817" i="3"/>
  <c r="I817" i="3" s="1"/>
  <c r="AQ769" i="3"/>
  <c r="AG769" i="3"/>
  <c r="AQ503" i="3"/>
  <c r="AG503" i="3"/>
  <c r="AQ241" i="3"/>
  <c r="AG241" i="3"/>
  <c r="AR802" i="3"/>
  <c r="I802" i="3" s="1"/>
  <c r="AQ29" i="3"/>
  <c r="AG29" i="3"/>
  <c r="AQ249" i="3"/>
  <c r="AG249" i="3"/>
  <c r="AQ392" i="3"/>
  <c r="AG392" i="3"/>
  <c r="AQ261" i="3"/>
  <c r="AG261" i="3"/>
  <c r="AR242" i="3"/>
  <c r="I242" i="3" s="1"/>
  <c r="AQ547" i="3"/>
  <c r="AG547" i="3"/>
  <c r="AR941" i="3"/>
  <c r="I941" i="3" s="1"/>
  <c r="AQ938" i="3"/>
  <c r="AG938" i="3"/>
  <c r="AR747" i="3"/>
  <c r="I747" i="3" s="1"/>
  <c r="AR104" i="3"/>
  <c r="I104" i="3" s="1"/>
  <c r="AR208" i="3"/>
  <c r="I208" i="3" s="1"/>
  <c r="AQ384" i="3"/>
  <c r="AG384" i="3"/>
  <c r="AR778" i="3"/>
  <c r="I778" i="3" s="1"/>
  <c r="AQ737" i="3"/>
  <c r="AG737" i="3"/>
  <c r="AR743" i="3"/>
  <c r="I743" i="3" s="1"/>
  <c r="AQ507" i="3"/>
  <c r="AG507" i="3"/>
  <c r="AQ447" i="3"/>
  <c r="AG447" i="3"/>
  <c r="D652" i="3"/>
  <c r="F652" i="3" s="1"/>
  <c r="AQ977" i="3"/>
  <c r="AG977" i="3"/>
  <c r="AR338" i="3"/>
  <c r="I338" i="3" s="1"/>
  <c r="AQ385" i="3"/>
  <c r="AG385" i="3"/>
  <c r="AQ799" i="3"/>
  <c r="AG799" i="3"/>
  <c r="AQ761" i="3"/>
  <c r="AG761" i="3"/>
  <c r="AQ871" i="3"/>
  <c r="AG871" i="3"/>
  <c r="AQ328" i="3"/>
  <c r="AG328" i="3"/>
  <c r="AQ209" i="3"/>
  <c r="AG209" i="3"/>
  <c r="AR537" i="3"/>
  <c r="I537" i="3" s="1"/>
  <c r="AR713" i="3"/>
  <c r="I713" i="3" s="1"/>
  <c r="AR373" i="3"/>
  <c r="I373" i="3" s="1"/>
  <c r="D644" i="3"/>
  <c r="F644" i="3" s="1"/>
  <c r="D921" i="3"/>
  <c r="F921" i="3" s="1"/>
  <c r="D632" i="3"/>
  <c r="F632" i="3" s="1"/>
  <c r="D588" i="3"/>
  <c r="F588" i="3" s="1"/>
  <c r="D979" i="3"/>
  <c r="F979" i="3" s="1"/>
  <c r="D678" i="3"/>
  <c r="F678" i="3" s="1"/>
  <c r="D664" i="3"/>
  <c r="F664" i="3" s="1"/>
  <c r="D656" i="3"/>
  <c r="F656" i="3" s="1"/>
  <c r="D992" i="3"/>
  <c r="F992" i="3" s="1"/>
  <c r="D407" i="3" l="1"/>
  <c r="F407" i="3" s="1"/>
  <c r="D570" i="3"/>
  <c r="F570" i="3" s="1"/>
  <c r="AQ906" i="3"/>
  <c r="AG906" i="3"/>
  <c r="AR906" i="3" s="1"/>
  <c r="I906" i="3" s="1"/>
  <c r="AQ493" i="3"/>
  <c r="AG493" i="3"/>
  <c r="AR493" i="3" s="1"/>
  <c r="I493" i="3" s="1"/>
  <c r="D856" i="3"/>
  <c r="F856" i="3" s="1"/>
  <c r="AQ67" i="3"/>
  <c r="AG67" i="3"/>
  <c r="AR67" i="3" s="1"/>
  <c r="I260" i="3"/>
  <c r="I17" i="3"/>
  <c r="I308" i="3"/>
  <c r="I508" i="3"/>
  <c r="AG426" i="3"/>
  <c r="AR426" i="3" s="1"/>
  <c r="AQ426" i="3"/>
  <c r="D658" i="3"/>
  <c r="F658" i="3" s="1"/>
  <c r="I1003" i="3"/>
  <c r="D1016" i="3"/>
  <c r="F1016" i="3" s="1"/>
  <c r="AQ456" i="3"/>
  <c r="AG456" i="3"/>
  <c r="AR456" i="3" s="1"/>
  <c r="AG386" i="3"/>
  <c r="AR386" i="3" s="1"/>
  <c r="AQ386" i="3"/>
  <c r="D399" i="3"/>
  <c r="F399" i="3" s="1"/>
  <c r="AQ402" i="3"/>
  <c r="AG402" i="3"/>
  <c r="AR402" i="3" s="1"/>
  <c r="AQ322" i="3"/>
  <c r="AG322" i="3"/>
  <c r="AR322" i="3" s="1"/>
  <c r="AQ311" i="3"/>
  <c r="AG311" i="3"/>
  <c r="AR311" i="3" s="1"/>
  <c r="AG529" i="3"/>
  <c r="AR529" i="3" s="1"/>
  <c r="AQ529" i="3"/>
  <c r="AQ156" i="3"/>
  <c r="AG156" i="3"/>
  <c r="AR156" i="3" s="1"/>
  <c r="I156" i="3" s="1"/>
  <c r="AG188" i="3"/>
  <c r="AR188" i="3" s="1"/>
  <c r="AQ188" i="3"/>
  <c r="AQ316" i="3"/>
  <c r="AG316" i="3"/>
  <c r="AR316" i="3" s="1"/>
  <c r="I316" i="3" s="1"/>
  <c r="AQ252" i="3"/>
  <c r="AG252" i="3"/>
  <c r="AR252" i="3" s="1"/>
  <c r="AQ988" i="3"/>
  <c r="AG988" i="3"/>
  <c r="AR988" i="3" s="1"/>
  <c r="I988" i="3" s="1"/>
  <c r="AQ279" i="3"/>
  <c r="AG279" i="3"/>
  <c r="AR279" i="3" s="1"/>
  <c r="AQ975" i="3"/>
  <c r="AG975" i="3"/>
  <c r="AR975" i="3" s="1"/>
  <c r="I975" i="3" s="1"/>
  <c r="AQ220" i="3"/>
  <c r="AG220" i="3"/>
  <c r="AR220" i="3" s="1"/>
  <c r="AQ124" i="3"/>
  <c r="AG124" i="3"/>
  <c r="AR124" i="3" s="1"/>
  <c r="I124" i="3" s="1"/>
  <c r="AQ284" i="3"/>
  <c r="AG284" i="3"/>
  <c r="AR284" i="3" s="1"/>
  <c r="AQ541" i="3"/>
  <c r="AG541" i="3"/>
  <c r="AR541" i="3" s="1"/>
  <c r="I541" i="3" s="1"/>
  <c r="AG247" i="3"/>
  <c r="AR247" i="3" s="1"/>
  <c r="AQ247" i="3"/>
  <c r="AQ92" i="3"/>
  <c r="AG92" i="3"/>
  <c r="AR92" i="3" s="1"/>
  <c r="I92" i="3" s="1"/>
  <c r="AQ251" i="3"/>
  <c r="AG251" i="3"/>
  <c r="AR251" i="3" s="1"/>
  <c r="I251" i="3" s="1"/>
  <c r="AQ558" i="3"/>
  <c r="AG558" i="3"/>
  <c r="AR558" i="3" s="1"/>
  <c r="I558" i="3" s="1"/>
  <c r="AQ907" i="3"/>
  <c r="AG907" i="3"/>
  <c r="AR907" i="3" s="1"/>
  <c r="I907" i="3" s="1"/>
  <c r="D508" i="3"/>
  <c r="F508" i="3" s="1"/>
  <c r="AQ622" i="3"/>
  <c r="AG622" i="3"/>
  <c r="AR622" i="3" s="1"/>
  <c r="AQ702" i="3"/>
  <c r="AG702" i="3"/>
  <c r="AR702" i="3" s="1"/>
  <c r="AF55" i="3"/>
  <c r="AP55" i="3"/>
  <c r="AP629" i="3"/>
  <c r="AF629" i="3"/>
  <c r="AF183" i="3"/>
  <c r="AP183" i="3"/>
  <c r="AP27" i="3"/>
  <c r="AF27" i="3"/>
  <c r="AF81" i="3"/>
  <c r="AP81" i="3"/>
  <c r="AF420" i="3"/>
  <c r="AP420" i="3"/>
  <c r="AP118" i="3"/>
  <c r="AF118" i="3"/>
  <c r="AF190" i="3"/>
  <c r="AP190" i="3"/>
  <c r="AP230" i="3"/>
  <c r="AF230" i="3"/>
  <c r="AF754" i="3"/>
  <c r="AP754" i="3"/>
  <c r="AP110" i="3"/>
  <c r="AF110" i="3"/>
  <c r="AP8" i="3"/>
  <c r="AF8" i="3"/>
  <c r="AP589" i="3"/>
  <c r="AF589" i="3"/>
  <c r="AF60" i="3"/>
  <c r="AP60" i="3"/>
  <c r="AP69" i="3"/>
  <c r="AF69" i="3"/>
  <c r="AF388" i="3"/>
  <c r="AP388" i="3"/>
  <c r="AP699" i="3"/>
  <c r="AF699" i="3"/>
  <c r="AP94" i="3"/>
  <c r="AF94" i="3"/>
  <c r="AF364" i="3"/>
  <c r="AP364" i="3"/>
  <c r="AG175" i="3"/>
  <c r="AR175" i="3" s="1"/>
  <c r="I175" i="3" s="1"/>
  <c r="AQ175" i="3"/>
  <c r="AP238" i="3"/>
  <c r="AF238" i="3"/>
  <c r="AP286" i="3"/>
  <c r="AF286" i="3"/>
  <c r="AF109" i="3"/>
  <c r="AP109" i="3"/>
  <c r="AP621" i="3"/>
  <c r="AF621" i="3"/>
  <c r="AF101" i="3"/>
  <c r="AP101" i="3"/>
  <c r="AP302" i="3"/>
  <c r="AF302" i="3"/>
  <c r="AP605" i="3"/>
  <c r="AF605" i="3"/>
  <c r="AP98" i="3"/>
  <c r="AF98" i="3"/>
  <c r="AP159" i="3"/>
  <c r="AF159" i="3"/>
  <c r="AF82" i="3"/>
  <c r="AP82" i="3"/>
  <c r="AP106" i="3"/>
  <c r="AF106" i="3"/>
  <c r="AF206" i="3"/>
  <c r="AP206" i="3"/>
  <c r="AF517" i="3"/>
  <c r="AP517" i="3"/>
  <c r="AF254" i="3"/>
  <c r="AP254" i="3"/>
  <c r="AP484" i="3"/>
  <c r="AF484" i="3"/>
  <c r="AP707" i="3"/>
  <c r="AF707" i="3"/>
  <c r="AF20" i="3"/>
  <c r="AP20" i="3"/>
  <c r="AF191" i="3"/>
  <c r="AP191" i="3"/>
  <c r="AF396" i="3"/>
  <c r="AP396" i="3"/>
  <c r="AP39" i="3"/>
  <c r="AF39" i="3"/>
  <c r="AP469" i="3"/>
  <c r="AF469" i="3"/>
  <c r="AF270" i="3"/>
  <c r="AP270" i="3"/>
  <c r="AF90" i="3"/>
  <c r="AP90" i="3"/>
  <c r="AP324" i="3"/>
  <c r="AF324" i="3"/>
  <c r="AF117" i="3"/>
  <c r="AP117" i="3"/>
  <c r="AP661" i="3"/>
  <c r="AF661" i="3"/>
  <c r="AP597" i="3"/>
  <c r="AF597" i="3"/>
  <c r="AP549" i="3"/>
  <c r="AF549" i="3"/>
  <c r="AP89" i="3"/>
  <c r="AF89" i="3"/>
  <c r="AP24" i="3"/>
  <c r="AF24" i="3"/>
  <c r="AP44" i="3"/>
  <c r="AF44" i="3"/>
  <c r="AP222" i="3"/>
  <c r="AF222" i="3"/>
  <c r="AF133" i="3"/>
  <c r="AP133" i="3"/>
  <c r="AP715" i="3"/>
  <c r="AF715" i="3"/>
  <c r="AF93" i="3"/>
  <c r="AP93" i="3"/>
  <c r="AF113" i="3"/>
  <c r="AP113" i="3"/>
  <c r="AP516" i="3"/>
  <c r="AF516" i="3"/>
  <c r="AF348" i="3"/>
  <c r="AP348" i="3"/>
  <c r="AP468" i="3"/>
  <c r="AF468" i="3"/>
  <c r="AF882" i="3"/>
  <c r="AP882" i="3"/>
  <c r="AP19" i="3"/>
  <c r="AF19" i="3"/>
  <c r="AF691" i="3"/>
  <c r="AP691" i="3"/>
  <c r="AP32" i="3"/>
  <c r="AF32" i="3"/>
  <c r="AP278" i="3"/>
  <c r="AF278" i="3"/>
  <c r="AP557" i="3"/>
  <c r="AF557" i="3"/>
  <c r="AF47" i="3"/>
  <c r="AP47" i="3"/>
  <c r="AP130" i="3"/>
  <c r="AF130" i="3"/>
  <c r="AP683" i="3"/>
  <c r="AF683" i="3"/>
  <c r="AP926" i="3"/>
  <c r="AF926" i="3"/>
  <c r="AF97" i="3"/>
  <c r="AP97" i="3"/>
  <c r="AP675" i="3"/>
  <c r="AF675" i="3"/>
  <c r="AF532" i="3"/>
  <c r="AP532" i="3"/>
  <c r="AF77" i="3"/>
  <c r="AP77" i="3"/>
  <c r="AF137" i="3"/>
  <c r="AP137" i="3"/>
  <c r="AP380" i="3"/>
  <c r="AF380" i="3"/>
  <c r="AP65" i="3"/>
  <c r="AF65" i="3"/>
  <c r="AF158" i="3"/>
  <c r="AP158" i="3"/>
  <c r="AG123" i="3"/>
  <c r="AR123" i="3" s="1"/>
  <c r="I123" i="3" s="1"/>
  <c r="AQ123" i="3"/>
  <c r="AP372" i="3"/>
  <c r="AF372" i="3"/>
  <c r="AP736" i="3"/>
  <c r="AF736" i="3"/>
  <c r="AP485" i="3"/>
  <c r="AF485" i="3"/>
  <c r="AF1020" i="3"/>
  <c r="AP1020" i="3"/>
  <c r="AF70" i="3"/>
  <c r="AP70" i="3"/>
  <c r="AP74" i="3"/>
  <c r="AF74" i="3"/>
  <c r="AQ362" i="3"/>
  <c r="AG362" i="3"/>
  <c r="AR362" i="3" s="1"/>
  <c r="I362" i="3" s="1"/>
  <c r="AF174" i="3"/>
  <c r="AP174" i="3"/>
  <c r="AP28" i="3"/>
  <c r="AF28" i="3"/>
  <c r="AP59" i="3"/>
  <c r="AF59" i="3"/>
  <c r="AP86" i="3"/>
  <c r="AF86" i="3"/>
  <c r="AP653" i="3"/>
  <c r="AF653" i="3"/>
  <c r="AP166" i="3"/>
  <c r="AF166" i="3"/>
  <c r="AF214" i="3"/>
  <c r="AP214" i="3"/>
  <c r="AF35" i="3"/>
  <c r="AP35" i="3"/>
  <c r="AP66" i="3"/>
  <c r="AF66" i="3"/>
  <c r="AP114" i="3"/>
  <c r="AF114" i="3"/>
  <c r="AF780" i="3"/>
  <c r="AP780" i="3"/>
  <c r="AP199" i="3"/>
  <c r="AF199" i="3"/>
  <c r="AF15" i="3"/>
  <c r="AP15" i="3"/>
  <c r="AP16" i="3"/>
  <c r="AF16" i="3"/>
  <c r="AF949" i="3"/>
  <c r="AP949" i="3"/>
  <c r="AP142" i="3"/>
  <c r="AF142" i="3"/>
  <c r="AP138" i="3"/>
  <c r="AF138" i="3"/>
  <c r="AF573" i="3"/>
  <c r="AP573" i="3"/>
  <c r="AP150" i="3"/>
  <c r="AF150" i="3"/>
  <c r="AP404" i="3"/>
  <c r="AF404" i="3"/>
  <c r="AF637" i="3"/>
  <c r="AP637" i="3"/>
  <c r="AP48" i="3"/>
  <c r="AF48" i="3"/>
  <c r="AP669" i="3"/>
  <c r="AF669" i="3"/>
  <c r="AF340" i="3"/>
  <c r="AP340" i="3"/>
  <c r="AF246" i="3"/>
  <c r="AP246" i="3"/>
  <c r="AF105" i="3"/>
  <c r="AP105" i="3"/>
  <c r="AP452" i="3"/>
  <c r="AF452" i="3"/>
  <c r="AF442" i="3"/>
  <c r="AP442" i="3"/>
  <c r="AF453" i="3"/>
  <c r="AP453" i="3"/>
  <c r="AP134" i="3"/>
  <c r="AF134" i="3"/>
  <c r="AF51" i="3"/>
  <c r="AP51" i="3"/>
  <c r="AP310" i="3"/>
  <c r="AF310" i="3"/>
  <c r="AF645" i="3"/>
  <c r="AP645" i="3"/>
  <c r="AF356" i="3"/>
  <c r="AP356" i="3"/>
  <c r="AP818" i="3"/>
  <c r="AF818" i="3"/>
  <c r="AP501" i="3"/>
  <c r="AF501" i="3"/>
  <c r="AF332" i="3"/>
  <c r="AP332" i="3"/>
  <c r="AP786" i="3"/>
  <c r="AF786" i="3"/>
  <c r="AQ126" i="3"/>
  <c r="AG126" i="3"/>
  <c r="AR126" i="3" s="1"/>
  <c r="AP36" i="3"/>
  <c r="AF36" i="3"/>
  <c r="AF23" i="3"/>
  <c r="AP23" i="3"/>
  <c r="AF262" i="3"/>
  <c r="AP262" i="3"/>
  <c r="AP294" i="3"/>
  <c r="AF294" i="3"/>
  <c r="AP167" i="3"/>
  <c r="AF167" i="3"/>
  <c r="AP198" i="3"/>
  <c r="AF198" i="3"/>
  <c r="AF85" i="3"/>
  <c r="AP85" i="3"/>
  <c r="AP43" i="3"/>
  <c r="AF43" i="3"/>
  <c r="AP151" i="3"/>
  <c r="AF151" i="3"/>
  <c r="AF122" i="3"/>
  <c r="AP122" i="3"/>
  <c r="AF102" i="3"/>
  <c r="AP102" i="3"/>
  <c r="AP436" i="3"/>
  <c r="AF436" i="3"/>
  <c r="AP129" i="3"/>
  <c r="AF129" i="3"/>
  <c r="AP548" i="3"/>
  <c r="AF548" i="3"/>
  <c r="AF52" i="3"/>
  <c r="AP52" i="3"/>
  <c r="AF500" i="3"/>
  <c r="AP500" i="3"/>
  <c r="AP565" i="3"/>
  <c r="AF565" i="3"/>
  <c r="AP121" i="3"/>
  <c r="AF121" i="3"/>
  <c r="AP56" i="3"/>
  <c r="AF56" i="3"/>
  <c r="AP12" i="3"/>
  <c r="AF12" i="3"/>
  <c r="AF40" i="3"/>
  <c r="AP40" i="3"/>
  <c r="AF11" i="3"/>
  <c r="AP11" i="3"/>
  <c r="AF7" i="3"/>
  <c r="AP7" i="3"/>
  <c r="AF428" i="3"/>
  <c r="AP428" i="3"/>
  <c r="AP78" i="3"/>
  <c r="AF78" i="3"/>
  <c r="AP73" i="3"/>
  <c r="AF73" i="3"/>
  <c r="AF850" i="3"/>
  <c r="AP850" i="3"/>
  <c r="AQ182" i="3"/>
  <c r="AG182" i="3"/>
  <c r="AR182" i="3" s="1"/>
  <c r="AF143" i="3"/>
  <c r="AP143" i="3"/>
  <c r="AF613" i="3"/>
  <c r="AP613" i="3"/>
  <c r="AP412" i="3"/>
  <c r="AF412" i="3"/>
  <c r="AP533" i="3"/>
  <c r="AF533" i="3"/>
  <c r="AF985" i="3"/>
  <c r="AP985" i="3"/>
  <c r="AF581" i="3"/>
  <c r="AP581" i="3"/>
  <c r="AF944" i="3"/>
  <c r="AP944" i="3"/>
  <c r="AF207" i="3"/>
  <c r="AP207" i="3"/>
  <c r="AF125" i="3"/>
  <c r="AP125" i="3"/>
  <c r="AP31" i="3"/>
  <c r="AF31" i="3"/>
  <c r="D334" i="3"/>
  <c r="F334" i="3" s="1"/>
  <c r="I806" i="3"/>
  <c r="AQ951" i="3"/>
  <c r="AG951" i="3"/>
  <c r="AR951" i="3" s="1"/>
  <c r="D994" i="3"/>
  <c r="F994" i="3" s="1"/>
  <c r="D901" i="3"/>
  <c r="F901" i="3" s="1"/>
  <c r="I866" i="3"/>
  <c r="I542" i="3"/>
  <c r="D984" i="3"/>
  <c r="F984" i="3" s="1"/>
  <c r="D806" i="3"/>
  <c r="F806" i="3" s="1"/>
  <c r="I478" i="3"/>
  <c r="I893" i="3"/>
  <c r="AQ897" i="3"/>
  <c r="AG897" i="3"/>
  <c r="AR897" i="3" s="1"/>
  <c r="I897" i="3" s="1"/>
  <c r="D866" i="3"/>
  <c r="F866" i="3" s="1"/>
  <c r="D542" i="3"/>
  <c r="F542" i="3" s="1"/>
  <c r="I292" i="3"/>
  <c r="AG809" i="3"/>
  <c r="AR809" i="3" s="1"/>
  <c r="AQ809" i="3"/>
  <c r="AQ813" i="3"/>
  <c r="AG813" i="3"/>
  <c r="AR813" i="3" s="1"/>
  <c r="AG886" i="3"/>
  <c r="AR886" i="3" s="1"/>
  <c r="AQ886" i="3"/>
  <c r="AG721" i="3"/>
  <c r="AR721" i="3" s="1"/>
  <c r="AQ721" i="3"/>
  <c r="AG734" i="3"/>
  <c r="AR734" i="3" s="1"/>
  <c r="AQ734" i="3"/>
  <c r="AQ676" i="3"/>
  <c r="AG676" i="3"/>
  <c r="AR676" i="3" s="1"/>
  <c r="AG763" i="3"/>
  <c r="AR763" i="3" s="1"/>
  <c r="AQ763" i="3"/>
  <c r="AQ470" i="3"/>
  <c r="AG470" i="3"/>
  <c r="AR470" i="3" s="1"/>
  <c r="AG848" i="3"/>
  <c r="AR848" i="3" s="1"/>
  <c r="AQ848" i="3"/>
  <c r="AQ291" i="3"/>
  <c r="AG291" i="3"/>
  <c r="AR291" i="3" s="1"/>
  <c r="AQ704" i="3"/>
  <c r="AG704" i="3"/>
  <c r="AR704" i="3" s="1"/>
  <c r="AG325" i="3"/>
  <c r="AR325" i="3" s="1"/>
  <c r="AQ325" i="3"/>
  <c r="AG520" i="3"/>
  <c r="AR520" i="3" s="1"/>
  <c r="AQ520" i="3"/>
  <c r="AQ953" i="3"/>
  <c r="AG953" i="3"/>
  <c r="AR953" i="3" s="1"/>
  <c r="I953" i="3" s="1"/>
  <c r="AG829" i="3"/>
  <c r="AR829" i="3" s="1"/>
  <c r="AQ829" i="3"/>
  <c r="AQ120" i="3"/>
  <c r="AG120" i="3"/>
  <c r="AR120" i="3" s="1"/>
  <c r="I120" i="3" s="1"/>
  <c r="AG72" i="3"/>
  <c r="AR72" i="3" s="1"/>
  <c r="AQ72" i="3"/>
  <c r="AQ357" i="3"/>
  <c r="AG357" i="3"/>
  <c r="AR357" i="3" s="1"/>
  <c r="I357" i="3" s="1"/>
  <c r="AG534" i="3"/>
  <c r="AR534" i="3" s="1"/>
  <c r="AQ534" i="3"/>
  <c r="AQ552" i="3"/>
  <c r="AG552" i="3"/>
  <c r="AR552" i="3" s="1"/>
  <c r="I552" i="3" s="1"/>
  <c r="I984" i="3"/>
  <c r="AQ1012" i="3"/>
  <c r="AG1012" i="3"/>
  <c r="AR1012" i="3" s="1"/>
  <c r="AG895" i="3"/>
  <c r="AR895" i="3" s="1"/>
  <c r="AQ895" i="3"/>
  <c r="AG612" i="3"/>
  <c r="AR612" i="3" s="1"/>
  <c r="I612" i="3" s="1"/>
  <c r="AQ612" i="3"/>
  <c r="AQ966" i="3"/>
  <c r="AG966" i="3"/>
  <c r="AR966" i="3" s="1"/>
  <c r="I960" i="3"/>
  <c r="AQ888" i="3"/>
  <c r="AG888" i="3"/>
  <c r="AR888" i="3" s="1"/>
  <c r="I888" i="3" s="1"/>
  <c r="AQ832" i="3"/>
  <c r="AG832" i="3"/>
  <c r="AR832" i="3" s="1"/>
  <c r="AQ136" i="3"/>
  <c r="AG136" i="3"/>
  <c r="AR136" i="3" s="1"/>
  <c r="I136" i="3" s="1"/>
  <c r="AQ564" i="3"/>
  <c r="AG564" i="3"/>
  <c r="AR564" i="3" s="1"/>
  <c r="AQ628" i="3"/>
  <c r="AG628" i="3"/>
  <c r="AR628" i="3" s="1"/>
  <c r="I628" i="3" s="1"/>
  <c r="D586" i="3"/>
  <c r="F586" i="3" s="1"/>
  <c r="D415" i="3"/>
  <c r="F415" i="3" s="1"/>
  <c r="AQ461" i="3"/>
  <c r="AG461" i="3"/>
  <c r="AR461" i="3" s="1"/>
  <c r="AQ187" i="3"/>
  <c r="AG187" i="3"/>
  <c r="AR187" i="3" s="1"/>
  <c r="AQ315" i="3"/>
  <c r="AG315" i="3"/>
  <c r="AR315" i="3" s="1"/>
  <c r="I315" i="3" s="1"/>
  <c r="AG75" i="3"/>
  <c r="AR75" i="3" s="1"/>
  <c r="AQ75" i="3"/>
  <c r="D762" i="3"/>
  <c r="F762" i="3" s="1"/>
  <c r="D355" i="3"/>
  <c r="F355" i="3" s="1"/>
  <c r="I407" i="3"/>
  <c r="AQ1018" i="3"/>
  <c r="D1018" i="3" s="1"/>
  <c r="F1018" i="3" s="1"/>
  <c r="AG1018" i="3"/>
  <c r="AR1018" i="3" s="1"/>
  <c r="AG898" i="3"/>
  <c r="AR898" i="3" s="1"/>
  <c r="AQ898" i="3"/>
  <c r="AF1032" i="3"/>
  <c r="AQ91" i="3"/>
  <c r="AG91" i="3"/>
  <c r="AR91" i="3" s="1"/>
  <c r="AQ155" i="3"/>
  <c r="AG155" i="3"/>
  <c r="AR155" i="3" s="1"/>
  <c r="I155" i="3" s="1"/>
  <c r="AQ107" i="3"/>
  <c r="AG107" i="3"/>
  <c r="AR107" i="3" s="1"/>
  <c r="I107" i="3" s="1"/>
  <c r="AQ878" i="3"/>
  <c r="AG878" i="3"/>
  <c r="AQ509" i="3"/>
  <c r="AG509" i="3"/>
  <c r="AR509" i="3" s="1"/>
  <c r="I509" i="3" s="1"/>
  <c r="AQ119" i="3"/>
  <c r="AG119" i="3"/>
  <c r="AR119" i="3" s="1"/>
  <c r="AG394" i="3"/>
  <c r="AR394" i="3" s="1"/>
  <c r="AQ394" i="3"/>
  <c r="AQ87" i="3"/>
  <c r="AG87" i="3"/>
  <c r="AR87" i="3" s="1"/>
  <c r="D17" i="3"/>
  <c r="F17" i="3" s="1"/>
  <c r="AQ163" i="3"/>
  <c r="AG163" i="3"/>
  <c r="AR163" i="3" s="1"/>
  <c r="AG513" i="3"/>
  <c r="AR513" i="3" s="1"/>
  <c r="I513" i="3" s="1"/>
  <c r="AQ513" i="3"/>
  <c r="AQ521" i="3"/>
  <c r="AG521" i="3"/>
  <c r="AR521" i="3" s="1"/>
  <c r="AG545" i="3"/>
  <c r="AR545" i="3" s="1"/>
  <c r="I545" i="3" s="1"/>
  <c r="AQ545" i="3"/>
  <c r="I300" i="3"/>
  <c r="AG318" i="3"/>
  <c r="AR318" i="3" s="1"/>
  <c r="AQ318" i="3"/>
  <c r="AQ890" i="3"/>
  <c r="AG890" i="3"/>
  <c r="AR890" i="3" s="1"/>
  <c r="AG414" i="3"/>
  <c r="AR414" i="3" s="1"/>
  <c r="AQ414" i="3"/>
  <c r="D414" i="3" s="1"/>
  <c r="F414" i="3" s="1"/>
  <c r="D745" i="3"/>
  <c r="F745" i="3" s="1"/>
  <c r="D387" i="3"/>
  <c r="F387" i="3" s="1"/>
  <c r="D1009" i="3"/>
  <c r="F1009" i="3" s="1"/>
  <c r="I901" i="3"/>
  <c r="I967" i="3"/>
  <c r="AQ677" i="3"/>
  <c r="AG677" i="3"/>
  <c r="AG378" i="3"/>
  <c r="AR378" i="3" s="1"/>
  <c r="I378" i="3" s="1"/>
  <c r="AQ378" i="3"/>
  <c r="AG135" i="3"/>
  <c r="AR135" i="3" s="1"/>
  <c r="AQ135" i="3"/>
  <c r="AQ910" i="3"/>
  <c r="D910" i="3" s="1"/>
  <c r="F910" i="3" s="1"/>
  <c r="AG910" i="3"/>
  <c r="AR910" i="3" s="1"/>
  <c r="AG449" i="3"/>
  <c r="AR449" i="3" s="1"/>
  <c r="AQ449" i="3"/>
  <c r="AG445" i="3"/>
  <c r="AR445" i="3" s="1"/>
  <c r="I445" i="3" s="1"/>
  <c r="AQ445" i="3"/>
  <c r="AQ330" i="3"/>
  <c r="AG330" i="3"/>
  <c r="AR330" i="3" s="1"/>
  <c r="AG894" i="3"/>
  <c r="AR894" i="3" s="1"/>
  <c r="I894" i="3" s="1"/>
  <c r="AQ894" i="3"/>
  <c r="AQ854" i="3"/>
  <c r="AG854" i="3"/>
  <c r="AR854" i="3" s="1"/>
  <c r="AQ489" i="3"/>
  <c r="D489" i="3" s="1"/>
  <c r="F489" i="3" s="1"/>
  <c r="AG489" i="3"/>
  <c r="AR489" i="3" s="1"/>
  <c r="AQ457" i="3"/>
  <c r="AG457" i="3"/>
  <c r="AR457" i="3" s="1"/>
  <c r="AQ323" i="3"/>
  <c r="D323" i="3" s="1"/>
  <c r="F323" i="3" s="1"/>
  <c r="AG323" i="3"/>
  <c r="AR323" i="3" s="1"/>
  <c r="D602" i="3"/>
  <c r="F602" i="3" s="1"/>
  <c r="D801" i="3"/>
  <c r="F801" i="3" s="1"/>
  <c r="D292" i="3"/>
  <c r="F292" i="3" s="1"/>
  <c r="D260" i="3"/>
  <c r="F260" i="3" s="1"/>
  <c r="AQ999" i="3"/>
  <c r="AG999" i="3"/>
  <c r="AR999" i="3" s="1"/>
  <c r="AQ350" i="3"/>
  <c r="D350" i="3" s="1"/>
  <c r="F350" i="3" s="1"/>
  <c r="AG350" i="3"/>
  <c r="AR350" i="3" s="1"/>
  <c r="AQ382" i="3"/>
  <c r="AG382" i="3"/>
  <c r="AR382" i="3" s="1"/>
  <c r="AQ295" i="3"/>
  <c r="D295" i="3" s="1"/>
  <c r="F295" i="3" s="1"/>
  <c r="AG295" i="3"/>
  <c r="AR295" i="3" s="1"/>
  <c r="AQ258" i="3"/>
  <c r="AG258" i="3"/>
  <c r="AR258" i="3" s="1"/>
  <c r="AQ674" i="3"/>
  <c r="AG674" i="3"/>
  <c r="AQ481" i="3"/>
  <c r="AG481" i="3"/>
  <c r="AR481" i="3" s="1"/>
  <c r="AG131" i="3"/>
  <c r="AR131" i="3" s="1"/>
  <c r="D131" i="3" s="1"/>
  <c r="F131" i="3" s="1"/>
  <c r="AQ131" i="3"/>
  <c r="AQ71" i="3"/>
  <c r="AG71" i="3"/>
  <c r="AR71" i="3" s="1"/>
  <c r="AQ263" i="3"/>
  <c r="AG263" i="3"/>
  <c r="AR263" i="3" s="1"/>
  <c r="AQ231" i="3"/>
  <c r="AG231" i="3"/>
  <c r="AR231" i="3" s="1"/>
  <c r="AQ147" i="3"/>
  <c r="D147" i="3" s="1"/>
  <c r="F147" i="3" s="1"/>
  <c r="AG147" i="3"/>
  <c r="AR147" i="3" s="1"/>
  <c r="AG83" i="3"/>
  <c r="AR83" i="3" s="1"/>
  <c r="AQ83" i="3"/>
  <c r="D379" i="3"/>
  <c r="F379" i="3" s="1"/>
  <c r="D553" i="3"/>
  <c r="F553" i="3" s="1"/>
  <c r="I327" i="3"/>
  <c r="D431" i="3"/>
  <c r="F431" i="3" s="1"/>
  <c r="I1016" i="3"/>
  <c r="D634" i="3"/>
  <c r="F634" i="3" s="1"/>
  <c r="D335" i="3"/>
  <c r="F335" i="3" s="1"/>
  <c r="D367" i="3"/>
  <c r="F367" i="3" s="1"/>
  <c r="AQ99" i="3"/>
  <c r="AG99" i="3"/>
  <c r="AR99" i="3" s="1"/>
  <c r="AQ146" i="3"/>
  <c r="AG146" i="3"/>
  <c r="AR146" i="3" s="1"/>
  <c r="AG274" i="3"/>
  <c r="AR274" i="3" s="1"/>
  <c r="AQ274" i="3"/>
  <c r="AQ1026" i="3"/>
  <c r="AG1026" i="3"/>
  <c r="AR1026" i="3" s="1"/>
  <c r="D967" i="3"/>
  <c r="F967" i="3" s="1"/>
  <c r="D895" i="3"/>
  <c r="F895" i="3" s="1"/>
  <c r="D391" i="3"/>
  <c r="F391" i="3" s="1"/>
  <c r="D331" i="3"/>
  <c r="F331" i="3" s="1"/>
  <c r="I986" i="3"/>
  <c r="AQ870" i="3"/>
  <c r="AG870" i="3"/>
  <c r="D426" i="3"/>
  <c r="F426" i="3" s="1"/>
  <c r="D562" i="3"/>
  <c r="F562" i="3" s="1"/>
  <c r="D423" i="3"/>
  <c r="F423" i="3" s="1"/>
  <c r="D869" i="3"/>
  <c r="F869" i="3" s="1"/>
  <c r="D504" i="3"/>
  <c r="F504" i="3" s="1"/>
  <c r="D374" i="3"/>
  <c r="F374" i="3" s="1"/>
  <c r="D578" i="3"/>
  <c r="F578" i="3" s="1"/>
  <c r="D1003" i="3"/>
  <c r="F1003" i="3" s="1"/>
  <c r="I856" i="3"/>
  <c r="AQ290" i="3"/>
  <c r="AG290" i="3"/>
  <c r="AR290" i="3" s="1"/>
  <c r="AG227" i="3"/>
  <c r="AR227" i="3" s="1"/>
  <c r="AQ227" i="3"/>
  <c r="D885" i="3"/>
  <c r="F885" i="3" s="1"/>
  <c r="AQ218" i="3"/>
  <c r="AG218" i="3"/>
  <c r="AR218" i="3" s="1"/>
  <c r="D705" i="3"/>
  <c r="F705" i="3" s="1"/>
  <c r="AQ914" i="3"/>
  <c r="AG914" i="3"/>
  <c r="AR914" i="3" s="1"/>
  <c r="AQ1001" i="3"/>
  <c r="AG1001" i="3"/>
  <c r="AR1001" i="3" s="1"/>
  <c r="AQ203" i="3"/>
  <c r="AG203" i="3"/>
  <c r="AR203" i="3" s="1"/>
  <c r="AG319" i="3"/>
  <c r="AQ319" i="3"/>
  <c r="AQ827" i="3"/>
  <c r="AG827" i="3"/>
  <c r="AR827" i="3" s="1"/>
  <c r="AQ186" i="3"/>
  <c r="AG186" i="3"/>
  <c r="AR186" i="3" s="1"/>
  <c r="AQ306" i="3"/>
  <c r="AG306" i="3"/>
  <c r="AR306" i="3" s="1"/>
  <c r="AG307" i="3"/>
  <c r="AR307" i="3" s="1"/>
  <c r="AQ307" i="3"/>
  <c r="AQ259" i="3"/>
  <c r="AG259" i="3"/>
  <c r="AR259" i="3" s="1"/>
  <c r="AQ1002" i="3"/>
  <c r="AG1002" i="3"/>
  <c r="AQ235" i="3"/>
  <c r="D235" i="3" s="1"/>
  <c r="F235" i="3" s="1"/>
  <c r="AG235" i="3"/>
  <c r="AR235" i="3" s="1"/>
  <c r="AQ255" i="3"/>
  <c r="AG255" i="3"/>
  <c r="AR255" i="3" s="1"/>
  <c r="AG267" i="3"/>
  <c r="AQ267" i="3"/>
  <c r="AQ171" i="3"/>
  <c r="AG171" i="3"/>
  <c r="AR171" i="3" s="1"/>
  <c r="D291" i="3"/>
  <c r="F291" i="3" s="1"/>
  <c r="I431" i="3"/>
  <c r="AQ115" i="3"/>
  <c r="AG115" i="3"/>
  <c r="AR115" i="3" s="1"/>
  <c r="AQ275" i="3"/>
  <c r="AG275" i="3"/>
  <c r="AR275" i="3" s="1"/>
  <c r="AQ299" i="3"/>
  <c r="AG299" i="3"/>
  <c r="AR299" i="3" s="1"/>
  <c r="AQ219" i="3"/>
  <c r="AG219" i="3"/>
  <c r="AR219" i="3" s="1"/>
  <c r="AQ195" i="3"/>
  <c r="AG195" i="3"/>
  <c r="AR195" i="3" s="1"/>
  <c r="AQ314" i="3"/>
  <c r="AG314" i="3"/>
  <c r="AR314" i="3" s="1"/>
  <c r="AG243" i="3"/>
  <c r="AR243" i="3" s="1"/>
  <c r="AQ243" i="3"/>
  <c r="D243" i="3" s="1"/>
  <c r="F243" i="3" s="1"/>
  <c r="AQ154" i="3"/>
  <c r="AG154" i="3"/>
  <c r="AR154" i="3" s="1"/>
  <c r="AG162" i="3"/>
  <c r="AR162" i="3" s="1"/>
  <c r="AQ162" i="3"/>
  <c r="D162" i="3" s="1"/>
  <c r="F162" i="3" s="1"/>
  <c r="AQ223" i="3"/>
  <c r="AG223" i="3"/>
  <c r="AR223" i="3" s="1"/>
  <c r="AQ178" i="3"/>
  <c r="AG178" i="3"/>
  <c r="AR178" i="3" s="1"/>
  <c r="D435" i="3"/>
  <c r="F435" i="3" s="1"/>
  <c r="D279" i="3"/>
  <c r="F279" i="3" s="1"/>
  <c r="D472" i="3"/>
  <c r="F472" i="3" s="1"/>
  <c r="D164" i="3"/>
  <c r="F164" i="3" s="1"/>
  <c r="D654" i="3"/>
  <c r="F654" i="3" s="1"/>
  <c r="D480" i="3"/>
  <c r="F480" i="3" s="1"/>
  <c r="D128" i="3"/>
  <c r="F128" i="3" s="1"/>
  <c r="D67" i="3"/>
  <c r="F67" i="3" s="1"/>
  <c r="D708" i="3"/>
  <c r="F708" i="3" s="1"/>
  <c r="D456" i="3"/>
  <c r="F456" i="3" s="1"/>
  <c r="D411" i="3"/>
  <c r="F411" i="3" s="1"/>
  <c r="D132" i="3"/>
  <c r="F132" i="3" s="1"/>
  <c r="D437" i="3"/>
  <c r="F437" i="3" s="1"/>
  <c r="D771" i="3"/>
  <c r="F771" i="3" s="1"/>
  <c r="D590" i="3"/>
  <c r="F590" i="3" s="1"/>
  <c r="D351" i="3"/>
  <c r="F351" i="3" s="1"/>
  <c r="D688" i="3"/>
  <c r="F688" i="3" s="1"/>
  <c r="D642" i="3"/>
  <c r="F642" i="3" s="1"/>
  <c r="AG298" i="3"/>
  <c r="AR298" i="3" s="1"/>
  <c r="AQ298" i="3"/>
  <c r="AG666" i="3"/>
  <c r="AQ666" i="3"/>
  <c r="AG179" i="3"/>
  <c r="AR179" i="3" s="1"/>
  <c r="AQ179" i="3"/>
  <c r="AQ680" i="3"/>
  <c r="AG680" i="3"/>
  <c r="AQ211" i="3"/>
  <c r="AG211" i="3"/>
  <c r="AR211" i="3" s="1"/>
  <c r="AG673" i="3"/>
  <c r="AR673" i="3" s="1"/>
  <c r="AQ673" i="3"/>
  <c r="AG287" i="3"/>
  <c r="AR287" i="3" s="1"/>
  <c r="AQ287" i="3"/>
  <c r="AQ139" i="3"/>
  <c r="AG139" i="3"/>
  <c r="AR139" i="3" s="1"/>
  <c r="AG170" i="3"/>
  <c r="AR170" i="3" s="1"/>
  <c r="AQ170" i="3"/>
  <c r="D170" i="3" s="1"/>
  <c r="F170" i="3" s="1"/>
  <c r="D347" i="3"/>
  <c r="F347" i="3" s="1"/>
  <c r="D874" i="3"/>
  <c r="F874" i="3" s="1"/>
  <c r="D327" i="3"/>
  <c r="F327" i="3" s="1"/>
  <c r="I562" i="3"/>
  <c r="I423" i="3"/>
  <c r="I658" i="3"/>
  <c r="I642" i="3"/>
  <c r="AQ194" i="3"/>
  <c r="AG194" i="3"/>
  <c r="AR194" i="3" s="1"/>
  <c r="AG266" i="3"/>
  <c r="AR266" i="3" s="1"/>
  <c r="AQ266" i="3"/>
  <c r="AQ210" i="3"/>
  <c r="AG210" i="3"/>
  <c r="AR210" i="3" s="1"/>
  <c r="I688" i="3"/>
  <c r="AG283" i="3"/>
  <c r="AR283" i="3" s="1"/>
  <c r="AQ283" i="3"/>
  <c r="D986" i="3"/>
  <c r="F986" i="3" s="1"/>
  <c r="AQ321" i="3"/>
  <c r="AG321" i="3"/>
  <c r="AQ282" i="3"/>
  <c r="AG282" i="3"/>
  <c r="AR282" i="3" s="1"/>
  <c r="D422" i="3"/>
  <c r="F422" i="3" s="1"/>
  <c r="AQ839" i="3"/>
  <c r="AG839" i="3"/>
  <c r="AR839" i="3" s="1"/>
  <c r="AQ835" i="3"/>
  <c r="AG835" i="3"/>
  <c r="AR835" i="3" s="1"/>
  <c r="AQ819" i="3"/>
  <c r="AG819" i="3"/>
  <c r="AR819" i="3" s="1"/>
  <c r="AQ823" i="3"/>
  <c r="AG823" i="3"/>
  <c r="AR823" i="3" s="1"/>
  <c r="D18" i="3"/>
  <c r="F18" i="3" s="1"/>
  <c r="D322" i="3"/>
  <c r="F322" i="3" s="1"/>
  <c r="D862" i="3"/>
  <c r="F862" i="3" s="1"/>
  <c r="D907" i="3"/>
  <c r="F907" i="3" s="1"/>
  <c r="D876" i="3"/>
  <c r="F876" i="3" s="1"/>
  <c r="D80" i="3"/>
  <c r="F80" i="3" s="1"/>
  <c r="AQ918" i="3"/>
  <c r="AG918" i="3"/>
  <c r="AR918" i="3" s="1"/>
  <c r="AQ1025" i="3"/>
  <c r="AG1025" i="3"/>
  <c r="AG843" i="3"/>
  <c r="AR843" i="3" s="1"/>
  <c r="AQ843" i="3"/>
  <c r="I994" i="3"/>
  <c r="D13" i="3"/>
  <c r="F13" i="3" s="1"/>
  <c r="D787" i="3"/>
  <c r="F787" i="3" s="1"/>
  <c r="D496" i="3"/>
  <c r="F496" i="3" s="1"/>
  <c r="D800" i="3"/>
  <c r="F800" i="3" s="1"/>
  <c r="D390" i="3"/>
  <c r="F390" i="3" s="1"/>
  <c r="D903" i="3"/>
  <c r="F903" i="3" s="1"/>
  <c r="AG811" i="3"/>
  <c r="AR811" i="3" s="1"/>
  <c r="AQ811" i="3"/>
  <c r="AQ922" i="3"/>
  <c r="AG922" i="3"/>
  <c r="AR922" i="3" s="1"/>
  <c r="AQ933" i="3"/>
  <c r="AG933" i="3"/>
  <c r="D950" i="3"/>
  <c r="F950" i="3" s="1"/>
  <c r="AQ815" i="3"/>
  <c r="AG815" i="3"/>
  <c r="AR815" i="3" s="1"/>
  <c r="AQ857" i="3"/>
  <c r="AG857" i="3"/>
  <c r="AR857" i="3" s="1"/>
  <c r="AQ847" i="3"/>
  <c r="AG847" i="3"/>
  <c r="AR847" i="3" s="1"/>
  <c r="AQ831" i="3"/>
  <c r="AG831" i="3"/>
  <c r="AR831" i="3" s="1"/>
  <c r="D747" i="3"/>
  <c r="F747" i="3" s="1"/>
  <c r="D520" i="3"/>
  <c r="F520" i="3" s="1"/>
  <c r="D509" i="3"/>
  <c r="F509" i="3" s="1"/>
  <c r="D978" i="3"/>
  <c r="F978" i="3" s="1"/>
  <c r="D1028" i="3"/>
  <c r="F1028" i="3" s="1"/>
  <c r="D465" i="3"/>
  <c r="F465" i="3" s="1"/>
  <c r="I387" i="3"/>
  <c r="I586" i="3"/>
  <c r="D9" i="3"/>
  <c r="F9" i="3" s="1"/>
  <c r="D662" i="3"/>
  <c r="F662" i="3" s="1"/>
  <c r="D346" i="3"/>
  <c r="F346" i="3" s="1"/>
  <c r="D370" i="3"/>
  <c r="F370" i="3" s="1"/>
  <c r="D1019" i="3"/>
  <c r="F1019" i="3" s="1"/>
  <c r="D794" i="3"/>
  <c r="F794" i="3" s="1"/>
  <c r="D402" i="3"/>
  <c r="F402" i="3" s="1"/>
  <c r="D111" i="3"/>
  <c r="F111" i="3" s="1"/>
  <c r="D429" i="3"/>
  <c r="F429" i="3" s="1"/>
  <c r="D601" i="3"/>
  <c r="F601" i="3" s="1"/>
  <c r="D574" i="3"/>
  <c r="F574" i="3" s="1"/>
  <c r="D751" i="3"/>
  <c r="F751" i="3" s="1"/>
  <c r="D955" i="3"/>
  <c r="F955" i="3" s="1"/>
  <c r="D945" i="3"/>
  <c r="F945" i="3" s="1"/>
  <c r="D240" i="3"/>
  <c r="F240" i="3" s="1"/>
  <c r="D505" i="3"/>
  <c r="F505" i="3" s="1"/>
  <c r="I411" i="3"/>
  <c r="I399" i="3"/>
  <c r="I406" i="3"/>
  <c r="I347" i="3"/>
  <c r="I602" i="3"/>
  <c r="I435" i="3"/>
  <c r="I874" i="3"/>
  <c r="D338" i="3"/>
  <c r="F338" i="3" s="1"/>
  <c r="D156" i="3"/>
  <c r="F156" i="3" s="1"/>
  <c r="D606" i="3"/>
  <c r="F606" i="3" s="1"/>
  <c r="D127" i="3"/>
  <c r="F127" i="3" s="1"/>
  <c r="D103" i="3"/>
  <c r="F103" i="3" s="1"/>
  <c r="D685" i="3"/>
  <c r="F685" i="3" s="1"/>
  <c r="D964" i="3"/>
  <c r="F964" i="3" s="1"/>
  <c r="D212" i="3"/>
  <c r="F212" i="3" s="1"/>
  <c r="AR983" i="3"/>
  <c r="I983" i="3" s="1"/>
  <c r="AR650" i="3"/>
  <c r="I650" i="3" s="1"/>
  <c r="I415" i="3"/>
  <c r="AR626" i="3"/>
  <c r="I626" i="3" s="1"/>
  <c r="AR443" i="3"/>
  <c r="I443" i="3" s="1"/>
  <c r="AR339" i="3"/>
  <c r="I339" i="3" s="1"/>
  <c r="AR594" i="3"/>
  <c r="I594" i="3" s="1"/>
  <c r="AR359" i="3"/>
  <c r="I359" i="3" s="1"/>
  <c r="AR618" i="3"/>
  <c r="I618" i="3" s="1"/>
  <c r="AR430" i="3"/>
  <c r="I430" i="3" s="1"/>
  <c r="AR403" i="3"/>
  <c r="I403" i="3" s="1"/>
  <c r="AR363" i="3"/>
  <c r="I363" i="3" s="1"/>
  <c r="AR371" i="3"/>
  <c r="I371" i="3" s="1"/>
  <c r="AR342" i="3"/>
  <c r="I342" i="3" s="1"/>
  <c r="D941" i="3"/>
  <c r="F941" i="3" s="1"/>
  <c r="D817" i="3"/>
  <c r="F817" i="3" s="1"/>
  <c r="D679" i="3"/>
  <c r="F679" i="3" s="1"/>
  <c r="D123" i="3"/>
  <c r="F123" i="3" s="1"/>
  <c r="D200" i="3"/>
  <c r="F200" i="3" s="1"/>
  <c r="D75" i="3"/>
  <c r="F75" i="3" s="1"/>
  <c r="D250" i="3"/>
  <c r="F250" i="3" s="1"/>
  <c r="D529" i="3"/>
  <c r="F529" i="3" s="1"/>
  <c r="D845" i="3"/>
  <c r="F845" i="3" s="1"/>
  <c r="D232" i="3"/>
  <c r="F232" i="3" s="1"/>
  <c r="D890" i="3"/>
  <c r="F890" i="3" s="1"/>
  <c r="D877" i="3"/>
  <c r="F877" i="3" s="1"/>
  <c r="D897" i="3"/>
  <c r="F897" i="3" s="1"/>
  <c r="D720" i="3"/>
  <c r="F720" i="3" s="1"/>
  <c r="D982" i="3"/>
  <c r="F982" i="3" s="1"/>
  <c r="D68" i="3"/>
  <c r="F68" i="3" s="1"/>
  <c r="D990" i="3"/>
  <c r="F990" i="3" s="1"/>
  <c r="D931" i="3"/>
  <c r="F931" i="3" s="1"/>
  <c r="D1007" i="3"/>
  <c r="F1007" i="3" s="1"/>
  <c r="D1008" i="3"/>
  <c r="F1008" i="3" s="1"/>
  <c r="D1017" i="3"/>
  <c r="F1017" i="3" s="1"/>
  <c r="D783" i="3"/>
  <c r="F783" i="3" s="1"/>
  <c r="D974" i="3"/>
  <c r="F974" i="3" s="1"/>
  <c r="AR419" i="3"/>
  <c r="I419" i="3" s="1"/>
  <c r="I331" i="3"/>
  <c r="AR366" i="3"/>
  <c r="I366" i="3" s="1"/>
  <c r="I335" i="3"/>
  <c r="I634" i="3"/>
  <c r="I578" i="3"/>
  <c r="AR375" i="3"/>
  <c r="I375" i="3" s="1"/>
  <c r="I334" i="3"/>
  <c r="AR398" i="3"/>
  <c r="I398" i="3" s="1"/>
  <c r="AR610" i="3"/>
  <c r="I610" i="3" s="1"/>
  <c r="AR427" i="3"/>
  <c r="I427" i="3" s="1"/>
  <c r="D713" i="3"/>
  <c r="F713" i="3" s="1"/>
  <c r="D778" i="3"/>
  <c r="F778" i="3" s="1"/>
  <c r="D434" i="3"/>
  <c r="F434" i="3" s="1"/>
  <c r="D887" i="3"/>
  <c r="F887" i="3" s="1"/>
  <c r="D966" i="3"/>
  <c r="F966" i="3" s="1"/>
  <c r="D525" i="3"/>
  <c r="F525" i="3" s="1"/>
  <c r="D698" i="3"/>
  <c r="F698" i="3" s="1"/>
  <c r="D722" i="3"/>
  <c r="F722" i="3" s="1"/>
  <c r="D271" i="3"/>
  <c r="F271" i="3" s="1"/>
  <c r="D928" i="3"/>
  <c r="F928" i="3" s="1"/>
  <c r="D821" i="3"/>
  <c r="F821" i="3" s="1"/>
  <c r="D718" i="3"/>
  <c r="F718" i="3" s="1"/>
  <c r="D837" i="3"/>
  <c r="F837" i="3" s="1"/>
  <c r="D873" i="3"/>
  <c r="F873" i="3" s="1"/>
  <c r="D180" i="3"/>
  <c r="F180" i="3" s="1"/>
  <c r="D176" i="3"/>
  <c r="F176" i="3" s="1"/>
  <c r="D536" i="3"/>
  <c r="F536" i="3" s="1"/>
  <c r="D991" i="3"/>
  <c r="F991" i="3" s="1"/>
  <c r="D464" i="3"/>
  <c r="F464" i="3" s="1"/>
  <c r="D796" i="3"/>
  <c r="F796" i="3" s="1"/>
  <c r="D996" i="3"/>
  <c r="F996" i="3" s="1"/>
  <c r="D96" i="3"/>
  <c r="F96" i="3" s="1"/>
  <c r="D215" i="3"/>
  <c r="F215" i="3" s="1"/>
  <c r="D202" i="3"/>
  <c r="F202" i="3" s="1"/>
  <c r="D638" i="3"/>
  <c r="F638" i="3" s="1"/>
  <c r="D135" i="3"/>
  <c r="F135" i="3" s="1"/>
  <c r="D100" i="3"/>
  <c r="F100" i="3" s="1"/>
  <c r="D696" i="3"/>
  <c r="F696" i="3" s="1"/>
  <c r="D598" i="3"/>
  <c r="F598" i="3" s="1"/>
  <c r="D684" i="3"/>
  <c r="F684" i="3" s="1"/>
  <c r="D770" i="3"/>
  <c r="F770" i="3" s="1"/>
  <c r="D702" i="3"/>
  <c r="F702" i="3" s="1"/>
  <c r="D421" i="3"/>
  <c r="F421" i="3" s="1"/>
  <c r="D497" i="3"/>
  <c r="F497" i="3" s="1"/>
  <c r="I379" i="3"/>
  <c r="I355" i="3"/>
  <c r="I374" i="3"/>
  <c r="I570" i="3"/>
  <c r="I395" i="3"/>
  <c r="AR343" i="3"/>
  <c r="I343" i="3" s="1"/>
  <c r="I553" i="3"/>
  <c r="I391" i="3"/>
  <c r="I351" i="3"/>
  <c r="I367" i="3"/>
  <c r="AR383" i="3"/>
  <c r="I383" i="3" s="1"/>
  <c r="AR769" i="3"/>
  <c r="I769" i="3" s="1"/>
  <c r="AR657" i="3"/>
  <c r="I657" i="3" s="1"/>
  <c r="AR277" i="3"/>
  <c r="I277" i="3" s="1"/>
  <c r="AR483" i="3"/>
  <c r="I483" i="3" s="1"/>
  <c r="AR265" i="3"/>
  <c r="I265" i="3" s="1"/>
  <c r="AR746" i="3"/>
  <c r="I746" i="3" s="1"/>
  <c r="AR865" i="3"/>
  <c r="I865" i="3" s="1"/>
  <c r="AR145" i="3"/>
  <c r="I145" i="3" s="1"/>
  <c r="AR49" i="3"/>
  <c r="I49" i="3" s="1"/>
  <c r="AR643" i="3"/>
  <c r="I643" i="3" s="1"/>
  <c r="AR57" i="3"/>
  <c r="I57" i="3" s="1"/>
  <c r="AR749" i="3"/>
  <c r="I749" i="3" s="1"/>
  <c r="AR942" i="3"/>
  <c r="I942" i="3" s="1"/>
  <c r="AR902" i="3"/>
  <c r="I902" i="3" s="1"/>
  <c r="AR579" i="3"/>
  <c r="I579" i="3" s="1"/>
  <c r="AR790" i="3"/>
  <c r="I790" i="3" s="1"/>
  <c r="AR805" i="3"/>
  <c r="I805" i="3" s="1"/>
  <c r="AR667" i="3"/>
  <c r="I667" i="3" s="1"/>
  <c r="AR997" i="3"/>
  <c r="I997" i="3" s="1"/>
  <c r="AR731" i="3"/>
  <c r="I731" i="3" s="1"/>
  <c r="AR904" i="3"/>
  <c r="I904" i="3" s="1"/>
  <c r="AR50" i="3"/>
  <c r="I50" i="3" s="1"/>
  <c r="AR328" i="3"/>
  <c r="I328" i="3" s="1"/>
  <c r="AR761" i="3"/>
  <c r="I761" i="3" s="1"/>
  <c r="AR385" i="3"/>
  <c r="I385" i="3" s="1"/>
  <c r="AR977" i="3"/>
  <c r="I977" i="3" s="1"/>
  <c r="AR447" i="3"/>
  <c r="I447" i="3" s="1"/>
  <c r="D208" i="3"/>
  <c r="F208" i="3" s="1"/>
  <c r="AR781" i="3"/>
  <c r="I781" i="3" s="1"/>
  <c r="AR377" i="3"/>
  <c r="I377" i="3" s="1"/>
  <c r="AR26" i="3"/>
  <c r="I26" i="3" s="1"/>
  <c r="D840" i="3"/>
  <c r="F840" i="3" s="1"/>
  <c r="D816" i="3"/>
  <c r="F816" i="3" s="1"/>
  <c r="D251" i="3"/>
  <c r="F251" i="3" s="1"/>
  <c r="D410" i="3"/>
  <c r="F410" i="3" s="1"/>
  <c r="D148" i="3"/>
  <c r="F148" i="3" s="1"/>
  <c r="D844" i="3"/>
  <c r="F844" i="3" s="1"/>
  <c r="D179" i="3"/>
  <c r="F179" i="3" s="1"/>
  <c r="D152" i="3"/>
  <c r="F152" i="3" s="1"/>
  <c r="D972" i="3"/>
  <c r="F972" i="3" s="1"/>
  <c r="D1012" i="3"/>
  <c r="F1012" i="3" s="1"/>
  <c r="D252" i="3"/>
  <c r="F252" i="3" s="1"/>
  <c r="D84" i="3"/>
  <c r="F84" i="3" s="1"/>
  <c r="AR305" i="3"/>
  <c r="I305" i="3" s="1"/>
  <c r="AR773" i="3"/>
  <c r="I773" i="3" s="1"/>
  <c r="AR221" i="3"/>
  <c r="I221" i="3" s="1"/>
  <c r="AR989" i="3"/>
  <c r="I989" i="3" s="1"/>
  <c r="AR444" i="3"/>
  <c r="I444" i="3" s="1"/>
  <c r="AR788" i="3"/>
  <c r="I788" i="3" s="1"/>
  <c r="AR939" i="3"/>
  <c r="I939" i="3" s="1"/>
  <c r="AR441" i="3"/>
  <c r="I441" i="3" s="1"/>
  <c r="AR793" i="3"/>
  <c r="I793" i="3" s="1"/>
  <c r="AR663" i="3"/>
  <c r="I663" i="3" s="1"/>
  <c r="AR153" i="3"/>
  <c r="I153" i="3" s="1"/>
  <c r="AR924" i="3"/>
  <c r="I924" i="3" s="1"/>
  <c r="AR253" i="3"/>
  <c r="I253" i="3" s="1"/>
  <c r="AR1010" i="3"/>
  <c r="I1010" i="3" s="1"/>
  <c r="AR269" i="3"/>
  <c r="I269" i="3" s="1"/>
  <c r="AR826" i="3"/>
  <c r="I826" i="3" s="1"/>
  <c r="AR185" i="3"/>
  <c r="I185" i="3" s="1"/>
  <c r="AR446" i="3"/>
  <c r="I446" i="3" s="1"/>
  <c r="AR756" i="3"/>
  <c r="I756" i="3" s="1"/>
  <c r="AR703" i="3"/>
  <c r="I703" i="3" s="1"/>
  <c r="AR353" i="3"/>
  <c r="I353" i="3" s="1"/>
  <c r="AR735" i="3"/>
  <c r="I735" i="3" s="1"/>
  <c r="AR559" i="3"/>
  <c r="I559" i="3" s="1"/>
  <c r="AR417" i="3"/>
  <c r="I417" i="3" s="1"/>
  <c r="AR22" i="3"/>
  <c r="I22" i="3" s="1"/>
  <c r="AR851" i="3"/>
  <c r="I851" i="3" s="1"/>
  <c r="AR768" i="3"/>
  <c r="I768" i="3" s="1"/>
  <c r="AR173" i="3"/>
  <c r="I173" i="3" s="1"/>
  <c r="AR213" i="3"/>
  <c r="I213" i="3" s="1"/>
  <c r="AR45" i="3"/>
  <c r="I45" i="3" s="1"/>
  <c r="AR165" i="3"/>
  <c r="I165" i="3" s="1"/>
  <c r="AR567" i="3"/>
  <c r="I567" i="3" s="1"/>
  <c r="AR741" i="3"/>
  <c r="I741" i="3" s="1"/>
  <c r="AR527" i="3"/>
  <c r="I527" i="3" s="1"/>
  <c r="AR491" i="3"/>
  <c r="I491" i="3" s="1"/>
  <c r="AR956" i="3"/>
  <c r="I956" i="3" s="1"/>
  <c r="AR563" i="3"/>
  <c r="I563" i="3" s="1"/>
  <c r="AR635" i="3"/>
  <c r="I635" i="3" s="1"/>
  <c r="AR293" i="3"/>
  <c r="I293" i="3" s="1"/>
  <c r="AR439" i="3"/>
  <c r="I439" i="3" s="1"/>
  <c r="D566" i="3"/>
  <c r="F566" i="3" s="1"/>
  <c r="D728" i="3"/>
  <c r="F728" i="3" s="1"/>
  <c r="D88" i="3"/>
  <c r="F88" i="3" s="1"/>
  <c r="D832" i="3"/>
  <c r="F832" i="3" s="1"/>
  <c r="D256" i="3"/>
  <c r="F256" i="3" s="1"/>
  <c r="D413" i="3"/>
  <c r="F413" i="3" s="1"/>
  <c r="D244" i="3"/>
  <c r="F244" i="3" s="1"/>
  <c r="D381" i="3"/>
  <c r="F381" i="3" s="1"/>
  <c r="D968" i="3"/>
  <c r="F968" i="3" s="1"/>
  <c r="D333" i="3"/>
  <c r="F333" i="3" s="1"/>
  <c r="D712" i="3"/>
  <c r="F712" i="3" s="1"/>
  <c r="D739" i="3"/>
  <c r="F739" i="3" s="1"/>
  <c r="D182" i="3"/>
  <c r="F182" i="3" s="1"/>
  <c r="D239" i="3"/>
  <c r="F239" i="3" s="1"/>
  <c r="D64" i="3"/>
  <c r="F64" i="3" s="1"/>
  <c r="D330" i="3"/>
  <c r="F330" i="3" s="1"/>
  <c r="AR205" i="3"/>
  <c r="I205" i="3" s="1"/>
  <c r="AR281" i="3"/>
  <c r="I281" i="3" s="1"/>
  <c r="AR859" i="3"/>
  <c r="I859" i="3" s="1"/>
  <c r="AR368" i="3"/>
  <c r="I368" i="3" s="1"/>
  <c r="AR789" i="3"/>
  <c r="I789" i="3" s="1"/>
  <c r="AR38" i="3"/>
  <c r="I38" i="3" s="1"/>
  <c r="AR37" i="3"/>
  <c r="I37" i="3" s="1"/>
  <c r="AR776" i="3"/>
  <c r="I776" i="3" s="1"/>
  <c r="AR1014" i="3"/>
  <c r="I1014" i="3" s="1"/>
  <c r="D630" i="3"/>
  <c r="F630" i="3" s="1"/>
  <c r="D315" i="3"/>
  <c r="F315" i="3" s="1"/>
  <c r="D646" i="3"/>
  <c r="F646" i="3" s="1"/>
  <c r="D710" i="3"/>
  <c r="F710" i="3" s="1"/>
  <c r="D224" i="3"/>
  <c r="F224" i="3" s="1"/>
  <c r="D234" i="3"/>
  <c r="F234" i="3" s="1"/>
  <c r="D898" i="3"/>
  <c r="F898" i="3" s="1"/>
  <c r="D168" i="3"/>
  <c r="F168" i="3" s="1"/>
  <c r="AR853" i="3"/>
  <c r="I853" i="3" s="1"/>
  <c r="D544" i="3"/>
  <c r="F544" i="3" s="1"/>
  <c r="D457" i="3"/>
  <c r="F457" i="3" s="1"/>
  <c r="AR916" i="3"/>
  <c r="I916" i="3" s="1"/>
  <c r="D929" i="3"/>
  <c r="F929" i="3" s="1"/>
  <c r="D541" i="3"/>
  <c r="F541" i="3" s="1"/>
  <c r="D481" i="3"/>
  <c r="F481" i="3" s="1"/>
  <c r="AR867" i="3"/>
  <c r="I867" i="3" s="1"/>
  <c r="AR961" i="3"/>
  <c r="I961" i="3" s="1"/>
  <c r="AR753" i="3"/>
  <c r="I753" i="3" s="1"/>
  <c r="AR936" i="3"/>
  <c r="I936" i="3" s="1"/>
  <c r="AR758" i="3"/>
  <c r="I758" i="3" s="1"/>
  <c r="AR647" i="3"/>
  <c r="I647" i="3" s="1"/>
  <c r="AR577" i="3"/>
  <c r="I577" i="3" s="1"/>
  <c r="D248" i="3"/>
  <c r="F248" i="3" s="1"/>
  <c r="AR719" i="3"/>
  <c r="I719" i="3" s="1"/>
  <c r="AR807" i="3"/>
  <c r="I807" i="3" s="1"/>
  <c r="D937" i="3"/>
  <c r="F937" i="3" s="1"/>
  <c r="AR797" i="3"/>
  <c r="I797" i="3" s="1"/>
  <c r="D676" i="3"/>
  <c r="F676" i="3" s="1"/>
  <c r="D828" i="3"/>
  <c r="F828" i="3" s="1"/>
  <c r="D358" i="3"/>
  <c r="F358" i="3" s="1"/>
  <c r="D911" i="3"/>
  <c r="F911" i="3" s="1"/>
  <c r="D196" i="3"/>
  <c r="F196" i="3" s="1"/>
  <c r="D701" i="3"/>
  <c r="F701" i="3" s="1"/>
  <c r="D717" i="3"/>
  <c r="F717" i="3" s="1"/>
  <c r="D864" i="3"/>
  <c r="F864" i="3" s="1"/>
  <c r="D872" i="3"/>
  <c r="F872" i="3" s="1"/>
  <c r="D175" i="3"/>
  <c r="F175" i="3" s="1"/>
  <c r="D932" i="3"/>
  <c r="F932" i="3" s="1"/>
  <c r="D126" i="3"/>
  <c r="F126" i="3" s="1"/>
  <c r="D1023" i="3"/>
  <c r="F1023" i="3" s="1"/>
  <c r="D228" i="3"/>
  <c r="F228" i="3" s="1"/>
  <c r="AR392" i="3"/>
  <c r="I392" i="3" s="1"/>
  <c r="AR908" i="3"/>
  <c r="I908" i="3" s="1"/>
  <c r="AR723" i="3"/>
  <c r="I723" i="3" s="1"/>
  <c r="AR345" i="3"/>
  <c r="I345" i="3" s="1"/>
  <c r="AR765" i="3"/>
  <c r="I765" i="3" s="1"/>
  <c r="AR479" i="3"/>
  <c r="I479" i="3" s="1"/>
  <c r="AR585" i="3"/>
  <c r="I585" i="3" s="1"/>
  <c r="AR25" i="3"/>
  <c r="I25" i="3" s="1"/>
  <c r="AR748" i="3"/>
  <c r="I748" i="3" s="1"/>
  <c r="AR233" i="3"/>
  <c r="I233" i="3" s="1"/>
  <c r="AR141" i="3"/>
  <c r="I141" i="3" s="1"/>
  <c r="AR42" i="3"/>
  <c r="I42" i="3" s="1"/>
  <c r="AR408" i="3"/>
  <c r="I408" i="3" s="1"/>
  <c r="AR934" i="3"/>
  <c r="I934" i="3" s="1"/>
  <c r="AR760" i="3"/>
  <c r="I760" i="3" s="1"/>
  <c r="AR352" i="3"/>
  <c r="I352" i="3" s="1"/>
  <c r="AR792" i="3"/>
  <c r="I792" i="3" s="1"/>
  <c r="AR591" i="3"/>
  <c r="I591" i="3" s="1"/>
  <c r="AR285" i="3"/>
  <c r="I285" i="3" s="1"/>
  <c r="AR33" i="3"/>
  <c r="I33" i="3" s="1"/>
  <c r="AR649" i="3"/>
  <c r="I649" i="3" s="1"/>
  <c r="AR475" i="3"/>
  <c r="I475" i="3" s="1"/>
  <c r="AR193" i="3"/>
  <c r="I193" i="3" s="1"/>
  <c r="AR289" i="3"/>
  <c r="I289" i="3" s="1"/>
  <c r="AR943" i="3"/>
  <c r="I943" i="3" s="1"/>
  <c r="D373" i="3"/>
  <c r="F373" i="3" s="1"/>
  <c r="D558" i="3"/>
  <c r="F558" i="3" s="1"/>
  <c r="D91" i="3"/>
  <c r="F91" i="3" s="1"/>
  <c r="D743" i="3"/>
  <c r="F743" i="3" s="1"/>
  <c r="AR384" i="3"/>
  <c r="I384" i="3" s="1"/>
  <c r="AR938" i="3"/>
  <c r="I938" i="3" s="1"/>
  <c r="AR261" i="3"/>
  <c r="I261" i="3" s="1"/>
  <c r="AR249" i="3"/>
  <c r="I249" i="3" s="1"/>
  <c r="AR241" i="3"/>
  <c r="I241" i="3" s="1"/>
  <c r="AR503" i="3"/>
  <c r="I503" i="3" s="1"/>
  <c r="D988" i="3"/>
  <c r="F988" i="3" s="1"/>
  <c r="D236" i="3"/>
  <c r="F236" i="3" s="1"/>
  <c r="D852" i="3"/>
  <c r="F852" i="3" s="1"/>
  <c r="D732" i="3"/>
  <c r="F732" i="3" s="1"/>
  <c r="D738" i="3"/>
  <c r="F738" i="3" s="1"/>
  <c r="D812" i="3"/>
  <c r="F812" i="3" s="1"/>
  <c r="D569" i="3"/>
  <c r="F569" i="3" s="1"/>
  <c r="D721" i="3"/>
  <c r="F721" i="3" s="1"/>
  <c r="AR930" i="3"/>
  <c r="I930" i="3" s="1"/>
  <c r="AR980" i="3"/>
  <c r="I980" i="3" s="1"/>
  <c r="AR814" i="3"/>
  <c r="I814" i="3" s="1"/>
  <c r="AR834" i="3"/>
  <c r="I834" i="3" s="1"/>
  <c r="AR425" i="3"/>
  <c r="I425" i="3" s="1"/>
  <c r="AR575" i="3"/>
  <c r="I575" i="3" s="1"/>
  <c r="AR245" i="3"/>
  <c r="I245" i="3" s="1"/>
  <c r="AR611" i="3"/>
  <c r="I611" i="3" s="1"/>
  <c r="AR169" i="3"/>
  <c r="I169" i="3" s="1"/>
  <c r="AR750" i="3"/>
  <c r="I750" i="3" s="1"/>
  <c r="AR973" i="3"/>
  <c r="I973" i="3" s="1"/>
  <c r="AR531" i="3"/>
  <c r="I531" i="3" s="1"/>
  <c r="AR14" i="3"/>
  <c r="I14" i="3" s="1"/>
  <c r="AR595" i="3"/>
  <c r="I595" i="3" s="1"/>
  <c r="AR752" i="3"/>
  <c r="I752" i="3" s="1"/>
  <c r="AR803" i="3"/>
  <c r="I803" i="3" s="1"/>
  <c r="AR1030" i="3"/>
  <c r="I1030" i="3" s="1"/>
  <c r="I1047" i="3" s="1"/>
  <c r="AR495" i="3"/>
  <c r="I495" i="3" s="1"/>
  <c r="AR655" i="3"/>
  <c r="I655" i="3" s="1"/>
  <c r="AR641" i="3"/>
  <c r="I641" i="3" s="1"/>
  <c r="AR952" i="3"/>
  <c r="I952" i="3" s="1"/>
  <c r="AR766" i="3"/>
  <c r="I766" i="3" s="1"/>
  <c r="AR571" i="3"/>
  <c r="I571" i="3" s="1"/>
  <c r="D124" i="3"/>
  <c r="F124" i="3" s="1"/>
  <c r="D76" i="3"/>
  <c r="F76" i="3" s="1"/>
  <c r="D725" i="3"/>
  <c r="F725" i="3" s="1"/>
  <c r="D107" i="3"/>
  <c r="F107" i="3" s="1"/>
  <c r="D247" i="3"/>
  <c r="F247" i="3" s="1"/>
  <c r="D263" i="3"/>
  <c r="F263" i="3" s="1"/>
  <c r="D220" i="3"/>
  <c r="F220" i="3" s="1"/>
  <c r="D386" i="3"/>
  <c r="F386" i="3" s="1"/>
  <c r="D226" i="3"/>
  <c r="F226" i="3" s="1"/>
  <c r="D694" i="3"/>
  <c r="F694" i="3" s="1"/>
  <c r="D665" i="3"/>
  <c r="F665" i="3" s="1"/>
  <c r="D216" i="3"/>
  <c r="F216" i="3" s="1"/>
  <c r="D1027" i="3"/>
  <c r="F1027" i="3" s="1"/>
  <c r="D357" i="3"/>
  <c r="F357" i="3" s="1"/>
  <c r="D670" i="3"/>
  <c r="F670" i="3" s="1"/>
  <c r="D889" i="3"/>
  <c r="F889" i="3" s="1"/>
  <c r="D184" i="3"/>
  <c r="F184" i="3" s="1"/>
  <c r="D881" i="3"/>
  <c r="F881" i="3" s="1"/>
  <c r="D833" i="3"/>
  <c r="F833" i="3" s="1"/>
  <c r="D824" i="3"/>
  <c r="F824" i="3" s="1"/>
  <c r="D730" i="3"/>
  <c r="F730" i="3" s="1"/>
  <c r="D144" i="3"/>
  <c r="F144" i="3" s="1"/>
  <c r="D831" i="3"/>
  <c r="F831" i="3" s="1"/>
  <c r="D841" i="3"/>
  <c r="F841" i="3" s="1"/>
  <c r="D622" i="3"/>
  <c r="F622" i="3" s="1"/>
  <c r="D692" i="3"/>
  <c r="F692" i="3" s="1"/>
  <c r="D136" i="3"/>
  <c r="F136" i="3" s="1"/>
  <c r="D188" i="3"/>
  <c r="F188" i="3" s="1"/>
  <c r="D706" i="3"/>
  <c r="F706" i="3" s="1"/>
  <c r="D204" i="3"/>
  <c r="F204" i="3" s="1"/>
  <c r="D995" i="3"/>
  <c r="F995" i="3" s="1"/>
  <c r="D951" i="3"/>
  <c r="F951" i="3" s="1"/>
  <c r="D95" i="3"/>
  <c r="F95" i="3" s="1"/>
  <c r="D112" i="3"/>
  <c r="F112" i="3" s="1"/>
  <c r="D311" i="3"/>
  <c r="F311" i="3" s="1"/>
  <c r="D919" i="3"/>
  <c r="F919" i="3" s="1"/>
  <c r="D397" i="3"/>
  <c r="F397" i="3" s="1"/>
  <c r="D820" i="3"/>
  <c r="F820" i="3" s="1"/>
  <c r="AR400" i="3"/>
  <c r="I400" i="3" s="1"/>
  <c r="AR471" i="3"/>
  <c r="I471" i="3" s="1"/>
  <c r="AR499" i="3"/>
  <c r="I499" i="3" s="1"/>
  <c r="AR757" i="3"/>
  <c r="I757" i="3" s="1"/>
  <c r="AR455" i="3"/>
  <c r="I455" i="3" s="1"/>
  <c r="AR627" i="3"/>
  <c r="I627" i="3" s="1"/>
  <c r="AR297" i="3"/>
  <c r="I297" i="3" s="1"/>
  <c r="AR535" i="3"/>
  <c r="I535" i="3" s="1"/>
  <c r="AR671" i="3"/>
  <c r="I671" i="3" s="1"/>
  <c r="AR727" i="3"/>
  <c r="I727" i="3" s="1"/>
  <c r="AR777" i="3"/>
  <c r="I777" i="3" s="1"/>
  <c r="AR543" i="3"/>
  <c r="I543" i="3" s="1"/>
  <c r="AR639" i="3"/>
  <c r="I639" i="3" s="1"/>
  <c r="AR695" i="3"/>
  <c r="I695" i="3" s="1"/>
  <c r="AR599" i="3"/>
  <c r="I599" i="3" s="1"/>
  <c r="AR459" i="3"/>
  <c r="I459" i="3" s="1"/>
  <c r="AR432" i="3"/>
  <c r="I432" i="3" s="1"/>
  <c r="AR744" i="3"/>
  <c r="I744" i="3" s="1"/>
  <c r="AR958" i="3"/>
  <c r="I958" i="3" s="1"/>
  <c r="AR551" i="3"/>
  <c r="I551" i="3" s="1"/>
  <c r="AR313" i="3"/>
  <c r="I313" i="3" s="1"/>
  <c r="AR257" i="3"/>
  <c r="I257" i="3" s="1"/>
  <c r="AR157" i="3"/>
  <c r="I157" i="3" s="1"/>
  <c r="AR838" i="3"/>
  <c r="I838" i="3" s="1"/>
  <c r="AR561" i="3"/>
  <c r="I561" i="3" s="1"/>
  <c r="AR948" i="3"/>
  <c r="I948" i="3" s="1"/>
  <c r="AR41" i="3"/>
  <c r="I41" i="3" s="1"/>
  <c r="AR892" i="3"/>
  <c r="I892" i="3" s="1"/>
  <c r="AR360" i="3"/>
  <c r="I360" i="3" s="1"/>
  <c r="AR344" i="3"/>
  <c r="I344" i="3" s="1"/>
  <c r="AR424" i="3"/>
  <c r="I424" i="3" s="1"/>
  <c r="AR181" i="3"/>
  <c r="I181" i="3" s="1"/>
  <c r="AR623" i="3"/>
  <c r="I623" i="3" s="1"/>
  <c r="AR523" i="3"/>
  <c r="I523" i="3" s="1"/>
  <c r="AR62" i="3"/>
  <c r="I62" i="3" s="1"/>
  <c r="AR46" i="3"/>
  <c r="I46" i="3" s="1"/>
  <c r="AR927" i="3"/>
  <c r="I927" i="3" s="1"/>
  <c r="AR583" i="3"/>
  <c r="I583" i="3" s="1"/>
  <c r="AR337" i="3"/>
  <c r="I337" i="3" s="1"/>
  <c r="AR519" i="3"/>
  <c r="I519" i="3" s="1"/>
  <c r="AR774" i="3"/>
  <c r="I774" i="3" s="1"/>
  <c r="AR659" i="3"/>
  <c r="I659" i="3" s="1"/>
  <c r="AR810" i="3"/>
  <c r="I810" i="3" s="1"/>
  <c r="AR376" i="3"/>
  <c r="I376" i="3" s="1"/>
  <c r="AR369" i="3"/>
  <c r="I369" i="3" s="1"/>
  <c r="AR547" i="3"/>
  <c r="I547" i="3" s="1"/>
  <c r="AR29" i="3"/>
  <c r="I29" i="3" s="1"/>
  <c r="AR954" i="3"/>
  <c r="I954" i="3" s="1"/>
  <c r="AR993" i="3"/>
  <c r="I993" i="3" s="1"/>
  <c r="AR603" i="3"/>
  <c r="I603" i="3" s="1"/>
  <c r="AR609" i="3"/>
  <c r="I609" i="3" s="1"/>
  <c r="AR1022" i="3"/>
  <c r="I1022" i="3" s="1"/>
  <c r="AR772" i="3"/>
  <c r="I772" i="3" s="1"/>
  <c r="AR34" i="3"/>
  <c r="I34" i="3" s="1"/>
  <c r="AR63" i="3"/>
  <c r="I63" i="3" s="1"/>
  <c r="AR764" i="3"/>
  <c r="I764" i="3" s="1"/>
  <c r="AR201" i="3"/>
  <c r="I201" i="3" s="1"/>
  <c r="AR631" i="3"/>
  <c r="I631" i="3" s="1"/>
  <c r="AR1006" i="3"/>
  <c r="I1006" i="3" s="1"/>
  <c r="AR225" i="3"/>
  <c r="I225" i="3" s="1"/>
  <c r="AR329" i="3"/>
  <c r="I329" i="3" s="1"/>
  <c r="AR336" i="3"/>
  <c r="I336" i="3" s="1"/>
  <c r="AR177" i="3"/>
  <c r="I177" i="3" s="1"/>
  <c r="AR875" i="3"/>
  <c r="I875" i="3" s="1"/>
  <c r="AR539" i="3"/>
  <c r="I539" i="3" s="1"/>
  <c r="AR784" i="3"/>
  <c r="I784" i="3" s="1"/>
  <c r="AR625" i="3"/>
  <c r="I625" i="3" s="1"/>
  <c r="AR846" i="3"/>
  <c r="I846" i="3" s="1"/>
  <c r="AR467" i="3"/>
  <c r="I467" i="3" s="1"/>
  <c r="D537" i="3"/>
  <c r="F537" i="3" s="1"/>
  <c r="AR209" i="3"/>
  <c r="I209" i="3" s="1"/>
  <c r="AR871" i="3"/>
  <c r="I871" i="3" s="1"/>
  <c r="AR799" i="3"/>
  <c r="I799" i="3" s="1"/>
  <c r="AR507" i="3"/>
  <c r="I507" i="3" s="1"/>
  <c r="AR737" i="3"/>
  <c r="I737" i="3" s="1"/>
  <c r="D104" i="3"/>
  <c r="F104" i="3" s="1"/>
  <c r="D827" i="3"/>
  <c r="F827" i="3" s="1"/>
  <c r="D242" i="3"/>
  <c r="F242" i="3" s="1"/>
  <c r="D802" i="3"/>
  <c r="F802" i="3" s="1"/>
  <c r="AR511" i="3"/>
  <c r="I511" i="3" s="1"/>
  <c r="AR879" i="3"/>
  <c r="I879" i="3" s="1"/>
  <c r="AR451" i="3"/>
  <c r="I451" i="3" s="1"/>
  <c r="D512" i="3"/>
  <c r="F512" i="3" s="1"/>
  <c r="AR607" i="3"/>
  <c r="I607" i="3" s="1"/>
  <c r="AR935" i="3"/>
  <c r="I935" i="3" s="1"/>
  <c r="AR883" i="3"/>
  <c r="I883" i="3" s="1"/>
  <c r="AR896" i="3"/>
  <c r="I896" i="3" s="1"/>
  <c r="AR149" i="3"/>
  <c r="I149" i="3" s="1"/>
  <c r="AR416" i="3"/>
  <c r="I416" i="3" s="1"/>
  <c r="D325" i="3"/>
  <c r="F325" i="3" s="1"/>
  <c r="D1024" i="3"/>
  <c r="F1024" i="3" s="1"/>
  <c r="D160" i="3"/>
  <c r="F160" i="3" s="1"/>
  <c r="D825" i="3"/>
  <c r="F825" i="3" s="1"/>
  <c r="D906" i="3"/>
  <c r="F906" i="3" s="1"/>
  <c r="D303" i="3"/>
  <c r="F303" i="3" s="1"/>
  <c r="D849" i="3"/>
  <c r="F849" i="3" s="1"/>
  <c r="D119" i="3"/>
  <c r="F119" i="3" s="1"/>
  <c r="D714" i="3"/>
  <c r="F714" i="3" s="1"/>
  <c r="D120" i="3"/>
  <c r="F120" i="3" s="1"/>
  <c r="D976" i="3"/>
  <c r="F976" i="3" s="1"/>
  <c r="D349" i="3"/>
  <c r="F349" i="3" s="1"/>
  <c r="D108" i="3"/>
  <c r="F108" i="3" s="1"/>
  <c r="D326" i="3"/>
  <c r="F326" i="3" s="1"/>
  <c r="D79" i="3"/>
  <c r="F79" i="3" s="1"/>
  <c r="D884" i="3"/>
  <c r="F884" i="3" s="1"/>
  <c r="D716" i="3"/>
  <c r="F716" i="3" s="1"/>
  <c r="AR487" i="3"/>
  <c r="I487" i="3" s="1"/>
  <c r="D755" i="3"/>
  <c r="F755" i="3" s="1"/>
  <c r="AR273" i="3"/>
  <c r="I273" i="3" s="1"/>
  <c r="AR438" i="3"/>
  <c r="I438" i="3" s="1"/>
  <c r="AR925" i="3"/>
  <c r="I925" i="3" s="1"/>
  <c r="AR61" i="3"/>
  <c r="I61" i="3" s="1"/>
  <c r="AR830" i="3"/>
  <c r="I830" i="3" s="1"/>
  <c r="AR217" i="3"/>
  <c r="I217" i="3" s="1"/>
  <c r="D488" i="3"/>
  <c r="F488" i="3" s="1"/>
  <c r="AR619" i="3"/>
  <c r="I619" i="3" s="1"/>
  <c r="AR687" i="3"/>
  <c r="I687" i="3" s="1"/>
  <c r="AR409" i="3"/>
  <c r="I409" i="3" s="1"/>
  <c r="AR1011" i="3"/>
  <c r="I1011" i="3" s="1"/>
  <c r="AR965" i="3"/>
  <c r="I965" i="3" s="1"/>
  <c r="D804" i="3"/>
  <c r="F804" i="3" s="1"/>
  <c r="D461" i="3"/>
  <c r="F461" i="3" s="1"/>
  <c r="AR555" i="3"/>
  <c r="I555" i="3" s="1"/>
  <c r="AR440" i="3"/>
  <c r="I440" i="3" s="1"/>
  <c r="AR54" i="3"/>
  <c r="I54" i="3" s="1"/>
  <c r="AR969" i="3"/>
  <c r="I969" i="3" s="1"/>
  <c r="D528" i="3"/>
  <c r="F528" i="3" s="1"/>
  <c r="D449" i="3"/>
  <c r="F449" i="3" s="1"/>
  <c r="AR433" i="3"/>
  <c r="I433" i="3" s="1"/>
  <c r="D946" i="3"/>
  <c r="F946" i="3" s="1"/>
  <c r="AR53" i="3"/>
  <c r="I53" i="3" s="1"/>
  <c r="AR987" i="3"/>
  <c r="I987" i="3" s="1"/>
  <c r="D552" i="3"/>
  <c r="F552" i="3" s="1"/>
  <c r="AR912" i="3"/>
  <c r="I912" i="3" s="1"/>
  <c r="AR393" i="3"/>
  <c r="I393" i="3" s="1"/>
  <c r="AR317" i="3"/>
  <c r="I317" i="3" s="1"/>
  <c r="AR587" i="3"/>
  <c r="I587" i="3" s="1"/>
  <c r="AR361" i="3"/>
  <c r="I361" i="3" s="1"/>
  <c r="AR320" i="3"/>
  <c r="I320" i="3" s="1"/>
  <c r="AR1015" i="3"/>
  <c r="I1015" i="3" s="1"/>
  <c r="AR740" i="3"/>
  <c r="I740" i="3" s="1"/>
  <c r="AR161" i="3"/>
  <c r="I161" i="3" s="1"/>
  <c r="D962" i="3"/>
  <c r="F962" i="3" s="1"/>
  <c r="AR920" i="3"/>
  <c r="I920" i="3" s="1"/>
  <c r="AR711" i="3"/>
  <c r="I711" i="3" s="1"/>
  <c r="AR58" i="3"/>
  <c r="I58" i="3" s="1"/>
  <c r="AR197" i="3"/>
  <c r="I197" i="3" s="1"/>
  <c r="D493" i="3"/>
  <c r="F493" i="3" s="1"/>
  <c r="AR463" i="3"/>
  <c r="I463" i="3" s="1"/>
  <c r="D767" i="3"/>
  <c r="F767" i="3" s="1"/>
  <c r="AR309" i="3"/>
  <c r="I309" i="3" s="1"/>
  <c r="AR785" i="3"/>
  <c r="I785" i="3" s="1"/>
  <c r="D899" i="3"/>
  <c r="F899" i="3" s="1"/>
  <c r="D947" i="3"/>
  <c r="F947" i="3" s="1"/>
  <c r="D880" i="3"/>
  <c r="F880" i="3" s="1"/>
  <c r="D389" i="3"/>
  <c r="F389" i="3" s="1"/>
  <c r="D981" i="3"/>
  <c r="F981" i="3" s="1"/>
  <c r="D72" i="3"/>
  <c r="F72" i="3" s="1"/>
  <c r="D724" i="3"/>
  <c r="F724" i="3" s="1"/>
  <c r="D394" i="3"/>
  <c r="F394" i="3" s="1"/>
  <c r="D582" i="3"/>
  <c r="F582" i="3" s="1"/>
  <c r="D700" i="3"/>
  <c r="F700" i="3" s="1"/>
  <c r="D155" i="3"/>
  <c r="F155" i="3" s="1"/>
  <c r="D998" i="3"/>
  <c r="F998" i="3" s="1"/>
  <c r="D690" i="3"/>
  <c r="F690" i="3" s="1"/>
  <c r="D863" i="3"/>
  <c r="F863" i="3" s="1"/>
  <c r="D633" i="3"/>
  <c r="F633" i="3" s="1"/>
  <c r="D614" i="3"/>
  <c r="F614" i="3" s="1"/>
  <c r="D187" i="3"/>
  <c r="F187" i="3" s="1"/>
  <c r="AR615" i="3"/>
  <c r="I615" i="3" s="1"/>
  <c r="D835" i="3"/>
  <c r="F835" i="3" s="1"/>
  <c r="AR189" i="3"/>
  <c r="I189" i="3" s="1"/>
  <c r="D888" i="3"/>
  <c r="F888" i="3" s="1"/>
  <c r="AR30" i="3"/>
  <c r="I30" i="3" s="1"/>
  <c r="AR742" i="3"/>
  <c r="I742" i="3" s="1"/>
  <c r="D891" i="3"/>
  <c r="F891" i="3" s="1"/>
  <c r="AR940" i="3"/>
  <c r="I940" i="3" s="1"/>
  <c r="D729" i="3"/>
  <c r="F729" i="3" s="1"/>
  <c r="D704" i="3"/>
  <c r="F704" i="3" s="1"/>
  <c r="AR10" i="3"/>
  <c r="I10" i="3" s="1"/>
  <c r="AR782" i="3"/>
  <c r="I782" i="3" s="1"/>
  <c r="D477" i="3"/>
  <c r="F477" i="3" s="1"/>
  <c r="AR21" i="3"/>
  <c r="I21" i="3" s="1"/>
  <c r="AR515" i="3"/>
  <c r="I515" i="3" s="1"/>
  <c r="AR229" i="3"/>
  <c r="I229" i="3" s="1"/>
  <c r="D808" i="3"/>
  <c r="F808" i="3" s="1"/>
  <c r="AR593" i="3"/>
  <c r="I593" i="3" s="1"/>
  <c r="AR855" i="3"/>
  <c r="I855" i="3" s="1"/>
  <c r="AR617" i="3"/>
  <c r="I617" i="3" s="1"/>
  <c r="D473" i="3"/>
  <c r="F473" i="3" s="1"/>
  <c r="D970" i="3"/>
  <c r="F970" i="3" s="1"/>
  <c r="F518" i="3"/>
  <c r="D836" i="3"/>
  <c r="F836" i="3" s="1"/>
  <c r="D172" i="3"/>
  <c r="F172" i="3" s="1"/>
  <c r="D681" i="3"/>
  <c r="F681" i="3" s="1"/>
  <c r="AR957" i="3"/>
  <c r="I957" i="3" s="1"/>
  <c r="AR401" i="3"/>
  <c r="I401" i="3" s="1"/>
  <c r="D900" i="3"/>
  <c r="F900" i="3" s="1"/>
  <c r="AR842" i="3"/>
  <c r="I842" i="3" s="1"/>
  <c r="D448" i="3"/>
  <c r="F448" i="3" s="1"/>
  <c r="AR822" i="3"/>
  <c r="I822" i="3" s="1"/>
  <c r="AR651" i="3"/>
  <c r="I651" i="3" s="1"/>
  <c r="AR237" i="3"/>
  <c r="I237" i="3" s="1"/>
  <c r="D192" i="3"/>
  <c r="F192" i="3" s="1"/>
  <c r="D362" i="3"/>
  <c r="F362" i="3" s="1"/>
  <c r="D726" i="3"/>
  <c r="F726" i="3" s="1"/>
  <c r="D733" i="3"/>
  <c r="F733" i="3" s="1"/>
  <c r="D709" i="3"/>
  <c r="F709" i="3" s="1"/>
  <c r="AR301" i="3"/>
  <c r="I301" i="3" s="1"/>
  <c r="D140" i="3"/>
  <c r="F140" i="3" s="1"/>
  <c r="D365" i="3"/>
  <c r="F365" i="3" s="1"/>
  <c r="D354" i="3"/>
  <c r="F354" i="3" s="1"/>
  <c r="D1004" i="3"/>
  <c r="F1004" i="3" s="1"/>
  <c r="D959" i="3"/>
  <c r="F959" i="3" s="1"/>
  <c r="D1013" i="3"/>
  <c r="F1013" i="3" s="1"/>
  <c r="D418" i="3"/>
  <c r="F418" i="3" s="1"/>
  <c r="D92" i="3"/>
  <c r="F92" i="3" s="1"/>
  <c r="D116" i="3"/>
  <c r="F116" i="3" s="1"/>
  <c r="D915" i="3"/>
  <c r="F915" i="3" s="1"/>
  <c r="I284" i="3" l="1"/>
  <c r="I220" i="3"/>
  <c r="I279" i="3"/>
  <c r="I322" i="3"/>
  <c r="I67" i="3"/>
  <c r="D1001" i="3"/>
  <c r="F1001" i="3" s="1"/>
  <c r="I898" i="3"/>
  <c r="I311" i="3"/>
  <c r="I402" i="3"/>
  <c r="I386" i="3"/>
  <c r="D266" i="3"/>
  <c r="F266" i="3" s="1"/>
  <c r="I456" i="3"/>
  <c r="I188" i="3"/>
  <c r="I529" i="3"/>
  <c r="I426" i="3"/>
  <c r="I622" i="3"/>
  <c r="I247" i="3"/>
  <c r="D284" i="3"/>
  <c r="F284" i="3" s="1"/>
  <c r="D171" i="3"/>
  <c r="F171" i="3" s="1"/>
  <c r="D210" i="3"/>
  <c r="F210" i="3" s="1"/>
  <c r="D194" i="3"/>
  <c r="F194" i="3" s="1"/>
  <c r="I235" i="3"/>
  <c r="I259" i="3"/>
  <c r="I182" i="3"/>
  <c r="I126" i="3"/>
  <c r="I702" i="3"/>
  <c r="D975" i="3"/>
  <c r="F975" i="3" s="1"/>
  <c r="D316" i="3"/>
  <c r="F316" i="3" s="1"/>
  <c r="I187" i="3"/>
  <c r="I564" i="3"/>
  <c r="I832" i="3"/>
  <c r="D534" i="3"/>
  <c r="F534" i="3" s="1"/>
  <c r="D829" i="3"/>
  <c r="F829" i="3" s="1"/>
  <c r="I252" i="3"/>
  <c r="AQ31" i="3"/>
  <c r="AG31" i="3"/>
  <c r="AR31" i="3" s="1"/>
  <c r="AQ533" i="3"/>
  <c r="AG533" i="3"/>
  <c r="AR533" i="3" s="1"/>
  <c r="AQ73" i="3"/>
  <c r="AG73" i="3"/>
  <c r="AR73" i="3" s="1"/>
  <c r="AG12" i="3"/>
  <c r="AR12" i="3" s="1"/>
  <c r="AQ12" i="3"/>
  <c r="AQ121" i="3"/>
  <c r="AG121" i="3"/>
  <c r="AR121" i="3" s="1"/>
  <c r="AQ548" i="3"/>
  <c r="AG548" i="3"/>
  <c r="AR548" i="3" s="1"/>
  <c r="AG436" i="3"/>
  <c r="AR436" i="3" s="1"/>
  <c r="AQ436" i="3"/>
  <c r="AQ43" i="3"/>
  <c r="AG43" i="3"/>
  <c r="AR43" i="3" s="1"/>
  <c r="AQ198" i="3"/>
  <c r="AG198" i="3"/>
  <c r="AR198" i="3" s="1"/>
  <c r="AQ294" i="3"/>
  <c r="AG294" i="3"/>
  <c r="AR294" i="3" s="1"/>
  <c r="AG818" i="3"/>
  <c r="AR818" i="3" s="1"/>
  <c r="AQ818" i="3"/>
  <c r="AG452" i="3"/>
  <c r="AR452" i="3" s="1"/>
  <c r="AQ452" i="3"/>
  <c r="AQ669" i="3"/>
  <c r="AG669" i="3"/>
  <c r="AR669" i="3" s="1"/>
  <c r="AQ150" i="3"/>
  <c r="AG150" i="3"/>
  <c r="AR150" i="3" s="1"/>
  <c r="AQ138" i="3"/>
  <c r="AG138" i="3"/>
  <c r="AR138" i="3" s="1"/>
  <c r="AQ66" i="3"/>
  <c r="AG66" i="3"/>
  <c r="AR66" i="3" s="1"/>
  <c r="AQ653" i="3"/>
  <c r="AG653" i="3"/>
  <c r="AR653" i="3" s="1"/>
  <c r="I653" i="3" s="1"/>
  <c r="AQ59" i="3"/>
  <c r="AG59" i="3"/>
  <c r="AR59" i="3" s="1"/>
  <c r="AQ74" i="3"/>
  <c r="AG74" i="3"/>
  <c r="AR74" i="3" s="1"/>
  <c r="I74" i="3" s="1"/>
  <c r="AQ736" i="3"/>
  <c r="AG736" i="3"/>
  <c r="AR736" i="3" s="1"/>
  <c r="AQ65" i="3"/>
  <c r="AG65" i="3"/>
  <c r="AR65" i="3" s="1"/>
  <c r="I65" i="3" s="1"/>
  <c r="AQ683" i="3"/>
  <c r="AG683" i="3"/>
  <c r="AR683" i="3" s="1"/>
  <c r="AQ278" i="3"/>
  <c r="AG278" i="3"/>
  <c r="AR278" i="3" s="1"/>
  <c r="AG715" i="3"/>
  <c r="AR715" i="3" s="1"/>
  <c r="AQ715" i="3"/>
  <c r="AQ222" i="3"/>
  <c r="AG222" i="3"/>
  <c r="AR222" i="3" s="1"/>
  <c r="AQ24" i="3"/>
  <c r="AG24" i="3"/>
  <c r="AR24" i="3" s="1"/>
  <c r="AQ549" i="3"/>
  <c r="AG549" i="3"/>
  <c r="AR549" i="3" s="1"/>
  <c r="AG661" i="3"/>
  <c r="AR661" i="3" s="1"/>
  <c r="AQ661" i="3"/>
  <c r="AG324" i="3"/>
  <c r="AR324" i="3" s="1"/>
  <c r="AQ324" i="3"/>
  <c r="AG39" i="3"/>
  <c r="AR39" i="3" s="1"/>
  <c r="AQ39" i="3"/>
  <c r="AQ707" i="3"/>
  <c r="AG707" i="3"/>
  <c r="AR707" i="3" s="1"/>
  <c r="AG98" i="3"/>
  <c r="AR98" i="3" s="1"/>
  <c r="AQ98" i="3"/>
  <c r="AQ302" i="3"/>
  <c r="AG302" i="3"/>
  <c r="AR302" i="3" s="1"/>
  <c r="AQ621" i="3"/>
  <c r="AG621" i="3"/>
  <c r="AR621" i="3" s="1"/>
  <c r="AQ286" i="3"/>
  <c r="AG286" i="3"/>
  <c r="AR286" i="3" s="1"/>
  <c r="AG94" i="3"/>
  <c r="AR94" i="3" s="1"/>
  <c r="AQ94" i="3"/>
  <c r="AQ8" i="3"/>
  <c r="AG8" i="3"/>
  <c r="AR8" i="3" s="1"/>
  <c r="I8" i="3" s="1"/>
  <c r="AG27" i="3"/>
  <c r="AR27" i="3" s="1"/>
  <c r="AQ27" i="3"/>
  <c r="AQ629" i="3"/>
  <c r="AG629" i="3"/>
  <c r="AR629" i="3" s="1"/>
  <c r="I629" i="3" s="1"/>
  <c r="AQ207" i="3"/>
  <c r="AG207" i="3"/>
  <c r="AR207" i="3" s="1"/>
  <c r="AQ581" i="3"/>
  <c r="AG581" i="3"/>
  <c r="AR581" i="3" s="1"/>
  <c r="I581" i="3" s="1"/>
  <c r="AG613" i="3"/>
  <c r="AR613" i="3" s="1"/>
  <c r="AQ613" i="3"/>
  <c r="AQ428" i="3"/>
  <c r="AG428" i="3"/>
  <c r="AR428" i="3" s="1"/>
  <c r="I428" i="3" s="1"/>
  <c r="AG11" i="3"/>
  <c r="AR11" i="3" s="1"/>
  <c r="AQ11" i="3"/>
  <c r="AQ500" i="3"/>
  <c r="AG500" i="3"/>
  <c r="AR500" i="3" s="1"/>
  <c r="I500" i="3" s="1"/>
  <c r="D548" i="3"/>
  <c r="F548" i="3" s="1"/>
  <c r="AG122" i="3"/>
  <c r="AR122" i="3" s="1"/>
  <c r="AQ122" i="3"/>
  <c r="AQ23" i="3"/>
  <c r="AG23" i="3"/>
  <c r="AR23" i="3" s="1"/>
  <c r="AQ332" i="3"/>
  <c r="AG332" i="3"/>
  <c r="AR332" i="3" s="1"/>
  <c r="AG645" i="3"/>
  <c r="AR645" i="3" s="1"/>
  <c r="AQ645" i="3"/>
  <c r="AQ51" i="3"/>
  <c r="AG51" i="3"/>
  <c r="AR51" i="3" s="1"/>
  <c r="AG453" i="3"/>
  <c r="AR453" i="3" s="1"/>
  <c r="AQ453" i="3"/>
  <c r="D452" i="3"/>
  <c r="F452" i="3" s="1"/>
  <c r="AG246" i="3"/>
  <c r="AR246" i="3" s="1"/>
  <c r="AQ246" i="3"/>
  <c r="D246" i="3" s="1"/>
  <c r="F246" i="3" s="1"/>
  <c r="AQ637" i="3"/>
  <c r="AG637" i="3"/>
  <c r="AR637" i="3" s="1"/>
  <c r="AG949" i="3"/>
  <c r="AR949" i="3" s="1"/>
  <c r="AQ949" i="3"/>
  <c r="AQ15" i="3"/>
  <c r="AG15" i="3"/>
  <c r="AR15" i="3" s="1"/>
  <c r="AG780" i="3"/>
  <c r="AR780" i="3" s="1"/>
  <c r="AQ780" i="3"/>
  <c r="AQ214" i="3"/>
  <c r="AG214" i="3"/>
  <c r="AR214" i="3" s="1"/>
  <c r="AG174" i="3"/>
  <c r="AR174" i="3" s="1"/>
  <c r="AQ174" i="3"/>
  <c r="AG1020" i="3"/>
  <c r="AR1020" i="3" s="1"/>
  <c r="AQ1020" i="3"/>
  <c r="AQ137" i="3"/>
  <c r="AG137" i="3"/>
  <c r="AR137" i="3" s="1"/>
  <c r="AG532" i="3"/>
  <c r="AR532" i="3" s="1"/>
  <c r="AQ532" i="3"/>
  <c r="AQ97" i="3"/>
  <c r="AG97" i="3"/>
  <c r="AR97" i="3" s="1"/>
  <c r="I97" i="3" s="1"/>
  <c r="AG47" i="3"/>
  <c r="AR47" i="3" s="1"/>
  <c r="AQ47" i="3"/>
  <c r="AQ691" i="3"/>
  <c r="AG691" i="3"/>
  <c r="AR691" i="3" s="1"/>
  <c r="I691" i="3" s="1"/>
  <c r="AQ882" i="3"/>
  <c r="AG882" i="3"/>
  <c r="AR882" i="3" s="1"/>
  <c r="AQ348" i="3"/>
  <c r="AG348" i="3"/>
  <c r="AR348" i="3" s="1"/>
  <c r="I348" i="3" s="1"/>
  <c r="AQ113" i="3"/>
  <c r="AG113" i="3"/>
  <c r="AR113" i="3" s="1"/>
  <c r="AG270" i="3"/>
  <c r="AR270" i="3" s="1"/>
  <c r="AQ270" i="3"/>
  <c r="D270" i="3" s="1"/>
  <c r="F270" i="3" s="1"/>
  <c r="AQ191" i="3"/>
  <c r="AG191" i="3"/>
  <c r="AR191" i="3" s="1"/>
  <c r="AG254" i="3"/>
  <c r="AR254" i="3" s="1"/>
  <c r="AQ254" i="3"/>
  <c r="D254" i="3" s="1"/>
  <c r="F254" i="3" s="1"/>
  <c r="AG206" i="3"/>
  <c r="AR206" i="3" s="1"/>
  <c r="AQ206" i="3"/>
  <c r="AG82" i="3"/>
  <c r="AR82" i="3" s="1"/>
  <c r="AQ82" i="3"/>
  <c r="D82" i="3" s="1"/>
  <c r="F82" i="3" s="1"/>
  <c r="AQ388" i="3"/>
  <c r="AG388" i="3"/>
  <c r="AR388" i="3" s="1"/>
  <c r="AQ60" i="3"/>
  <c r="AG60" i="3"/>
  <c r="AR60" i="3" s="1"/>
  <c r="I60" i="3" s="1"/>
  <c r="AG754" i="3"/>
  <c r="AR754" i="3" s="1"/>
  <c r="AQ754" i="3"/>
  <c r="AG190" i="3"/>
  <c r="AR190" i="3" s="1"/>
  <c r="AQ190" i="3"/>
  <c r="D190" i="3" s="1"/>
  <c r="F190" i="3" s="1"/>
  <c r="AQ420" i="3"/>
  <c r="AG420" i="3"/>
  <c r="AR420" i="3" s="1"/>
  <c r="I306" i="3"/>
  <c r="AQ412" i="3"/>
  <c r="AG412" i="3"/>
  <c r="AR412" i="3" s="1"/>
  <c r="AQ78" i="3"/>
  <c r="AG78" i="3"/>
  <c r="AR78" i="3" s="1"/>
  <c r="AQ56" i="3"/>
  <c r="D56" i="3" s="1"/>
  <c r="F56" i="3" s="1"/>
  <c r="AG56" i="3"/>
  <c r="AR56" i="3" s="1"/>
  <c r="AQ565" i="3"/>
  <c r="AG565" i="3"/>
  <c r="AR565" i="3" s="1"/>
  <c r="AQ129" i="3"/>
  <c r="AG129" i="3"/>
  <c r="AR129" i="3" s="1"/>
  <c r="AG151" i="3"/>
  <c r="AR151" i="3" s="1"/>
  <c r="AQ151" i="3"/>
  <c r="AQ167" i="3"/>
  <c r="D167" i="3" s="1"/>
  <c r="F167" i="3" s="1"/>
  <c r="AG167" i="3"/>
  <c r="AR167" i="3" s="1"/>
  <c r="AG36" i="3"/>
  <c r="AR36" i="3" s="1"/>
  <c r="AQ36" i="3"/>
  <c r="AQ786" i="3"/>
  <c r="D786" i="3" s="1"/>
  <c r="F786" i="3" s="1"/>
  <c r="AG786" i="3"/>
  <c r="AR786" i="3" s="1"/>
  <c r="AQ501" i="3"/>
  <c r="AG501" i="3"/>
  <c r="AR501" i="3" s="1"/>
  <c r="AQ310" i="3"/>
  <c r="D310" i="3" s="1"/>
  <c r="F310" i="3" s="1"/>
  <c r="AG310" i="3"/>
  <c r="AR310" i="3" s="1"/>
  <c r="AG134" i="3"/>
  <c r="AR134" i="3" s="1"/>
  <c r="AQ134" i="3"/>
  <c r="AQ48" i="3"/>
  <c r="AG48" i="3"/>
  <c r="AR48" i="3" s="1"/>
  <c r="AQ404" i="3"/>
  <c r="AG404" i="3"/>
  <c r="AR404" i="3" s="1"/>
  <c r="AQ142" i="3"/>
  <c r="AG142" i="3"/>
  <c r="AR142" i="3" s="1"/>
  <c r="AQ16" i="3"/>
  <c r="AG16" i="3"/>
  <c r="AR16" i="3" s="1"/>
  <c r="AQ199" i="3"/>
  <c r="AG199" i="3"/>
  <c r="AR199" i="3" s="1"/>
  <c r="AQ114" i="3"/>
  <c r="AG114" i="3"/>
  <c r="AR114" i="3" s="1"/>
  <c r="AQ166" i="3"/>
  <c r="AG166" i="3"/>
  <c r="AR166" i="3" s="1"/>
  <c r="AQ86" i="3"/>
  <c r="AG86" i="3"/>
  <c r="AR86" i="3" s="1"/>
  <c r="AQ28" i="3"/>
  <c r="AG28" i="3"/>
  <c r="AR28" i="3" s="1"/>
  <c r="AQ485" i="3"/>
  <c r="AG485" i="3"/>
  <c r="AR485" i="3" s="1"/>
  <c r="AG372" i="3"/>
  <c r="AR372" i="3" s="1"/>
  <c r="AQ372" i="3"/>
  <c r="AQ380" i="3"/>
  <c r="AG380" i="3"/>
  <c r="AR380" i="3" s="1"/>
  <c r="AG675" i="3"/>
  <c r="AR675" i="3" s="1"/>
  <c r="AQ675" i="3"/>
  <c r="AG926" i="3"/>
  <c r="AR926" i="3" s="1"/>
  <c r="AQ926" i="3"/>
  <c r="AG130" i="3"/>
  <c r="AR130" i="3" s="1"/>
  <c r="AQ130" i="3"/>
  <c r="AQ557" i="3"/>
  <c r="AG557" i="3"/>
  <c r="AR557" i="3" s="1"/>
  <c r="AQ32" i="3"/>
  <c r="AG32" i="3"/>
  <c r="AR32" i="3" s="1"/>
  <c r="AQ19" i="3"/>
  <c r="AG19" i="3"/>
  <c r="AR19" i="3" s="1"/>
  <c r="AQ468" i="3"/>
  <c r="AG468" i="3"/>
  <c r="AR468" i="3" s="1"/>
  <c r="AG516" i="3"/>
  <c r="AR516" i="3" s="1"/>
  <c r="AQ516" i="3"/>
  <c r="AG44" i="3"/>
  <c r="AR44" i="3" s="1"/>
  <c r="AQ44" i="3"/>
  <c r="AQ89" i="3"/>
  <c r="AG89" i="3"/>
  <c r="AR89" i="3" s="1"/>
  <c r="AQ597" i="3"/>
  <c r="AG597" i="3"/>
  <c r="AR597" i="3" s="1"/>
  <c r="AG469" i="3"/>
  <c r="AR469" i="3" s="1"/>
  <c r="AQ469" i="3"/>
  <c r="AG484" i="3"/>
  <c r="AR484" i="3" s="1"/>
  <c r="AQ484" i="3"/>
  <c r="AG106" i="3"/>
  <c r="AR106" i="3" s="1"/>
  <c r="AQ106" i="3"/>
  <c r="AQ159" i="3"/>
  <c r="AG159" i="3"/>
  <c r="AR159" i="3" s="1"/>
  <c r="AG605" i="3"/>
  <c r="AR605" i="3" s="1"/>
  <c r="AQ605" i="3"/>
  <c r="AQ238" i="3"/>
  <c r="AG238" i="3"/>
  <c r="AR238" i="3" s="1"/>
  <c r="AQ699" i="3"/>
  <c r="AG699" i="3"/>
  <c r="AR699" i="3" s="1"/>
  <c r="AG69" i="3"/>
  <c r="AR69" i="3" s="1"/>
  <c r="AQ69" i="3"/>
  <c r="AQ589" i="3"/>
  <c r="AG589" i="3"/>
  <c r="AR589" i="3" s="1"/>
  <c r="AQ110" i="3"/>
  <c r="AG110" i="3"/>
  <c r="AR110" i="3" s="1"/>
  <c r="AG230" i="3"/>
  <c r="AR230" i="3" s="1"/>
  <c r="AQ230" i="3"/>
  <c r="AQ118" i="3"/>
  <c r="AG118" i="3"/>
  <c r="AR118" i="3" s="1"/>
  <c r="I291" i="3"/>
  <c r="I470" i="3"/>
  <c r="I676" i="3"/>
  <c r="I813" i="3"/>
  <c r="AG125" i="3"/>
  <c r="AR125" i="3" s="1"/>
  <c r="AQ125" i="3"/>
  <c r="AQ944" i="3"/>
  <c r="AG944" i="3"/>
  <c r="AR944" i="3" s="1"/>
  <c r="AQ985" i="3"/>
  <c r="AG985" i="3"/>
  <c r="AR985" i="3" s="1"/>
  <c r="AQ143" i="3"/>
  <c r="AG143" i="3"/>
  <c r="AR143" i="3" s="1"/>
  <c r="AQ850" i="3"/>
  <c r="AG850" i="3"/>
  <c r="AR850" i="3" s="1"/>
  <c r="AG7" i="3"/>
  <c r="AR7" i="3" s="1"/>
  <c r="AQ7" i="3"/>
  <c r="AQ40" i="3"/>
  <c r="AG40" i="3"/>
  <c r="AR40" i="3" s="1"/>
  <c r="AQ52" i="3"/>
  <c r="AG52" i="3"/>
  <c r="AR52" i="3" s="1"/>
  <c r="AQ102" i="3"/>
  <c r="AG102" i="3"/>
  <c r="AR102" i="3" s="1"/>
  <c r="AQ85" i="3"/>
  <c r="AG85" i="3"/>
  <c r="AR85" i="3" s="1"/>
  <c r="AG262" i="3"/>
  <c r="AR262" i="3" s="1"/>
  <c r="AQ262" i="3"/>
  <c r="AQ356" i="3"/>
  <c r="AG356" i="3"/>
  <c r="AR356" i="3" s="1"/>
  <c r="AQ442" i="3"/>
  <c r="AG442" i="3"/>
  <c r="AR442" i="3" s="1"/>
  <c r="AQ105" i="3"/>
  <c r="AG105" i="3"/>
  <c r="AR105" i="3" s="1"/>
  <c r="AQ340" i="3"/>
  <c r="AG340" i="3"/>
  <c r="AR340" i="3" s="1"/>
  <c r="AG573" i="3"/>
  <c r="AR573" i="3" s="1"/>
  <c r="AQ573" i="3"/>
  <c r="AQ35" i="3"/>
  <c r="AG35" i="3"/>
  <c r="AR35" i="3" s="1"/>
  <c r="AQ70" i="3"/>
  <c r="AG70" i="3"/>
  <c r="AR70" i="3" s="1"/>
  <c r="AQ158" i="3"/>
  <c r="AG158" i="3"/>
  <c r="AR158" i="3" s="1"/>
  <c r="I158" i="3" s="1"/>
  <c r="AQ77" i="3"/>
  <c r="AG77" i="3"/>
  <c r="AR77" i="3" s="1"/>
  <c r="D516" i="3"/>
  <c r="F516" i="3" s="1"/>
  <c r="AQ93" i="3"/>
  <c r="AG93" i="3"/>
  <c r="AR93" i="3" s="1"/>
  <c r="AQ133" i="3"/>
  <c r="AG133" i="3"/>
  <c r="AR133" i="3" s="1"/>
  <c r="I133" i="3" s="1"/>
  <c r="AQ117" i="3"/>
  <c r="AG117" i="3"/>
  <c r="AR117" i="3" s="1"/>
  <c r="AQ90" i="3"/>
  <c r="AG90" i="3"/>
  <c r="AR90" i="3" s="1"/>
  <c r="I90" i="3" s="1"/>
  <c r="AQ396" i="3"/>
  <c r="AG396" i="3"/>
  <c r="AR396" i="3" s="1"/>
  <c r="AQ20" i="3"/>
  <c r="AG20" i="3"/>
  <c r="AR20" i="3" s="1"/>
  <c r="I20" i="3" s="1"/>
  <c r="D484" i="3"/>
  <c r="F484" i="3" s="1"/>
  <c r="AQ517" i="3"/>
  <c r="D517" i="3" s="1"/>
  <c r="F517" i="3" s="1"/>
  <c r="AG517" i="3"/>
  <c r="AR517" i="3" s="1"/>
  <c r="AQ101" i="3"/>
  <c r="AG101" i="3"/>
  <c r="AR101" i="3" s="1"/>
  <c r="AQ109" i="3"/>
  <c r="AG109" i="3"/>
  <c r="AR109" i="3" s="1"/>
  <c r="AQ364" i="3"/>
  <c r="AG364" i="3"/>
  <c r="AR364" i="3" s="1"/>
  <c r="AG81" i="3"/>
  <c r="AR81" i="3" s="1"/>
  <c r="I81" i="3" s="1"/>
  <c r="AQ81" i="3"/>
  <c r="AQ183" i="3"/>
  <c r="AG183" i="3"/>
  <c r="AR183" i="3" s="1"/>
  <c r="AQ55" i="3"/>
  <c r="AG55" i="3"/>
  <c r="AR55" i="3" s="1"/>
  <c r="I951" i="3"/>
  <c r="I704" i="3"/>
  <c r="D445" i="3"/>
  <c r="F445" i="3" s="1"/>
  <c r="I827" i="3"/>
  <c r="I203" i="3"/>
  <c r="I914" i="3"/>
  <c r="D83" i="3"/>
  <c r="F83" i="3" s="1"/>
  <c r="I231" i="3"/>
  <c r="D848" i="3"/>
  <c r="F848" i="3" s="1"/>
  <c r="D763" i="3"/>
  <c r="F763" i="3" s="1"/>
  <c r="D734" i="3"/>
  <c r="F734" i="3" s="1"/>
  <c r="D886" i="3"/>
  <c r="F886" i="3" s="1"/>
  <c r="D809" i="3"/>
  <c r="F809" i="3" s="1"/>
  <c r="D223" i="3"/>
  <c r="F223" i="3" s="1"/>
  <c r="D819" i="3"/>
  <c r="F819" i="3" s="1"/>
  <c r="D839" i="3"/>
  <c r="F839" i="3" s="1"/>
  <c r="D139" i="3"/>
  <c r="F139" i="3" s="1"/>
  <c r="D673" i="3"/>
  <c r="F673" i="3" s="1"/>
  <c r="I71" i="3"/>
  <c r="I481" i="3"/>
  <c r="I258" i="3"/>
  <c r="I382" i="3"/>
  <c r="I999" i="3"/>
  <c r="I457" i="3"/>
  <c r="I854" i="3"/>
  <c r="I966" i="3"/>
  <c r="D811" i="3"/>
  <c r="F811" i="3" s="1"/>
  <c r="D847" i="3"/>
  <c r="F847" i="3" s="1"/>
  <c r="D918" i="3"/>
  <c r="F918" i="3" s="1"/>
  <c r="I330" i="3"/>
  <c r="D564" i="3"/>
  <c r="F564" i="3" s="1"/>
  <c r="I534" i="3"/>
  <c r="I72" i="3"/>
  <c r="I829" i="3"/>
  <c r="I520" i="3"/>
  <c r="I848" i="3"/>
  <c r="I763" i="3"/>
  <c r="I734" i="3"/>
  <c r="I886" i="3"/>
  <c r="I809" i="3"/>
  <c r="D378" i="3"/>
  <c r="F378" i="3" s="1"/>
  <c r="D513" i="3"/>
  <c r="F513" i="3" s="1"/>
  <c r="D922" i="3"/>
  <c r="F922" i="3" s="1"/>
  <c r="I895" i="3"/>
  <c r="D894" i="3"/>
  <c r="F894" i="3" s="1"/>
  <c r="D154" i="3"/>
  <c r="F154" i="3" s="1"/>
  <c r="D314" i="3"/>
  <c r="F314" i="3" s="1"/>
  <c r="D219" i="3"/>
  <c r="F219" i="3" s="1"/>
  <c r="D275" i="3"/>
  <c r="F275" i="3" s="1"/>
  <c r="I274" i="3"/>
  <c r="D99" i="3"/>
  <c r="F99" i="3" s="1"/>
  <c r="I1018" i="3"/>
  <c r="D628" i="3"/>
  <c r="F628" i="3" s="1"/>
  <c r="D612" i="3"/>
  <c r="F612" i="3" s="1"/>
  <c r="I1012" i="3"/>
  <c r="D953" i="3"/>
  <c r="F953" i="3" s="1"/>
  <c r="I325" i="3"/>
  <c r="D470" i="3"/>
  <c r="F470" i="3" s="1"/>
  <c r="I721" i="3"/>
  <c r="D813" i="3"/>
  <c r="F813" i="3" s="1"/>
  <c r="D545" i="3"/>
  <c r="F545" i="3" s="1"/>
  <c r="I91" i="3"/>
  <c r="I461" i="3"/>
  <c r="I282" i="3"/>
  <c r="I210" i="3"/>
  <c r="I171" i="3"/>
  <c r="I255" i="3"/>
  <c r="D307" i="3"/>
  <c r="F307" i="3" s="1"/>
  <c r="I186" i="3"/>
  <c r="I1001" i="3"/>
  <c r="I147" i="3"/>
  <c r="I263" i="3"/>
  <c r="I295" i="3"/>
  <c r="I350" i="3"/>
  <c r="I394" i="3"/>
  <c r="D857" i="3"/>
  <c r="F857" i="3" s="1"/>
  <c r="D823" i="3"/>
  <c r="F823" i="3" s="1"/>
  <c r="D211" i="3"/>
  <c r="F211" i="3" s="1"/>
  <c r="D178" i="3"/>
  <c r="F178" i="3" s="1"/>
  <c r="D195" i="3"/>
  <c r="F195" i="3" s="1"/>
  <c r="D299" i="3"/>
  <c r="F299" i="3" s="1"/>
  <c r="D115" i="3"/>
  <c r="F115" i="3" s="1"/>
  <c r="D218" i="3"/>
  <c r="F218" i="3" s="1"/>
  <c r="D1026" i="3"/>
  <c r="F1026" i="3" s="1"/>
  <c r="D146" i="3"/>
  <c r="F146" i="3" s="1"/>
  <c r="I414" i="3"/>
  <c r="I318" i="3"/>
  <c r="I521" i="3"/>
  <c r="I163" i="3"/>
  <c r="D87" i="3"/>
  <c r="F87" i="3" s="1"/>
  <c r="I75" i="3"/>
  <c r="D259" i="3"/>
  <c r="F259" i="3" s="1"/>
  <c r="D999" i="3"/>
  <c r="F999" i="3" s="1"/>
  <c r="D290" i="3"/>
  <c r="F290" i="3" s="1"/>
  <c r="D231" i="3"/>
  <c r="F231" i="3" s="1"/>
  <c r="D306" i="3"/>
  <c r="F306" i="3" s="1"/>
  <c r="D382" i="3"/>
  <c r="F382" i="3" s="1"/>
  <c r="I449" i="3"/>
  <c r="I135" i="3"/>
  <c r="I890" i="3"/>
  <c r="D854" i="3"/>
  <c r="F854" i="3" s="1"/>
  <c r="D283" i="3"/>
  <c r="F283" i="3" s="1"/>
  <c r="D163" i="3"/>
  <c r="F163" i="3" s="1"/>
  <c r="D203" i="3"/>
  <c r="F203" i="3" s="1"/>
  <c r="D287" i="3"/>
  <c r="F287" i="3" s="1"/>
  <c r="D227" i="3"/>
  <c r="F227" i="3" s="1"/>
  <c r="AR674" i="3"/>
  <c r="D674" i="3" s="1"/>
  <c r="F674" i="3" s="1"/>
  <c r="I323" i="3"/>
  <c r="I489" i="3"/>
  <c r="I910" i="3"/>
  <c r="AR677" i="3"/>
  <c r="I677" i="3" s="1"/>
  <c r="D258" i="3"/>
  <c r="F258" i="3" s="1"/>
  <c r="D459" i="3"/>
  <c r="F459" i="3" s="1"/>
  <c r="D298" i="3"/>
  <c r="F298" i="3" s="1"/>
  <c r="D914" i="3"/>
  <c r="F914" i="3" s="1"/>
  <c r="D318" i="3"/>
  <c r="F318" i="3" s="1"/>
  <c r="D71" i="3"/>
  <c r="F71" i="3" s="1"/>
  <c r="D521" i="3"/>
  <c r="F521" i="3" s="1"/>
  <c r="I218" i="3"/>
  <c r="I1026" i="3"/>
  <c r="I146" i="3"/>
  <c r="I131" i="3"/>
  <c r="I87" i="3"/>
  <c r="I119" i="3"/>
  <c r="AR878" i="3"/>
  <c r="I878" i="3" s="1"/>
  <c r="D843" i="3"/>
  <c r="F843" i="3" s="1"/>
  <c r="D255" i="3"/>
  <c r="F255" i="3" s="1"/>
  <c r="D186" i="3"/>
  <c r="F186" i="3" s="1"/>
  <c r="I83" i="3"/>
  <c r="I283" i="3"/>
  <c r="I170" i="3"/>
  <c r="I287" i="3"/>
  <c r="I179" i="3"/>
  <c r="I298" i="3"/>
  <c r="I162" i="3"/>
  <c r="I243" i="3"/>
  <c r="AR870" i="3"/>
  <c r="I870" i="3" s="1"/>
  <c r="I1046" i="3"/>
  <c r="D274" i="3"/>
  <c r="F274" i="3" s="1"/>
  <c r="D282" i="3"/>
  <c r="F282" i="3" s="1"/>
  <c r="I847" i="3"/>
  <c r="I815" i="3"/>
  <c r="I918" i="3"/>
  <c r="I819" i="3"/>
  <c r="I839" i="3"/>
  <c r="I139" i="3"/>
  <c r="I223" i="3"/>
  <c r="I154" i="3"/>
  <c r="I99" i="3"/>
  <c r="I811" i="3"/>
  <c r="I314" i="3"/>
  <c r="I219" i="3"/>
  <c r="I275" i="3"/>
  <c r="D993" i="3"/>
  <c r="F993" i="3" s="1"/>
  <c r="D29" i="3"/>
  <c r="F29" i="3" s="1"/>
  <c r="D369" i="3"/>
  <c r="F369" i="3" s="1"/>
  <c r="D515" i="3"/>
  <c r="F515" i="3" s="1"/>
  <c r="D54" i="3"/>
  <c r="F54" i="3" s="1"/>
  <c r="D954" i="3"/>
  <c r="F954" i="3" s="1"/>
  <c r="D547" i="3"/>
  <c r="F547" i="3" s="1"/>
  <c r="D519" i="3"/>
  <c r="F519" i="3" s="1"/>
  <c r="D752" i="3"/>
  <c r="F752" i="3" s="1"/>
  <c r="D14" i="3"/>
  <c r="F14" i="3" s="1"/>
  <c r="D934" i="3"/>
  <c r="F934" i="3" s="1"/>
  <c r="D741" i="3"/>
  <c r="F741" i="3" s="1"/>
  <c r="D342" i="3"/>
  <c r="F342" i="3" s="1"/>
  <c r="D626" i="3"/>
  <c r="F626" i="3" s="1"/>
  <c r="I307" i="3"/>
  <c r="I227" i="3"/>
  <c r="AG1032" i="3"/>
  <c r="I290" i="3"/>
  <c r="D1006" i="3"/>
  <c r="F1006" i="3" s="1"/>
  <c r="D20" i="3"/>
  <c r="F20" i="3" s="1"/>
  <c r="D766" i="3"/>
  <c r="F766" i="3" s="1"/>
  <c r="D36" i="3"/>
  <c r="F36" i="3" s="1"/>
  <c r="D797" i="3"/>
  <c r="F797" i="3" s="1"/>
  <c r="D753" i="3"/>
  <c r="F753" i="3" s="1"/>
  <c r="D776" i="3"/>
  <c r="F776" i="3" s="1"/>
  <c r="D1010" i="3"/>
  <c r="F1010" i="3" s="1"/>
  <c r="D427" i="3"/>
  <c r="F427" i="3" s="1"/>
  <c r="D815" i="3"/>
  <c r="F815" i="3" s="1"/>
  <c r="I831" i="3"/>
  <c r="I857" i="3"/>
  <c r="I823" i="3"/>
  <c r="I835" i="3"/>
  <c r="I211" i="3"/>
  <c r="I178" i="3"/>
  <c r="I195" i="3"/>
  <c r="I299" i="3"/>
  <c r="I115" i="3"/>
  <c r="AR319" i="3"/>
  <c r="I319" i="3" s="1"/>
  <c r="AR321" i="3"/>
  <c r="I321" i="3" s="1"/>
  <c r="I266" i="3"/>
  <c r="AR680" i="3"/>
  <c r="I680" i="3" s="1"/>
  <c r="AR267" i="3"/>
  <c r="I267" i="3" s="1"/>
  <c r="D360" i="3"/>
  <c r="F360" i="3" s="1"/>
  <c r="I194" i="3"/>
  <c r="I673" i="3"/>
  <c r="AR666" i="3"/>
  <c r="I666" i="3" s="1"/>
  <c r="AR1002" i="3"/>
  <c r="I1002" i="3" s="1"/>
  <c r="D229" i="3"/>
  <c r="F229" i="3" s="1"/>
  <c r="D842" i="3"/>
  <c r="F842" i="3" s="1"/>
  <c r="D687" i="3"/>
  <c r="F687" i="3" s="1"/>
  <c r="D329" i="3"/>
  <c r="F329" i="3" s="1"/>
  <c r="D609" i="3"/>
  <c r="F609" i="3" s="1"/>
  <c r="D742" i="3"/>
  <c r="F742" i="3" s="1"/>
  <c r="D645" i="3"/>
  <c r="F645" i="3" s="1"/>
  <c r="D625" i="3"/>
  <c r="F625" i="3" s="1"/>
  <c r="D523" i="3"/>
  <c r="F523" i="3" s="1"/>
  <c r="D818" i="3"/>
  <c r="F818" i="3" s="1"/>
  <c r="D257" i="3"/>
  <c r="F257" i="3" s="1"/>
  <c r="D503" i="3"/>
  <c r="F503" i="3" s="1"/>
  <c r="D719" i="3"/>
  <c r="F719" i="3" s="1"/>
  <c r="D205" i="3"/>
  <c r="F205" i="3" s="1"/>
  <c r="D22" i="3"/>
  <c r="D983" i="3"/>
  <c r="F983" i="3" s="1"/>
  <c r="I922" i="3"/>
  <c r="I843" i="3"/>
  <c r="AR1025" i="3"/>
  <c r="I1025" i="3" s="1"/>
  <c r="D21" i="3"/>
  <c r="F21" i="3" s="1"/>
  <c r="D757" i="3"/>
  <c r="F757" i="3" s="1"/>
  <c r="D788" i="3"/>
  <c r="F788" i="3" s="1"/>
  <c r="D977" i="3"/>
  <c r="F977" i="3" s="1"/>
  <c r="D31" i="3"/>
  <c r="F31" i="3" s="1"/>
  <c r="AR933" i="3"/>
  <c r="I933" i="3" s="1"/>
  <c r="D740" i="3"/>
  <c r="F740" i="3" s="1"/>
  <c r="D896" i="3"/>
  <c r="F896" i="3" s="1"/>
  <c r="D356" i="3"/>
  <c r="F356" i="3" s="1"/>
  <c r="D799" i="3"/>
  <c r="F799" i="3" s="1"/>
  <c r="D121" i="3"/>
  <c r="F121" i="3" s="1"/>
  <c r="D784" i="3"/>
  <c r="F784" i="3" s="1"/>
  <c r="D623" i="3"/>
  <c r="F623" i="3" s="1"/>
  <c r="D892" i="3"/>
  <c r="F892" i="3" s="1"/>
  <c r="D59" i="3"/>
  <c r="F59" i="3" s="1"/>
  <c r="D777" i="3"/>
  <c r="F777" i="3" s="1"/>
  <c r="D471" i="3"/>
  <c r="F471" i="3" s="1"/>
  <c r="D949" i="3"/>
  <c r="F949" i="3" s="1"/>
  <c r="D930" i="3"/>
  <c r="F930" i="3" s="1"/>
  <c r="D943" i="3"/>
  <c r="F943" i="3" s="1"/>
  <c r="D475" i="3"/>
  <c r="F475" i="3" s="1"/>
  <c r="D748" i="3"/>
  <c r="F748" i="3" s="1"/>
  <c r="D38" i="3"/>
  <c r="D567" i="3"/>
  <c r="F567" i="3" s="1"/>
  <c r="D417" i="3"/>
  <c r="F417" i="3" s="1"/>
  <c r="D398" i="3"/>
  <c r="F398" i="3" s="1"/>
  <c r="D7" i="3"/>
  <c r="F7" i="3" s="1"/>
  <c r="D375" i="3"/>
  <c r="F375" i="3" s="1"/>
  <c r="D650" i="3"/>
  <c r="F650" i="3" s="1"/>
  <c r="D301" i="3"/>
  <c r="F301" i="3" s="1"/>
  <c r="D940" i="3"/>
  <c r="F940" i="3" s="1"/>
  <c r="D51" i="3"/>
  <c r="F51" i="3" s="1"/>
  <c r="D785" i="3"/>
  <c r="F785" i="3" s="1"/>
  <c r="D58" i="3"/>
  <c r="F58" i="3" s="1"/>
  <c r="D438" i="3"/>
  <c r="F438" i="3" s="1"/>
  <c r="D487" i="3"/>
  <c r="F487" i="3" s="1"/>
  <c r="D737" i="3"/>
  <c r="F737" i="3" s="1"/>
  <c r="D507" i="3"/>
  <c r="F507" i="3" s="1"/>
  <c r="D957" i="3"/>
  <c r="F957" i="3" s="1"/>
  <c r="D30" i="3"/>
  <c r="F30" i="3" s="1"/>
  <c r="D61" i="3"/>
  <c r="F61" i="3" s="1"/>
  <c r="D337" i="3"/>
  <c r="F337" i="3" s="1"/>
  <c r="D948" i="3"/>
  <c r="F948" i="3" s="1"/>
  <c r="D973" i="3"/>
  <c r="F973" i="3" s="1"/>
  <c r="D241" i="3"/>
  <c r="F241" i="3" s="1"/>
  <c r="D765" i="3"/>
  <c r="F765" i="3" s="1"/>
  <c r="D47" i="3"/>
  <c r="F47" i="3" s="1"/>
  <c r="D758" i="3"/>
  <c r="F758" i="3" s="1"/>
  <c r="D32" i="3"/>
  <c r="F32" i="3" s="1"/>
  <c r="D441" i="3"/>
  <c r="F441" i="3" s="1"/>
  <c r="D43" i="3"/>
  <c r="F43" i="3" s="1"/>
  <c r="D902" i="3"/>
  <c r="F902" i="3" s="1"/>
  <c r="D942" i="3"/>
  <c r="F942" i="3" s="1"/>
  <c r="D366" i="3"/>
  <c r="F366" i="3" s="1"/>
  <c r="D177" i="3"/>
  <c r="F177" i="3" s="1"/>
  <c r="D659" i="3"/>
  <c r="F659" i="3" s="1"/>
  <c r="D97" i="3"/>
  <c r="F97" i="3" s="1"/>
  <c r="D927" i="3"/>
  <c r="F927" i="3" s="1"/>
  <c r="D344" i="3"/>
  <c r="F344" i="3" s="1"/>
  <c r="D859" i="3"/>
  <c r="F859" i="3" s="1"/>
  <c r="D956" i="3"/>
  <c r="F956" i="3" s="1"/>
  <c r="D173" i="3"/>
  <c r="F173" i="3" s="1"/>
  <c r="D683" i="3"/>
  <c r="F683" i="3" s="1"/>
  <c r="D703" i="3"/>
  <c r="F703" i="3" s="1"/>
  <c r="D610" i="3"/>
  <c r="F610" i="3" s="1"/>
  <c r="D782" i="3"/>
  <c r="F782" i="3" s="1"/>
  <c r="D24" i="3"/>
  <c r="F24" i="3" s="1"/>
  <c r="D969" i="3"/>
  <c r="F969" i="3" s="1"/>
  <c r="D925" i="3"/>
  <c r="F925" i="3" s="1"/>
  <c r="D879" i="3"/>
  <c r="F879" i="3" s="1"/>
  <c r="D201" i="3"/>
  <c r="F201" i="3" s="1"/>
  <c r="D63" i="3"/>
  <c r="F63" i="3" s="1"/>
  <c r="D376" i="3"/>
  <c r="F376" i="3" s="1"/>
  <c r="D850" i="3"/>
  <c r="F850" i="3" s="1"/>
  <c r="D583" i="3"/>
  <c r="F583" i="3" s="1"/>
  <c r="D89" i="3"/>
  <c r="F89" i="3" s="1"/>
  <c r="D838" i="3"/>
  <c r="F838" i="3" s="1"/>
  <c r="D958" i="3"/>
  <c r="F958" i="3" s="1"/>
  <c r="D543" i="3"/>
  <c r="F543" i="3" s="1"/>
  <c r="D535" i="3"/>
  <c r="F535" i="3" s="1"/>
  <c r="D455" i="3"/>
  <c r="F455" i="3" s="1"/>
  <c r="D499" i="3"/>
  <c r="F499" i="3" s="1"/>
  <c r="D495" i="3"/>
  <c r="F495" i="3" s="1"/>
  <c r="D531" i="3"/>
  <c r="F531" i="3" s="1"/>
  <c r="D261" i="3"/>
  <c r="F261" i="3" s="1"/>
  <c r="D384" i="3"/>
  <c r="F384" i="3" s="1"/>
  <c r="D760" i="3"/>
  <c r="F760" i="3" s="1"/>
  <c r="D780" i="3"/>
  <c r="F780" i="3" s="1"/>
  <c r="D25" i="3"/>
  <c r="F25" i="3" s="1"/>
  <c r="D479" i="3"/>
  <c r="F479" i="3" s="1"/>
  <c r="D936" i="3"/>
  <c r="F936" i="3" s="1"/>
  <c r="D961" i="3"/>
  <c r="F961" i="3" s="1"/>
  <c r="D635" i="3"/>
  <c r="F635" i="3" s="1"/>
  <c r="D491" i="3"/>
  <c r="F491" i="3" s="1"/>
  <c r="D768" i="3"/>
  <c r="F768" i="3" s="1"/>
  <c r="D735" i="3"/>
  <c r="F735" i="3" s="1"/>
  <c r="D756" i="3"/>
  <c r="F756" i="3" s="1"/>
  <c r="D793" i="3"/>
  <c r="F793" i="3" s="1"/>
  <c r="D447" i="3"/>
  <c r="F447" i="3" s="1"/>
  <c r="D50" i="3"/>
  <c r="F50" i="3" s="1"/>
  <c r="D805" i="3"/>
  <c r="F805" i="3" s="1"/>
  <c r="D790" i="3"/>
  <c r="F790" i="3" s="1"/>
  <c r="D483" i="3"/>
  <c r="F483" i="3" s="1"/>
  <c r="D383" i="3"/>
  <c r="F383" i="3" s="1"/>
  <c r="D343" i="3"/>
  <c r="F343" i="3" s="1"/>
  <c r="D363" i="3"/>
  <c r="F363" i="3" s="1"/>
  <c r="D430" i="3"/>
  <c r="F430" i="3" s="1"/>
  <c r="D618" i="3"/>
  <c r="F618" i="3" s="1"/>
  <c r="D594" i="3"/>
  <c r="F594" i="3" s="1"/>
  <c r="D443" i="3"/>
  <c r="F443" i="3" s="1"/>
  <c r="D764" i="3"/>
  <c r="F764" i="3" s="1"/>
  <c r="D34" i="3"/>
  <c r="F34" i="3" s="1"/>
  <c r="D442" i="3"/>
  <c r="F442" i="3" s="1"/>
  <c r="D750" i="3"/>
  <c r="F750" i="3" s="1"/>
  <c r="D16" i="3"/>
  <c r="F16" i="3" s="1"/>
  <c r="D980" i="3"/>
  <c r="F980" i="3" s="1"/>
  <c r="D938" i="3"/>
  <c r="F938" i="3" s="1"/>
  <c r="D33" i="3"/>
  <c r="F33" i="3" s="1"/>
  <c r="D792" i="3"/>
  <c r="F792" i="3" s="1"/>
  <c r="D939" i="3"/>
  <c r="F939" i="3" s="1"/>
  <c r="D773" i="3"/>
  <c r="F773" i="3" s="1"/>
  <c r="D781" i="3"/>
  <c r="F781" i="3" s="1"/>
  <c r="D761" i="3"/>
  <c r="F761" i="3" s="1"/>
  <c r="D749" i="3"/>
  <c r="F749" i="3" s="1"/>
  <c r="D49" i="3"/>
  <c r="F49" i="3" s="1"/>
  <c r="D769" i="3"/>
  <c r="F769" i="3" s="1"/>
  <c r="D11" i="3"/>
  <c r="F11" i="3" s="1"/>
  <c r="D1011" i="3"/>
  <c r="F1011" i="3" s="1"/>
  <c r="D419" i="3"/>
  <c r="F419" i="3" s="1"/>
  <c r="D371" i="3"/>
  <c r="F371" i="3" s="1"/>
  <c r="D403" i="3"/>
  <c r="F403" i="3" s="1"/>
  <c r="D882" i="3"/>
  <c r="F882" i="3" s="1"/>
  <c r="D359" i="3"/>
  <c r="F359" i="3" s="1"/>
  <c r="D339" i="3"/>
  <c r="F339" i="3" s="1"/>
  <c r="D404" i="3"/>
  <c r="F404" i="3" s="1"/>
  <c r="D237" i="3"/>
  <c r="F237" i="3" s="1"/>
  <c r="D822" i="3"/>
  <c r="F822" i="3" s="1"/>
  <c r="D401" i="3"/>
  <c r="F401" i="3" s="1"/>
  <c r="D109" i="3"/>
  <c r="F109" i="3" s="1"/>
  <c r="D855" i="3"/>
  <c r="F855" i="3" s="1"/>
  <c r="D707" i="3"/>
  <c r="F707" i="3" s="1"/>
  <c r="D77" i="3"/>
  <c r="F77" i="3" s="1"/>
  <c r="D189" i="3"/>
  <c r="F189" i="3" s="1"/>
  <c r="D615" i="3"/>
  <c r="F615" i="3" s="1"/>
  <c r="D309" i="3"/>
  <c r="F309" i="3" s="1"/>
  <c r="D920" i="3"/>
  <c r="F920" i="3" s="1"/>
  <c r="D161" i="3"/>
  <c r="F161" i="3" s="1"/>
  <c r="D1015" i="3"/>
  <c r="F1015" i="3" s="1"/>
  <c r="D361" i="3"/>
  <c r="F361" i="3" s="1"/>
  <c r="D317" i="3"/>
  <c r="F317" i="3" s="1"/>
  <c r="D912" i="3"/>
  <c r="F912" i="3" s="1"/>
  <c r="D433" i="3"/>
  <c r="F433" i="3" s="1"/>
  <c r="D440" i="3"/>
  <c r="F440" i="3" s="1"/>
  <c r="D555" i="3"/>
  <c r="F555" i="3" s="1"/>
  <c r="D217" i="3"/>
  <c r="F217" i="3" s="1"/>
  <c r="D149" i="3"/>
  <c r="F149" i="3" s="1"/>
  <c r="D883" i="3"/>
  <c r="F883" i="3" s="1"/>
  <c r="D621" i="3"/>
  <c r="F621" i="3" s="1"/>
  <c r="D607" i="3"/>
  <c r="F607" i="3" s="1"/>
  <c r="D209" i="3"/>
  <c r="F209" i="3" s="1"/>
  <c r="D597" i="3"/>
  <c r="F597" i="3" s="1"/>
  <c r="D695" i="3"/>
  <c r="F695" i="3" s="1"/>
  <c r="D340" i="3"/>
  <c r="F340" i="3" s="1"/>
  <c r="D396" i="3"/>
  <c r="F396" i="3" s="1"/>
  <c r="D297" i="3"/>
  <c r="F297" i="3" s="1"/>
  <c r="D400" i="3"/>
  <c r="F400" i="3" s="1"/>
  <c r="D571" i="3"/>
  <c r="F571" i="3" s="1"/>
  <c r="D952" i="3"/>
  <c r="F952" i="3" s="1"/>
  <c r="D655" i="3"/>
  <c r="F655" i="3" s="1"/>
  <c r="D1030" i="3"/>
  <c r="D803" i="3"/>
  <c r="F803" i="3" s="1"/>
  <c r="D595" i="3"/>
  <c r="F595" i="3" s="1"/>
  <c r="D611" i="3"/>
  <c r="F611" i="3" s="1"/>
  <c r="D245" i="3"/>
  <c r="F245" i="3" s="1"/>
  <c r="D412" i="3"/>
  <c r="F412" i="3" s="1"/>
  <c r="D834" i="3"/>
  <c r="F834" i="3" s="1"/>
  <c r="D289" i="3"/>
  <c r="F289" i="3" s="1"/>
  <c r="D591" i="3"/>
  <c r="F591" i="3" s="1"/>
  <c r="D352" i="3"/>
  <c r="F352" i="3" s="1"/>
  <c r="D42" i="3"/>
  <c r="F42" i="3" s="1"/>
  <c r="D233" i="3"/>
  <c r="F233" i="3" s="1"/>
  <c r="D81" i="3"/>
  <c r="F81" i="3" s="1"/>
  <c r="D345" i="3"/>
  <c r="F345" i="3" s="1"/>
  <c r="D93" i="3"/>
  <c r="F93" i="3" s="1"/>
  <c r="D577" i="3"/>
  <c r="F577" i="3" s="1"/>
  <c r="D867" i="3"/>
  <c r="F867" i="3" s="1"/>
  <c r="F38" i="3"/>
  <c r="F22" i="3"/>
  <c r="D826" i="3"/>
  <c r="F826" i="3" s="1"/>
  <c r="D565" i="3"/>
  <c r="F565" i="3" s="1"/>
  <c r="D605" i="3"/>
  <c r="F605" i="3" s="1"/>
  <c r="D253" i="3"/>
  <c r="F253" i="3" s="1"/>
  <c r="D153" i="3"/>
  <c r="F153" i="3" s="1"/>
  <c r="D663" i="3"/>
  <c r="F663" i="3" s="1"/>
  <c r="D669" i="3"/>
  <c r="F669" i="3" s="1"/>
  <c r="D444" i="3"/>
  <c r="F444" i="3" s="1"/>
  <c r="D989" i="3"/>
  <c r="F989" i="3" s="1"/>
  <c r="D305" i="3"/>
  <c r="F305" i="3" s="1"/>
  <c r="D26" i="3"/>
  <c r="F26" i="3" s="1"/>
  <c r="D85" i="3"/>
  <c r="F85" i="3" s="1"/>
  <c r="D125" i="3"/>
  <c r="F125" i="3" s="1"/>
  <c r="D691" i="3"/>
  <c r="F691" i="3" s="1"/>
  <c r="D997" i="3"/>
  <c r="F997" i="3" s="1"/>
  <c r="D52" i="3"/>
  <c r="F52" i="3" s="1"/>
  <c r="D579" i="3"/>
  <c r="F579" i="3" s="1"/>
  <c r="D39" i="3"/>
  <c r="F39" i="3" s="1"/>
  <c r="D57" i="3"/>
  <c r="F57" i="3" s="1"/>
  <c r="D145" i="3"/>
  <c r="F145" i="3" s="1"/>
  <c r="D746" i="3"/>
  <c r="F746" i="3" s="1"/>
  <c r="D657" i="3"/>
  <c r="F657" i="3" s="1"/>
  <c r="D987" i="3"/>
  <c r="F987" i="3" s="1"/>
  <c r="D69" i="3"/>
  <c r="F69" i="3" s="1"/>
  <c r="D409" i="3"/>
  <c r="F409" i="3" s="1"/>
  <c r="D619" i="3"/>
  <c r="F619" i="3" s="1"/>
  <c r="D35" i="3"/>
  <c r="F35" i="3" s="1"/>
  <c r="D388" i="3"/>
  <c r="F388" i="3" s="1"/>
  <c r="D846" i="3"/>
  <c r="F846" i="3" s="1"/>
  <c r="D65" i="3"/>
  <c r="F65" i="3" s="1"/>
  <c r="D875" i="3"/>
  <c r="F875" i="3" s="1"/>
  <c r="D336" i="3"/>
  <c r="F336" i="3" s="1"/>
  <c r="D225" i="3"/>
  <c r="F225" i="3" s="1"/>
  <c r="D631" i="3"/>
  <c r="F631" i="3" s="1"/>
  <c r="D1022" i="3"/>
  <c r="F1022" i="3" s="1"/>
  <c r="D603" i="3"/>
  <c r="F603" i="3" s="1"/>
  <c r="D48" i="3"/>
  <c r="F48" i="3" s="1"/>
  <c r="D810" i="3"/>
  <c r="F810" i="3" s="1"/>
  <c r="D675" i="3"/>
  <c r="F675" i="3" s="1"/>
  <c r="D420" i="3"/>
  <c r="F420" i="3" s="1"/>
  <c r="D23" i="3"/>
  <c r="F23" i="3" s="1"/>
  <c r="D46" i="3"/>
  <c r="F46" i="3" s="1"/>
  <c r="D181" i="3"/>
  <c r="F181" i="3" s="1"/>
  <c r="D424" i="3"/>
  <c r="F424" i="3" s="1"/>
  <c r="D699" i="3"/>
  <c r="F699" i="3" s="1"/>
  <c r="D561" i="3"/>
  <c r="F561" i="3" s="1"/>
  <c r="D157" i="3"/>
  <c r="F157" i="3" s="1"/>
  <c r="D129" i="3"/>
  <c r="F129" i="3" s="1"/>
  <c r="D313" i="3"/>
  <c r="F313" i="3" s="1"/>
  <c r="D432" i="3"/>
  <c r="F432" i="3" s="1"/>
  <c r="D249" i="3"/>
  <c r="F249" i="3" s="1"/>
  <c r="D807" i="3"/>
  <c r="F807" i="3" s="1"/>
  <c r="D916" i="3"/>
  <c r="F916" i="3" s="1"/>
  <c r="D853" i="3"/>
  <c r="F853" i="3" s="1"/>
  <c r="D368" i="3"/>
  <c r="F368" i="3" s="1"/>
  <c r="D281" i="3"/>
  <c r="F281" i="3" s="1"/>
  <c r="D439" i="3"/>
  <c r="F439" i="3" s="1"/>
  <c r="D293" i="3"/>
  <c r="F293" i="3" s="1"/>
  <c r="D563" i="3"/>
  <c r="F563" i="3" s="1"/>
  <c r="D165" i="3"/>
  <c r="F165" i="3" s="1"/>
  <c r="D213" i="3"/>
  <c r="F213" i="3" s="1"/>
  <c r="D851" i="3"/>
  <c r="F851" i="3" s="1"/>
  <c r="D559" i="3"/>
  <c r="F559" i="3" s="1"/>
  <c r="D353" i="3"/>
  <c r="F353" i="3" s="1"/>
  <c r="D651" i="3"/>
  <c r="F651" i="3" s="1"/>
  <c r="D629" i="3"/>
  <c r="F629" i="3" s="1"/>
  <c r="D617" i="3"/>
  <c r="F617" i="3" s="1"/>
  <c r="D593" i="3"/>
  <c r="F593" i="3" s="1"/>
  <c r="D113" i="3"/>
  <c r="F113" i="3" s="1"/>
  <c r="D10" i="3"/>
  <c r="D137" i="3"/>
  <c r="F137" i="3" s="1"/>
  <c r="D463" i="3"/>
  <c r="F463" i="3" s="1"/>
  <c r="D197" i="3"/>
  <c r="F197" i="3" s="1"/>
  <c r="D711" i="3"/>
  <c r="F711" i="3" s="1"/>
  <c r="D320" i="3"/>
  <c r="F320" i="3" s="1"/>
  <c r="D587" i="3"/>
  <c r="F587" i="3" s="1"/>
  <c r="D393" i="3"/>
  <c r="F393" i="3" s="1"/>
  <c r="D133" i="3"/>
  <c r="F133" i="3" s="1"/>
  <c r="D53" i="3"/>
  <c r="F53" i="3" s="1"/>
  <c r="D348" i="3"/>
  <c r="F348" i="3" s="1"/>
  <c r="D105" i="3"/>
  <c r="F105" i="3" s="1"/>
  <c r="D965" i="3"/>
  <c r="F965" i="3" s="1"/>
  <c r="D830" i="3"/>
  <c r="F830" i="3" s="1"/>
  <c r="D273" i="3"/>
  <c r="F273" i="3" s="1"/>
  <c r="D416" i="3"/>
  <c r="F416" i="3" s="1"/>
  <c r="D332" i="3"/>
  <c r="F332" i="3" s="1"/>
  <c r="D935" i="3"/>
  <c r="F935" i="3" s="1"/>
  <c r="D451" i="3"/>
  <c r="F451" i="3" s="1"/>
  <c r="D511" i="3"/>
  <c r="F511" i="3" s="1"/>
  <c r="D871" i="3"/>
  <c r="F871" i="3" s="1"/>
  <c r="D467" i="3"/>
  <c r="F467" i="3" s="1"/>
  <c r="D539" i="3"/>
  <c r="F539" i="3" s="1"/>
  <c r="D772" i="3"/>
  <c r="F772" i="3" s="1"/>
  <c r="D774" i="3"/>
  <c r="D62" i="3"/>
  <c r="F62" i="3" s="1"/>
  <c r="D41" i="3"/>
  <c r="F41" i="3" s="1"/>
  <c r="D926" i="3"/>
  <c r="F926" i="3" s="1"/>
  <c r="D551" i="3"/>
  <c r="F551" i="3" s="1"/>
  <c r="D744" i="3"/>
  <c r="F744" i="3" s="1"/>
  <c r="D599" i="3"/>
  <c r="F599" i="3" s="1"/>
  <c r="D639" i="3"/>
  <c r="F639" i="3" s="1"/>
  <c r="D727" i="3"/>
  <c r="F727" i="3" s="1"/>
  <c r="D671" i="3"/>
  <c r="F671" i="3" s="1"/>
  <c r="D557" i="3"/>
  <c r="F557" i="3" s="1"/>
  <c r="D73" i="3"/>
  <c r="F73" i="3" s="1"/>
  <c r="D627" i="3"/>
  <c r="F627" i="3" s="1"/>
  <c r="D581" i="3"/>
  <c r="F581" i="3" s="1"/>
  <c r="D641" i="3"/>
  <c r="F641" i="3" s="1"/>
  <c r="D55" i="3"/>
  <c r="F55" i="3" s="1"/>
  <c r="D380" i="3"/>
  <c r="F380" i="3" s="1"/>
  <c r="D169" i="3"/>
  <c r="F169" i="3" s="1"/>
  <c r="D575" i="3"/>
  <c r="F575" i="3" s="1"/>
  <c r="D425" i="3"/>
  <c r="F425" i="3" s="1"/>
  <c r="D814" i="3"/>
  <c r="F814" i="3" s="1"/>
  <c r="D193" i="3"/>
  <c r="F193" i="3" s="1"/>
  <c r="D649" i="3"/>
  <c r="F649" i="3" s="1"/>
  <c r="D285" i="3"/>
  <c r="F285" i="3" s="1"/>
  <c r="D408" i="3"/>
  <c r="F408" i="3" s="1"/>
  <c r="D141" i="3"/>
  <c r="F141" i="3" s="1"/>
  <c r="D585" i="3"/>
  <c r="F585" i="3" s="1"/>
  <c r="D723" i="3"/>
  <c r="F723" i="3" s="1"/>
  <c r="D908" i="3"/>
  <c r="F908" i="3" s="1"/>
  <c r="D392" i="3"/>
  <c r="F392" i="3" s="1"/>
  <c r="D428" i="3"/>
  <c r="F428" i="3" s="1"/>
  <c r="D715" i="3"/>
  <c r="F715" i="3" s="1"/>
  <c r="D647" i="3"/>
  <c r="F647" i="3" s="1"/>
  <c r="D1014" i="3"/>
  <c r="F1014" i="3" s="1"/>
  <c r="D37" i="3"/>
  <c r="F37" i="3" s="1"/>
  <c r="D789" i="3"/>
  <c r="F789" i="3" s="1"/>
  <c r="D527" i="3"/>
  <c r="F527" i="3" s="1"/>
  <c r="D45" i="3"/>
  <c r="F45" i="3" s="1"/>
  <c r="D8" i="3"/>
  <c r="D446" i="3"/>
  <c r="F446" i="3" s="1"/>
  <c r="D185" i="3"/>
  <c r="F185" i="3" s="1"/>
  <c r="D269" i="3"/>
  <c r="F269" i="3" s="1"/>
  <c r="D372" i="3"/>
  <c r="F372" i="3" s="1"/>
  <c r="D924" i="3"/>
  <c r="F924" i="3" s="1"/>
  <c r="D653" i="3"/>
  <c r="F653" i="3" s="1"/>
  <c r="D637" i="3"/>
  <c r="F637" i="3" s="1"/>
  <c r="D221" i="3"/>
  <c r="F221" i="3" s="1"/>
  <c r="D101" i="3"/>
  <c r="F101" i="3" s="1"/>
  <c r="D613" i="3"/>
  <c r="F613" i="3" s="1"/>
  <c r="D377" i="3"/>
  <c r="F377" i="3" s="1"/>
  <c r="D385" i="3"/>
  <c r="F385" i="3" s="1"/>
  <c r="D328" i="3"/>
  <c r="F328" i="3" s="1"/>
  <c r="D904" i="3"/>
  <c r="F904" i="3" s="1"/>
  <c r="D731" i="3"/>
  <c r="F731" i="3" s="1"/>
  <c r="D667" i="3"/>
  <c r="F667" i="3" s="1"/>
  <c r="D643" i="3"/>
  <c r="F643" i="3" s="1"/>
  <c r="D436" i="3"/>
  <c r="F436" i="3" s="1"/>
  <c r="D865" i="3"/>
  <c r="F865" i="3" s="1"/>
  <c r="D265" i="3"/>
  <c r="F265" i="3" s="1"/>
  <c r="D277" i="3"/>
  <c r="F277" i="3" s="1"/>
  <c r="D28" i="3"/>
  <c r="F28" i="3" s="1"/>
  <c r="D117" i="3"/>
  <c r="F117" i="3" s="1"/>
  <c r="D468" i="3" l="1"/>
  <c r="F468" i="3" s="1"/>
  <c r="I143" i="3"/>
  <c r="I944" i="3"/>
  <c r="I453" i="3"/>
  <c r="I645" i="3"/>
  <c r="I138" i="3"/>
  <c r="I669" i="3"/>
  <c r="I198" i="3"/>
  <c r="I35" i="3"/>
  <c r="I340" i="3"/>
  <c r="I442" i="3"/>
  <c r="D262" i="3"/>
  <c r="F262" i="3" s="1"/>
  <c r="I102" i="3"/>
  <c r="I40" i="3"/>
  <c r="I850" i="3"/>
  <c r="I985" i="3"/>
  <c r="I420" i="3"/>
  <c r="I214" i="3"/>
  <c r="I207" i="3"/>
  <c r="D94" i="3"/>
  <c r="F94" i="3" s="1"/>
  <c r="I621" i="3"/>
  <c r="D98" i="3"/>
  <c r="F98" i="3" s="1"/>
  <c r="D661" i="3"/>
  <c r="F661" i="3" s="1"/>
  <c r="I24" i="3"/>
  <c r="I683" i="3"/>
  <c r="I736" i="3"/>
  <c r="I294" i="3"/>
  <c r="I118" i="3"/>
  <c r="I110" i="3"/>
  <c r="I238" i="3"/>
  <c r="I159" i="3"/>
  <c r="I597" i="3"/>
  <c r="D44" i="3"/>
  <c r="F44" i="3" s="1"/>
  <c r="I468" i="3"/>
  <c r="I32" i="3"/>
  <c r="I28" i="3"/>
  <c r="I166" i="3"/>
  <c r="I199" i="3"/>
  <c r="I142" i="3"/>
  <c r="I48" i="3"/>
  <c r="I754" i="3"/>
  <c r="I206" i="3"/>
  <c r="D191" i="3"/>
  <c r="F191" i="3" s="1"/>
  <c r="I47" i="3"/>
  <c r="I532" i="3"/>
  <c r="I1020" i="3"/>
  <c r="D214" i="3"/>
  <c r="F214" i="3" s="1"/>
  <c r="D66" i="3"/>
  <c r="F66" i="3" s="1"/>
  <c r="D150" i="3"/>
  <c r="F150" i="3" s="1"/>
  <c r="I452" i="3"/>
  <c r="I12" i="3"/>
  <c r="D230" i="3"/>
  <c r="F230" i="3" s="1"/>
  <c r="I589" i="3"/>
  <c r="I699" i="3"/>
  <c r="D106" i="3"/>
  <c r="F106" i="3" s="1"/>
  <c r="D469" i="3"/>
  <c r="F469" i="3" s="1"/>
  <c r="I89" i="3"/>
  <c r="I19" i="3"/>
  <c r="I557" i="3"/>
  <c r="I380" i="3"/>
  <c r="I485" i="3"/>
  <c r="I86" i="3"/>
  <c r="I114" i="3"/>
  <c r="I16" i="3"/>
  <c r="I404" i="3"/>
  <c r="D134" i="3"/>
  <c r="F134" i="3" s="1"/>
  <c r="I501" i="3"/>
  <c r="D151" i="3"/>
  <c r="F151" i="3" s="1"/>
  <c r="I565" i="3"/>
  <c r="I78" i="3"/>
  <c r="I174" i="3"/>
  <c r="I780" i="3"/>
  <c r="I949" i="3"/>
  <c r="I51" i="3"/>
  <c r="I332" i="3"/>
  <c r="D122" i="3"/>
  <c r="F122" i="3" s="1"/>
  <c r="D500" i="3"/>
  <c r="F500" i="3" s="1"/>
  <c r="D286" i="3"/>
  <c r="F286" i="3" s="1"/>
  <c r="D302" i="3"/>
  <c r="F302" i="3" s="1"/>
  <c r="I324" i="3"/>
  <c r="D549" i="3"/>
  <c r="F549" i="3" s="1"/>
  <c r="D222" i="3"/>
  <c r="F222" i="3" s="1"/>
  <c r="D278" i="3"/>
  <c r="F278" i="3" s="1"/>
  <c r="D754" i="3"/>
  <c r="F754" i="3" s="1"/>
  <c r="I388" i="3"/>
  <c r="I191" i="3"/>
  <c r="D532" i="3"/>
  <c r="F532" i="3" s="1"/>
  <c r="I59" i="3"/>
  <c r="I310" i="3"/>
  <c r="I786" i="3"/>
  <c r="I167" i="3"/>
  <c r="D15" i="3"/>
  <c r="F15" i="3" s="1"/>
  <c r="I11" i="3"/>
  <c r="I613" i="3"/>
  <c r="D207" i="3"/>
  <c r="F207" i="3" s="1"/>
  <c r="I94" i="3"/>
  <c r="I98" i="3"/>
  <c r="D294" i="3"/>
  <c r="F294" i="3" s="1"/>
  <c r="D533" i="3"/>
  <c r="F533" i="3" s="1"/>
  <c r="I183" i="3"/>
  <c r="I364" i="3"/>
  <c r="I101" i="3"/>
  <c r="D70" i="3"/>
  <c r="F70" i="3" s="1"/>
  <c r="I573" i="3"/>
  <c r="I7" i="3"/>
  <c r="I1037" i="3" s="1"/>
  <c r="D143" i="3"/>
  <c r="F143" i="3" s="1"/>
  <c r="D944" i="3"/>
  <c r="F944" i="3" s="1"/>
  <c r="D118" i="3"/>
  <c r="F118" i="3" s="1"/>
  <c r="D110" i="3"/>
  <c r="F110" i="3" s="1"/>
  <c r="I130" i="3"/>
  <c r="I675" i="3"/>
  <c r="I121" i="3"/>
  <c r="I73" i="3"/>
  <c r="I31" i="3"/>
  <c r="I69" i="3"/>
  <c r="D238" i="3"/>
  <c r="F238" i="3" s="1"/>
  <c r="D159" i="3"/>
  <c r="F159" i="3" s="1"/>
  <c r="I484" i="3"/>
  <c r="I44" i="3"/>
  <c r="I372" i="3"/>
  <c r="D166" i="3"/>
  <c r="F166" i="3" s="1"/>
  <c r="D199" i="3"/>
  <c r="F199" i="3" s="1"/>
  <c r="D142" i="3"/>
  <c r="F142" i="3" s="1"/>
  <c r="I137" i="3"/>
  <c r="D174" i="3"/>
  <c r="F174" i="3" s="1"/>
  <c r="I286" i="3"/>
  <c r="I302" i="3"/>
  <c r="I707" i="3"/>
  <c r="D324" i="3"/>
  <c r="F324" i="3" s="1"/>
  <c r="I549" i="3"/>
  <c r="I222" i="3"/>
  <c r="I278" i="3"/>
  <c r="D736" i="3"/>
  <c r="F736" i="3" s="1"/>
  <c r="D12" i="3"/>
  <c r="F12" i="3" s="1"/>
  <c r="I533" i="3"/>
  <c r="D364" i="3"/>
  <c r="F364" i="3" s="1"/>
  <c r="D183" i="3"/>
  <c r="F183" i="3" s="1"/>
  <c r="I190" i="3"/>
  <c r="D60" i="3"/>
  <c r="F60" i="3" s="1"/>
  <c r="I82" i="3"/>
  <c r="I254" i="3"/>
  <c r="I270" i="3"/>
  <c r="I246" i="3"/>
  <c r="I55" i="3"/>
  <c r="I109" i="3"/>
  <c r="I517" i="3"/>
  <c r="D90" i="3"/>
  <c r="F90" i="3" s="1"/>
  <c r="D158" i="3"/>
  <c r="F158" i="3" s="1"/>
  <c r="I262" i="3"/>
  <c r="I1045" i="3" s="1"/>
  <c r="D102" i="3"/>
  <c r="F102" i="3" s="1"/>
  <c r="D40" i="3"/>
  <c r="F40" i="3" s="1"/>
  <c r="D985" i="3"/>
  <c r="F985" i="3" s="1"/>
  <c r="I125" i="3"/>
  <c r="I230" i="3"/>
  <c r="D589" i="3"/>
  <c r="F589" i="3" s="1"/>
  <c r="I605" i="3"/>
  <c r="I106" i="3"/>
  <c r="I469" i="3"/>
  <c r="I516" i="3"/>
  <c r="D19" i="3"/>
  <c r="F19" i="3" s="1"/>
  <c r="I926" i="3"/>
  <c r="D485" i="3"/>
  <c r="F485" i="3" s="1"/>
  <c r="D86" i="3"/>
  <c r="F86" i="3" s="1"/>
  <c r="D114" i="3"/>
  <c r="F114" i="3" s="1"/>
  <c r="I134" i="3"/>
  <c r="I1044" i="3" s="1"/>
  <c r="D501" i="3"/>
  <c r="F501" i="3" s="1"/>
  <c r="I36" i="3"/>
  <c r="I151" i="3"/>
  <c r="D78" i="3"/>
  <c r="F78" i="3" s="1"/>
  <c r="F1041" i="3" s="1"/>
  <c r="D206" i="3"/>
  <c r="F206" i="3" s="1"/>
  <c r="I113" i="3"/>
  <c r="I882" i="3"/>
  <c r="D1020" i="3"/>
  <c r="F1020" i="3" s="1"/>
  <c r="I15" i="3"/>
  <c r="I637" i="3"/>
  <c r="I122" i="3"/>
  <c r="D27" i="3"/>
  <c r="F27" i="3" s="1"/>
  <c r="I27" i="3"/>
  <c r="D74" i="3"/>
  <c r="F74" i="3" s="1"/>
  <c r="D138" i="3"/>
  <c r="F138" i="3" s="1"/>
  <c r="I818" i="3"/>
  <c r="I1043" i="3" s="1"/>
  <c r="D198" i="3"/>
  <c r="F198" i="3" s="1"/>
  <c r="I436" i="3"/>
  <c r="I396" i="3"/>
  <c r="I117" i="3"/>
  <c r="I93" i="3"/>
  <c r="I77" i="3"/>
  <c r="I70" i="3"/>
  <c r="D573" i="3"/>
  <c r="F573" i="3" s="1"/>
  <c r="I105" i="3"/>
  <c r="I356" i="3"/>
  <c r="I85" i="3"/>
  <c r="I52" i="3"/>
  <c r="I1041" i="3" s="1"/>
  <c r="D130" i="3"/>
  <c r="F130" i="3" s="1"/>
  <c r="I129" i="3"/>
  <c r="I56" i="3"/>
  <c r="I412" i="3"/>
  <c r="D453" i="3"/>
  <c r="F453" i="3" s="1"/>
  <c r="I23" i="3"/>
  <c r="I39" i="3"/>
  <c r="I661" i="3"/>
  <c r="I715" i="3"/>
  <c r="I66" i="3"/>
  <c r="I150" i="3"/>
  <c r="I43" i="3"/>
  <c r="I1039" i="3" s="1"/>
  <c r="I548" i="3"/>
  <c r="I674" i="3"/>
  <c r="I1040" i="3"/>
  <c r="D878" i="3"/>
  <c r="F878" i="3" s="1"/>
  <c r="D677" i="3"/>
  <c r="F677" i="3" s="1"/>
  <c r="D319" i="3"/>
  <c r="F319" i="3" s="1"/>
  <c r="D870" i="3"/>
  <c r="F870" i="3" s="1"/>
  <c r="D321" i="3"/>
  <c r="F321" i="3" s="1"/>
  <c r="D1037" i="3"/>
  <c r="D1002" i="3"/>
  <c r="F1002" i="3" s="1"/>
  <c r="D680" i="3"/>
  <c r="F680" i="3" s="1"/>
  <c r="D666" i="3"/>
  <c r="F666" i="3" s="1"/>
  <c r="D1025" i="3"/>
  <c r="F1025" i="3" s="1"/>
  <c r="D267" i="3"/>
  <c r="F267" i="3" s="1"/>
  <c r="D933" i="3"/>
  <c r="F933" i="3" s="1"/>
  <c r="F1037" i="3"/>
  <c r="F8" i="3"/>
  <c r="D1038" i="3"/>
  <c r="F1040" i="3"/>
  <c r="F1042" i="3"/>
  <c r="F774" i="3"/>
  <c r="F1046" i="3" s="1"/>
  <c r="D1046" i="3"/>
  <c r="F10" i="3"/>
  <c r="D1039" i="3"/>
  <c r="F1030" i="3"/>
  <c r="F1047" i="3" s="1"/>
  <c r="D1047" i="3"/>
  <c r="D1045" i="3"/>
  <c r="D1040" i="3"/>
  <c r="F1045" i="3"/>
  <c r="F1039" i="3" l="1"/>
  <c r="D1042" i="3"/>
  <c r="F1044" i="3"/>
  <c r="I1042" i="3"/>
  <c r="I1038" i="3"/>
  <c r="F1043" i="3"/>
  <c r="D1043" i="3"/>
  <c r="D1041" i="3"/>
  <c r="D1044" i="3"/>
  <c r="F1031" i="3"/>
  <c r="F1033" i="3" s="1"/>
  <c r="B1043" i="3" a="1"/>
  <c r="B1043" i="3" s="1"/>
  <c r="B1042" i="3" a="1"/>
  <c r="B1042" i="3" s="1"/>
  <c r="B1040" i="3" a="1"/>
  <c r="B1040" i="3" s="1"/>
  <c r="B1038" i="3" a="1"/>
  <c r="B1038" i="3" s="1"/>
  <c r="B1039" i="3" a="1"/>
  <c r="B1039" i="3" s="1"/>
  <c r="B1041" i="3" a="1"/>
  <c r="B1041" i="3" s="1"/>
  <c r="B1044" i="3" a="1"/>
  <c r="B1044" i="3" s="1"/>
  <c r="B1046" i="3" a="1"/>
  <c r="B1046" i="3" s="1"/>
  <c r="B1045" i="3" a="1"/>
  <c r="B1045" i="3" s="1"/>
  <c r="F1038" i="3"/>
</calcChain>
</file>

<file path=xl/sharedStrings.xml><?xml version="1.0" encoding="utf-8"?>
<sst xmlns="http://schemas.openxmlformats.org/spreadsheetml/2006/main" count="208" uniqueCount="137">
  <si>
    <t>Annualized</t>
  </si>
  <si>
    <t>Weekly</t>
  </si>
  <si>
    <t>Net</t>
  </si>
  <si>
    <t>Prob</t>
  </si>
  <si>
    <t>RM=50 Payout</t>
  </si>
  <si>
    <t>vol</t>
  </si>
  <si>
    <t>up</t>
  </si>
  <si>
    <t>Top</t>
  </si>
  <si>
    <t>down</t>
  </si>
  <si>
    <t>bottom</t>
  </si>
  <si>
    <t>PNL</t>
  </si>
  <si>
    <t>USD Price</t>
  </si>
  <si>
    <t>ETH Cumulative Margin</t>
  </si>
  <si>
    <t>USD CashFlow from PNL Cure</t>
  </si>
  <si>
    <t>Up/Down by Period &amp; Path</t>
  </si>
  <si>
    <t>Short</t>
  </si>
  <si>
    <t>Long</t>
  </si>
  <si>
    <t>#up Moves</t>
  </si>
  <si>
    <t># margin adj</t>
  </si>
  <si>
    <t>Stdev</t>
  </si>
  <si>
    <t>Avg. End Price</t>
  </si>
  <si>
    <t>Bubble Chart Data</t>
  </si>
  <si>
    <t>Count</t>
  </si>
  <si>
    <t>BTC</t>
  </si>
  <si>
    <t>ETH</t>
  </si>
  <si>
    <t>SPX</t>
  </si>
  <si>
    <t>Required Margin</t>
  </si>
  <si>
    <t>Leverage Ratio</t>
  </si>
  <si>
    <t>in $</t>
  </si>
  <si>
    <t>Contract USD % Return on Notional</t>
  </si>
  <si>
    <t>Total Contract USD % Return w/ RM Caps</t>
  </si>
  <si>
    <t>Date</t>
  </si>
  <si>
    <t>AnnRet</t>
  </si>
  <si>
    <t>AnnStdev</t>
  </si>
  <si>
    <t>Total Risk</t>
  </si>
  <si>
    <t>Allocation of Base to LP RM</t>
  </si>
  <si>
    <t>LevRatio</t>
  </si>
  <si>
    <t>Ann Vol</t>
  </si>
  <si>
    <t>Marginal Sharpe w/ Gross/Net=5</t>
  </si>
  <si>
    <t>Gross/Net</t>
  </si>
  <si>
    <t>TargetRate</t>
  </si>
  <si>
    <t>BTCETH</t>
  </si>
  <si>
    <t>ETH price in USD</t>
  </si>
  <si>
    <t>Annualized, as are all asumptions here</t>
  </si>
  <si>
    <t>Correl(ETH,z·BTC)=0</t>
  </si>
  <si>
    <t>z random +1/-1 with p=0.5</t>
  </si>
  <si>
    <t>Leverage Ratio BTC contract (LR)</t>
  </si>
  <si>
    <t>ETH quantity</t>
  </si>
  <si>
    <t>Base long position</t>
  </si>
  <si>
    <t>$Value</t>
  </si>
  <si>
    <t>ETH·ETHprice</t>
  </si>
  <si>
    <t>$Vol</t>
  </si>
  <si>
    <t>% Allocation=w</t>
  </si>
  <si>
    <t>% of original ETH put into BTC contract as LP</t>
  </si>
  <si>
    <t xml:space="preserve">Allocation in ETH </t>
  </si>
  <si>
    <t xml:space="preserve">Amount of ETH available </t>
  </si>
  <si>
    <t>Value(PortB)</t>
  </si>
  <si>
    <t>(75 excess margin + 25 RM)·ETHprice</t>
  </si>
  <si>
    <t>Anticipated ratio of Gross/Net: long 50/short 30, or long 30/short 50</t>
  </si>
  <si>
    <t>Ξ Notional BTC exposure</t>
  </si>
  <si>
    <t>Expected BTC exposure (in ETH) given net RM and LR. This is ‘at risk’ from BTC volatility.</t>
  </si>
  <si>
    <t>$ Notional BTC exposure</t>
  </si>
  <si>
    <t>Notional BTC exposure in USD</t>
  </si>
  <si>
    <t>$ Volatility of BTC Exposure</t>
  </si>
  <si>
    <t>$ Volatility of ETH Exposure</t>
  </si>
  <si>
    <t xml:space="preserve">ETH Risk does not change, as investor just moved some to act as margin </t>
  </si>
  <si>
    <t>$ Volatility of BTC &amp; ETH exposure</t>
  </si>
  <si>
    <t xml:space="preserve">Total portfolio volatility, </t>
  </si>
  <si>
    <t>$ Marginal Volatility</t>
  </si>
  <si>
    <t>$ Marginal Revenue</t>
  </si>
  <si>
    <t>Gross/Net·net RM·LR·ETHPrice·Target Rate</t>
  </si>
  <si>
    <r>
      <t>Vol(ETH)=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E</t>
    </r>
  </si>
  <si>
    <r>
      <t>Vol(BTC)=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B</t>
    </r>
  </si>
  <si>
    <t>Marginal Sharpe 1</t>
  </si>
  <si>
    <t>Marginal Sharpe 2</t>
  </si>
  <si>
    <r>
      <t>$ BTC Notional·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B</t>
    </r>
  </si>
  <si>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 xml:space="preserve">PortB - 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E</t>
    </r>
  </si>
  <si>
    <t>BTC position uncorrelated due to random side generated</t>
  </si>
  <si>
    <t>AA25/AA24</t>
  </si>
  <si>
    <t>2^10 paths generated over binomial lattice, comparing OracleSwap Short netted with Long ETH position</t>
  </si>
  <si>
    <t>Note each bucket has approximately the same value</t>
  </si>
  <si>
    <t>close enough for illustrative purposes</t>
  </si>
  <si>
    <t>GrossRet</t>
  </si>
  <si>
    <t>NetReturn</t>
  </si>
  <si>
    <t>Smallest 3 ETH PNL</t>
  </si>
  <si>
    <t xml:space="preserve">SPX </t>
  </si>
  <si>
    <t>Largest 3 ETH PNL</t>
  </si>
  <si>
    <t>SPX %</t>
  </si>
  <si>
    <t>ETH %</t>
  </si>
  <si>
    <t>BTC %</t>
  </si>
  <si>
    <t>ETH Return</t>
  </si>
  <si>
    <r>
      <t xml:space="preserve">$Value·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E</t>
    </r>
  </si>
  <si>
    <t xml:space="preserve">Target rate + fees on BTC contract </t>
  </si>
  <si>
    <t>TargetRate+ Fees</t>
  </si>
  <si>
    <t>Initial ETH Portfolio</t>
  </si>
  <si>
    <t>ETH Price</t>
  </si>
  <si>
    <t>initial USD Value</t>
  </si>
  <si>
    <t>BTC or ETH</t>
  </si>
  <si>
    <t>Leverage</t>
  </si>
  <si>
    <t>Close Fee</t>
  </si>
  <si>
    <t>-RM</t>
  </si>
  <si>
    <t>+RM</t>
  </si>
  <si>
    <t>FundingLong</t>
  </si>
  <si>
    <t>FundingShort</t>
  </si>
  <si>
    <t>Friday</t>
  </si>
  <si>
    <t>Monday</t>
  </si>
  <si>
    <t>Tuesday</t>
  </si>
  <si>
    <t>Wednesday</t>
  </si>
  <si>
    <t>Thursday</t>
  </si>
  <si>
    <t>Hedged</t>
  </si>
  <si>
    <t>Mult Factor</t>
  </si>
  <si>
    <t>New</t>
  </si>
  <si>
    <t>Closing</t>
  </si>
  <si>
    <t>EthReturn</t>
  </si>
  <si>
    <t>Asset Return</t>
  </si>
  <si>
    <t>After Financing</t>
  </si>
  <si>
    <t>EthReturn Long</t>
  </si>
  <si>
    <t>EthReturn Short</t>
  </si>
  <si>
    <t>Taker ETH payoff</t>
  </si>
  <si>
    <t>PriceDay</t>
  </si>
  <si>
    <t>Long/Short</t>
  </si>
  <si>
    <t>New Return in ETH for 1 RM</t>
  </si>
  <si>
    <t>Cancel Return in ETH for 1 RM</t>
  </si>
  <si>
    <t>Rollover Return in ETH for 1 RM</t>
  </si>
  <si>
    <t>bounded at +/- 0.975* factor</t>
  </si>
  <si>
    <t>basis points per week applied to notional</t>
  </si>
  <si>
    <t>Return</t>
  </si>
  <si>
    <t>Losses</t>
  </si>
  <si>
    <t>Gains</t>
  </si>
  <si>
    <t>largest</t>
  </si>
  <si>
    <t xml:space="preserve">2nd </t>
  </si>
  <si>
    <t>3rd</t>
  </si>
  <si>
    <t>Limit when you renovate</t>
  </si>
  <si>
    <t>Once above, w/d and set short at 100</t>
  </si>
  <si>
    <t>Once below, cure and set short at 100</t>
  </si>
  <si>
    <t>Szabo is 1e12 wei. Users should change to 1e18 (1 ETH)</t>
  </si>
  <si>
    <t>this is in the code as leverage ratio x 100, 2.5 for crypto, 10x for 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</si>
</sst>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164" formatCode="0.0%;[Red]\-0.0%"/>
    <numFmt numFmtId="165" formatCode="0.00%;[Red]\-0.00%"/>
    <numFmt numFmtId="166" formatCode="m/d/yy"/>
    <numFmt numFmtId="167" formatCode="##0.00;[Red]\-##0.00"/>
    <numFmt numFmtId="168" formatCode="0.00;[Red]\-0.00"/>
    <numFmt numFmtId="169" formatCode="#,##0;[Red]\-#,##0"/>
    <numFmt numFmtId="170" formatCode="0%;[Red]\-0%"/>
    <numFmt numFmtId="171" formatCode="0.000%;[Red]\-0.000%"/>
    <numFmt numFmtId="172" formatCode="0.0"/>
    <numFmt numFmtId="173" formatCode="0.0%"/>
    <numFmt numFmtId="174" formatCode="0.00000000000_);[Red]\(0.00000000000\)"/>
    <numFmt numFmtId="175" formatCode="m/d/yy;@"/>
    <numFmt numFmtId="176" formatCode="0.000E+00"/>
    <numFmt numFmtId="177" formatCode="##0.0000;[Red]\-##0.0000"/>
    <numFmt numFmtId="178" formatCode="0.0000"/>
    <numFmt numFmtId="179" formatCode="0.00000000000000000_);[Red]\(0.00000000000000000\)"/>
    <numFmt numFmtId="180" formatCode="0.00000"/>
    <numFmt numFmtId="181" formatCode="##0.00000;[Red]\-##0.00000"/>
    <numFmt numFmtId="182" formatCode="##0.000000;[Red]\-##0.000000"/>
    <numFmt numFmtId="183" formatCode="0.00E+00;[Red]0.00E+00"/>
    <numFmt numFmtId="184" formatCode="0.000"/>
    <numFmt numFmtId="185" formatCode="##0.000;[Red]\-##0.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9C6500"/>
      <name val="Arial"/>
      <family val="2"/>
    </font>
    <font>
      <b/>
      <sz val="10"/>
      <color rgb="FF9C6500"/>
      <name val="Arial"/>
      <family val="2"/>
    </font>
    <font>
      <sz val="10"/>
      <color rgb="FF212529"/>
      <name val="Lato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b/>
      <sz val="10"/>
      <color rgb="FF212529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0" fillId="4" borderId="0" applyNumberFormat="0" applyBorder="0" applyAlignment="0" applyProtection="0"/>
    <xf numFmtId="0" fontId="14" fillId="3" borderId="0" applyNumberFormat="0" applyBorder="0" applyAlignment="0" applyProtection="0"/>
    <xf numFmtId="0" fontId="12" fillId="0" borderId="0"/>
    <xf numFmtId="0" fontId="17" fillId="0" borderId="0" applyNumberFormat="0" applyFill="0" applyBorder="0" applyAlignment="0" applyProtection="0"/>
    <xf numFmtId="0" fontId="19" fillId="0" borderId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4" borderId="0" applyNumberFormat="0" applyBorder="0" applyAlignment="0" applyProtection="0"/>
    <xf numFmtId="0" fontId="25" fillId="7" borderId="12" applyNumberFormat="0" applyAlignment="0" applyProtection="0"/>
    <xf numFmtId="0" fontId="26" fillId="8" borderId="13" applyNumberFormat="0" applyAlignment="0" applyProtection="0"/>
    <xf numFmtId="0" fontId="27" fillId="8" borderId="12" applyNumberFormat="0" applyAlignment="0" applyProtection="0"/>
    <xf numFmtId="0" fontId="28" fillId="0" borderId="14" applyNumberFormat="0" applyFill="0" applyAlignment="0" applyProtection="0"/>
    <xf numFmtId="0" fontId="29" fillId="9" borderId="15" applyNumberFormat="0" applyAlignment="0" applyProtection="0"/>
    <xf numFmtId="0" fontId="30" fillId="0" borderId="0" applyNumberFormat="0" applyFill="0" applyBorder="0" applyAlignment="0" applyProtection="0"/>
    <xf numFmtId="0" fontId="19" fillId="5" borderId="5" applyNumberFormat="0" applyFont="0" applyAlignment="0" applyProtection="0"/>
    <xf numFmtId="0" fontId="31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32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32" fillId="33" borderId="0" applyNumberFormat="0" applyBorder="0" applyAlignment="0" applyProtection="0"/>
    <xf numFmtId="9" fontId="12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167" fontId="4" fillId="0" borderId="0" xfId="0" applyNumberFormat="1" applyFont="1"/>
    <xf numFmtId="168" fontId="4" fillId="0" borderId="0" xfId="0" applyNumberFormat="1" applyFont="1"/>
    <xf numFmtId="0" fontId="0" fillId="0" borderId="0" xfId="0" applyFill="1"/>
    <xf numFmtId="167" fontId="4" fillId="0" borderId="0" xfId="0" applyNumberFormat="1" applyFont="1" applyAlignment="1">
      <alignment horizontal="right"/>
    </xf>
    <xf numFmtId="169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9" fontId="0" fillId="0" borderId="0" xfId="0" applyNumberFormat="1"/>
    <xf numFmtId="10" fontId="4" fillId="0" borderId="0" xfId="1" applyNumberFormat="1" applyFont="1"/>
    <xf numFmtId="170" fontId="4" fillId="0" borderId="0" xfId="0" applyNumberFormat="1" applyFont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4" fillId="0" borderId="0" xfId="0" applyFont="1" applyAlignment="1">
      <alignment horizontal="center"/>
    </xf>
    <xf numFmtId="169" fontId="0" fillId="0" borderId="0" xfId="0" applyNumberFormat="1"/>
    <xf numFmtId="171" fontId="4" fillId="0" borderId="0" xfId="0" applyNumberFormat="1" applyFont="1"/>
    <xf numFmtId="165" fontId="0" fillId="0" borderId="0" xfId="0" applyNumberFormat="1"/>
    <xf numFmtId="170" fontId="0" fillId="0" borderId="0" xfId="0" applyNumberFormat="1"/>
    <xf numFmtId="2" fontId="0" fillId="0" borderId="0" xfId="0" applyNumberFormat="1"/>
    <xf numFmtId="0" fontId="4" fillId="0" borderId="0" xfId="0" applyFon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3" applyFill="1"/>
    <xf numFmtId="172" fontId="3" fillId="0" borderId="0" xfId="3" applyNumberFormat="1" applyFill="1"/>
    <xf numFmtId="165" fontId="4" fillId="0" borderId="0" xfId="0" applyNumberFormat="1" applyFont="1" applyFill="1"/>
    <xf numFmtId="167" fontId="4" fillId="0" borderId="0" xfId="0" applyNumberFormat="1" applyFont="1" applyFill="1"/>
    <xf numFmtId="173" fontId="0" fillId="0" borderId="0" xfId="0" applyNumberFormat="1" applyFill="1"/>
    <xf numFmtId="167" fontId="4" fillId="0" borderId="0" xfId="0" applyNumberFormat="1" applyFont="1" applyFill="1" applyAlignment="1">
      <alignment horizontal="right"/>
    </xf>
    <xf numFmtId="170" fontId="4" fillId="0" borderId="0" xfId="0" applyNumberFormat="1" applyFont="1" applyBorder="1"/>
    <xf numFmtId="14" fontId="0" fillId="0" borderId="0" xfId="0" applyNumberFormat="1"/>
    <xf numFmtId="0" fontId="0" fillId="0" borderId="0" xfId="0" quotePrefix="1"/>
    <xf numFmtId="0" fontId="2" fillId="0" borderId="0" xfId="2" applyFill="1"/>
    <xf numFmtId="6" fontId="0" fillId="0" borderId="0" xfId="0" applyNumberFormat="1"/>
    <xf numFmtId="6" fontId="2" fillId="2" borderId="0" xfId="2" applyNumberFormat="1"/>
    <xf numFmtId="0" fontId="2" fillId="2" borderId="0" xfId="2"/>
    <xf numFmtId="0" fontId="8" fillId="0" borderId="0" xfId="0" applyFont="1"/>
    <xf numFmtId="0" fontId="2" fillId="2" borderId="0" xfId="2" quotePrefix="1"/>
    <xf numFmtId="174" fontId="0" fillId="0" borderId="0" xfId="0" applyNumberFormat="1"/>
    <xf numFmtId="1" fontId="0" fillId="0" borderId="0" xfId="0" applyNumberFormat="1"/>
    <xf numFmtId="166" fontId="2" fillId="0" borderId="0" xfId="2" applyNumberFormat="1" applyFill="1"/>
    <xf numFmtId="166" fontId="3" fillId="0" borderId="0" xfId="3" applyNumberFormat="1" applyFill="1"/>
    <xf numFmtId="175" fontId="0" fillId="0" borderId="0" xfId="0" applyNumberFormat="1"/>
    <xf numFmtId="0" fontId="10" fillId="0" borderId="0" xfId="4" applyFill="1"/>
    <xf numFmtId="166" fontId="9" fillId="0" borderId="0" xfId="4" applyNumberFormat="1" applyFont="1" applyFill="1"/>
    <xf numFmtId="166" fontId="4" fillId="0" borderId="0" xfId="0" applyNumberFormat="1" applyFont="1" applyAlignment="1">
      <alignment horizontal="right"/>
    </xf>
    <xf numFmtId="0" fontId="0" fillId="0" borderId="0" xfId="0" applyBorder="1"/>
    <xf numFmtId="167" fontId="11" fillId="0" borderId="0" xfId="4" applyNumberFormat="1" applyFont="1" applyFill="1"/>
    <xf numFmtId="167" fontId="5" fillId="0" borderId="0" xfId="2" applyNumberFormat="1" applyFont="1" applyFill="1"/>
    <xf numFmtId="167" fontId="6" fillId="0" borderId="0" xfId="3" applyNumberFormat="1" applyFont="1" applyFill="1"/>
    <xf numFmtId="167" fontId="10" fillId="4" borderId="0" xfId="4" applyNumberFormat="1"/>
    <xf numFmtId="10" fontId="0" fillId="0" borderId="0" xfId="0" applyNumberFormat="1"/>
    <xf numFmtId="8" fontId="0" fillId="0" borderId="0" xfId="0" applyNumberFormat="1"/>
    <xf numFmtId="165" fontId="4" fillId="0" borderId="0" xfId="0" applyNumberFormat="1" applyFont="1" applyAlignment="1">
      <alignment horizontal="right"/>
    </xf>
    <xf numFmtId="169" fontId="4" fillId="0" borderId="1" xfId="0" applyNumberFormat="1" applyFont="1" applyBorder="1"/>
    <xf numFmtId="167" fontId="4" fillId="0" borderId="1" xfId="0" applyNumberFormat="1" applyFont="1" applyBorder="1"/>
    <xf numFmtId="0" fontId="0" fillId="0" borderId="6" xfId="0" applyBorder="1"/>
    <xf numFmtId="169" fontId="4" fillId="0" borderId="7" xfId="0" applyNumberFormat="1" applyFont="1" applyBorder="1"/>
    <xf numFmtId="169" fontId="4" fillId="0" borderId="8" xfId="0" applyNumberFormat="1" applyFont="1" applyBorder="1"/>
    <xf numFmtId="169" fontId="4" fillId="0" borderId="6" xfId="0" applyNumberFormat="1" applyFont="1" applyBorder="1"/>
    <xf numFmtId="167" fontId="4" fillId="0" borderId="7" xfId="0" applyNumberFormat="1" applyFont="1" applyBorder="1"/>
    <xf numFmtId="167" fontId="4" fillId="0" borderId="8" xfId="0" applyNumberFormat="1" applyFont="1" applyBorder="1"/>
    <xf numFmtId="167" fontId="4" fillId="0" borderId="6" xfId="0" applyNumberFormat="1" applyFont="1" applyBorder="1"/>
    <xf numFmtId="169" fontId="4" fillId="0" borderId="0" xfId="0" applyNumberFormat="1" applyFont="1" applyAlignment="1">
      <alignment horizontal="right"/>
    </xf>
    <xf numFmtId="0" fontId="2" fillId="6" borderId="0" xfId="2" applyFill="1"/>
    <xf numFmtId="173" fontId="0" fillId="0" borderId="0" xfId="0" applyNumberFormat="1"/>
    <xf numFmtId="0" fontId="12" fillId="0" borderId="0" xfId="0" applyFont="1" applyFill="1" applyAlignment="1">
      <alignment horizontal="right"/>
    </xf>
    <xf numFmtId="14" fontId="13" fillId="0" borderId="0" xfId="0" applyNumberFormat="1" applyFont="1" applyFill="1" applyAlignment="1">
      <alignment horizontal="left"/>
    </xf>
    <xf numFmtId="169" fontId="13" fillId="0" borderId="0" xfId="0" applyNumberFormat="1" applyFont="1" applyFill="1" applyAlignment="1">
      <alignment horizontal="right"/>
    </xf>
    <xf numFmtId="166" fontId="13" fillId="0" borderId="0" xfId="0" applyNumberFormat="1" applyFont="1" applyFill="1" applyAlignment="1">
      <alignment horizontal="right"/>
    </xf>
    <xf numFmtId="167" fontId="13" fillId="0" borderId="0" xfId="0" applyNumberFormat="1" applyFont="1" applyFill="1" applyAlignment="1">
      <alignment horizontal="right"/>
    </xf>
    <xf numFmtId="10" fontId="4" fillId="0" borderId="0" xfId="0" applyNumberFormat="1" applyFont="1" applyFill="1"/>
    <xf numFmtId="167" fontId="5" fillId="0" borderId="0" xfId="2" applyNumberFormat="1" applyFont="1" applyFill="1" applyAlignment="1">
      <alignment horizontal="right"/>
    </xf>
    <xf numFmtId="167" fontId="15" fillId="0" borderId="0" xfId="5" applyNumberFormat="1" applyFon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0" fontId="4" fillId="0" borderId="0" xfId="0" quotePrefix="1" applyFont="1" applyAlignment="1">
      <alignment horizontal="right"/>
    </xf>
    <xf numFmtId="177" fontId="4" fillId="0" borderId="0" xfId="0" applyNumberFormat="1" applyFont="1"/>
    <xf numFmtId="0" fontId="16" fillId="0" borderId="0" xfId="0" applyFont="1"/>
    <xf numFmtId="178" fontId="0" fillId="0" borderId="0" xfId="0" applyNumberFormat="1"/>
    <xf numFmtId="179" fontId="0" fillId="0" borderId="0" xfId="0" applyNumberFormat="1"/>
    <xf numFmtId="0" fontId="4" fillId="0" borderId="0" xfId="0" applyFont="1" applyAlignment="1">
      <alignment horizontal="center"/>
    </xf>
    <xf numFmtId="169" fontId="4" fillId="0" borderId="0" xfId="0" applyNumberFormat="1" applyFont="1" applyBorder="1"/>
    <xf numFmtId="0" fontId="0" fillId="0" borderId="0" xfId="0" applyBorder="1" applyAlignment="1">
      <alignment horizontal="left" indent="1"/>
    </xf>
    <xf numFmtId="165" fontId="4" fillId="0" borderId="0" xfId="0" applyNumberFormat="1" applyFont="1" applyBorder="1"/>
    <xf numFmtId="0" fontId="0" fillId="0" borderId="0" xfId="0" applyFill="1" applyBorder="1"/>
    <xf numFmtId="2" fontId="0" fillId="0" borderId="0" xfId="0" applyNumberFormat="1" applyBorder="1"/>
    <xf numFmtId="176" fontId="0" fillId="0" borderId="0" xfId="0" applyNumberFormat="1" applyBorder="1"/>
    <xf numFmtId="177" fontId="4" fillId="0" borderId="0" xfId="0" applyNumberFormat="1" applyFont="1" applyBorder="1"/>
    <xf numFmtId="0" fontId="0" fillId="34" borderId="18" xfId="0" applyFill="1" applyBorder="1" applyAlignment="1">
      <alignment horizontal="right"/>
    </xf>
    <xf numFmtId="0" fontId="0" fillId="34" borderId="19" xfId="0" applyFill="1" applyBorder="1" applyAlignment="1">
      <alignment horizontal="right"/>
    </xf>
    <xf numFmtId="0" fontId="0" fillId="34" borderId="17" xfId="0" applyFill="1" applyBorder="1" applyAlignment="1">
      <alignment horizontal="right"/>
    </xf>
    <xf numFmtId="167" fontId="4" fillId="35" borderId="17" xfId="0" applyNumberFormat="1" applyFont="1" applyFill="1" applyBorder="1" applyAlignment="1">
      <alignment horizontal="right"/>
    </xf>
    <xf numFmtId="0" fontId="4" fillId="0" borderId="0" xfId="0" applyFont="1" applyBorder="1"/>
    <xf numFmtId="173" fontId="4" fillId="0" borderId="0" xfId="1" applyNumberFormat="1" applyFont="1"/>
    <xf numFmtId="0" fontId="0" fillId="0" borderId="1" xfId="0" applyBorder="1"/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180" fontId="0" fillId="0" borderId="0" xfId="0" applyNumberFormat="1"/>
    <xf numFmtId="164" fontId="10" fillId="4" borderId="0" xfId="4" applyNumberFormat="1"/>
    <xf numFmtId="164" fontId="24" fillId="4" borderId="5" xfId="14" applyNumberFormat="1" applyBorder="1"/>
    <xf numFmtId="164" fontId="10" fillId="4" borderId="5" xfId="4" applyNumberFormat="1" applyBorder="1"/>
    <xf numFmtId="182" fontId="4" fillId="35" borderId="17" xfId="0" applyNumberFormat="1" applyFont="1" applyFill="1" applyBorder="1" applyAlignment="1">
      <alignment horizontal="right"/>
    </xf>
    <xf numFmtId="183" fontId="4" fillId="0" borderId="0" xfId="0" applyNumberFormat="1" applyFont="1"/>
    <xf numFmtId="183" fontId="4" fillId="0" borderId="0" xfId="0" applyNumberFormat="1" applyFont="1" applyAlignment="1">
      <alignment horizontal="right"/>
    </xf>
    <xf numFmtId="181" fontId="4" fillId="0" borderId="0" xfId="0" applyNumberFormat="1" applyFont="1"/>
    <xf numFmtId="11" fontId="4" fillId="0" borderId="0" xfId="0" applyNumberFormat="1" applyFont="1"/>
    <xf numFmtId="182" fontId="4" fillId="0" borderId="0" xfId="0" applyNumberFormat="1" applyFont="1" applyBorder="1"/>
    <xf numFmtId="184" fontId="0" fillId="0" borderId="0" xfId="0" applyNumberFormat="1"/>
    <xf numFmtId="181" fontId="33" fillId="0" borderId="0" xfId="0" applyNumberFormat="1" applyFont="1"/>
    <xf numFmtId="167" fontId="0" fillId="0" borderId="22" xfId="0" applyNumberFormat="1" applyBorder="1"/>
    <xf numFmtId="11" fontId="4" fillId="0" borderId="0" xfId="0" applyNumberFormat="1" applyFont="1" applyBorder="1"/>
    <xf numFmtId="177" fontId="33" fillId="0" borderId="0" xfId="0" applyNumberFormat="1" applyFont="1"/>
    <xf numFmtId="185" fontId="4" fillId="0" borderId="0" xfId="0" applyNumberFormat="1" applyFont="1"/>
    <xf numFmtId="0" fontId="10" fillId="4" borderId="0" xfId="4"/>
    <xf numFmtId="14" fontId="4" fillId="0" borderId="0" xfId="0" applyNumberFormat="1" applyFont="1" applyFill="1"/>
    <xf numFmtId="167" fontId="0" fillId="0" borderId="1" xfId="0" applyNumberFormat="1" applyBorder="1"/>
    <xf numFmtId="167" fontId="0" fillId="0" borderId="2" xfId="0" applyNumberFormat="1" applyBorder="1"/>
    <xf numFmtId="167" fontId="0" fillId="0" borderId="2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4" fontId="5" fillId="0" borderId="0" xfId="2" applyNumberFormat="1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20% - Accent1 2" xfId="25" xr:uid="{4F14B3B2-A63A-4FA4-8FBB-6A7319BCE45D}"/>
    <cellStyle name="20% - Accent2 2" xfId="29" xr:uid="{DCACEC13-676E-45D2-94C4-7AEC9F321BFA}"/>
    <cellStyle name="20% - Accent3 2" xfId="33" xr:uid="{0D0E9B34-0714-4B4E-94F7-0E3479D65A0B}"/>
    <cellStyle name="20% - Accent4 2" xfId="37" xr:uid="{4805FFCF-2AA6-4364-9320-DCDEFAF6E801}"/>
    <cellStyle name="20% - Accent5 2" xfId="41" xr:uid="{439F5093-2EAA-443C-9CB1-06072C89E7DD}"/>
    <cellStyle name="20% - Accent6 2" xfId="45" xr:uid="{B92A1872-0799-4F74-BC01-B72EF04450FD}"/>
    <cellStyle name="40% - Accent1 2" xfId="26" xr:uid="{E5045E92-4C0A-426E-BE49-07D2A76B35C0}"/>
    <cellStyle name="40% - Accent2 2" xfId="30" xr:uid="{148C9CE0-2D5A-4941-80FB-E35BD4B2A7E2}"/>
    <cellStyle name="40% - Accent3 2" xfId="34" xr:uid="{EE722254-967A-446A-B73B-9A3784138B4E}"/>
    <cellStyle name="40% - Accent4 2" xfId="38" xr:uid="{D0CFA413-AED6-4CD6-A1AF-EEBDF6441872}"/>
    <cellStyle name="40% - Accent5 2" xfId="42" xr:uid="{ACE3A393-2120-4EFD-A273-CCDF3906DF67}"/>
    <cellStyle name="40% - Accent6 2" xfId="46" xr:uid="{9016EF96-6CCF-4E47-AE6D-3EC829CF9753}"/>
    <cellStyle name="60% - Accent1 2" xfId="27" xr:uid="{3AFF083B-3B80-4710-B133-F7EB09121AB8}"/>
    <cellStyle name="60% - Accent2 2" xfId="31" xr:uid="{FFE42A64-C65D-42D1-A495-3D6D70472E0E}"/>
    <cellStyle name="60% - Accent3 2" xfId="35" xr:uid="{1FAF2C87-90F9-4090-BF52-19FC79DCE09E}"/>
    <cellStyle name="60% - Accent4 2" xfId="39" xr:uid="{8829B50F-377E-4E65-9D53-E1E272D50FDA}"/>
    <cellStyle name="60% - Accent5 2" xfId="43" xr:uid="{362FDC97-6680-4B80-8611-7B100E980646}"/>
    <cellStyle name="60% - Accent6 2" xfId="47" xr:uid="{52E2603D-72F8-459C-8B04-8296ABB154B6}"/>
    <cellStyle name="Accent1 2" xfId="24" xr:uid="{18396146-C7BD-446A-A932-371FF822D2EC}"/>
    <cellStyle name="Accent2 2" xfId="28" xr:uid="{235A0F71-2552-4154-91C0-25066FD02095}"/>
    <cellStyle name="Accent3 2" xfId="32" xr:uid="{1ECB09C5-8BA6-44A5-A7BA-3F947A2BD069}"/>
    <cellStyle name="Accent4 2" xfId="36" xr:uid="{C12D6C00-1C23-45F0-AFC1-0E4057CE1679}"/>
    <cellStyle name="Accent5 2" xfId="40" xr:uid="{165073BF-B5C8-4F66-875C-77E0C2FCF383}"/>
    <cellStyle name="Accent6 2" xfId="44" xr:uid="{D2C2F9C5-20C2-44C9-8EC9-F0872FC710D5}"/>
    <cellStyle name="Bad" xfId="4" builtinId="27"/>
    <cellStyle name="Bad 2" xfId="14" xr:uid="{E9947099-D093-4F90-AB49-56F3851A4AF4}"/>
    <cellStyle name="Calculation 2" xfId="17" xr:uid="{F66C52CB-E923-46C4-9FF1-0C128E178A10}"/>
    <cellStyle name="Check Cell 2" xfId="19" xr:uid="{9E67BD39-0A3D-4630-B801-D291009C92A5}"/>
    <cellStyle name="Explanatory Text 2" xfId="22" xr:uid="{DF5D03F9-1F79-4C02-B75D-01A020306EDC}"/>
    <cellStyle name="Good" xfId="2" builtinId="26"/>
    <cellStyle name="Good 2" xfId="13" xr:uid="{75DA99AD-5F86-49AF-8493-133C87124DCA}"/>
    <cellStyle name="Heading 1 2" xfId="9" xr:uid="{1D308330-4DE0-4ABA-A486-0447205A69E5}"/>
    <cellStyle name="Heading 2 2" xfId="10" xr:uid="{D8F5C576-5905-4B25-8AA0-B4EF932864B6}"/>
    <cellStyle name="Heading 3 2" xfId="11" xr:uid="{403B63F2-D2D9-4D56-970C-7C5D8EA4C630}"/>
    <cellStyle name="Heading 4 2" xfId="12" xr:uid="{7D273A48-CB6C-4F72-B9AF-24E7DDD84597}"/>
    <cellStyle name="Input 2" xfId="15" xr:uid="{96A300BE-F69F-43A4-B98C-BB8E1D3794FE}"/>
    <cellStyle name="Linked Cell 2" xfId="18" xr:uid="{0675BBDA-7431-485D-BF28-48DE38A4B81F}"/>
    <cellStyle name="Neutral" xfId="3" builtinId="28"/>
    <cellStyle name="Neutral 2" xfId="5" xr:uid="{FFA8124D-000D-42E9-A08F-D7D393C1E799}"/>
    <cellStyle name="Normal" xfId="0" builtinId="0"/>
    <cellStyle name="Normal 2" xfId="8" xr:uid="{104C25DC-6910-40B5-9D85-7447A7BD452E}"/>
    <cellStyle name="Normal 3" xfId="6" xr:uid="{AECEB15F-DCF7-49FB-A59C-3A577B5B8E20}"/>
    <cellStyle name="Note 2" xfId="21" xr:uid="{6F3C1647-1B18-47C9-A009-5DAA759A4C81}"/>
    <cellStyle name="Output 2" xfId="16" xr:uid="{180D6C77-F337-40FB-ABCB-4CA7C07B7738}"/>
    <cellStyle name="Percent" xfId="1" builtinId="5"/>
    <cellStyle name="Percent 2" xfId="48" xr:uid="{CCC60FCB-518D-42D1-A0B6-A67AF19E5AEC}"/>
    <cellStyle name="Title 2" xfId="7" xr:uid="{50913362-F918-4190-884D-9CC8FB846320}"/>
    <cellStyle name="Total 2" xfId="23" xr:uid="{77B2EADE-F21B-471E-AE84-EF672B6769E4}"/>
    <cellStyle name="Warning Text 2" xfId="20" xr:uid="{66601207-EA67-44D5-A789-A5C40FEE7FB1}"/>
  </cellStyles>
  <dxfs count="8">
    <dxf>
      <font>
        <b/>
        <i val="0"/>
        <color indexed="8"/>
      </font>
    </dxf>
    <dxf>
      <font>
        <b/>
        <i val="0"/>
        <color indexed="10"/>
      </font>
    </dxf>
    <dxf>
      <font>
        <b/>
        <i val="0"/>
        <color indexed="8"/>
      </font>
    </dxf>
    <dxf>
      <font>
        <b/>
        <i val="0"/>
        <color indexed="10"/>
      </font>
    </dxf>
    <dxf>
      <font>
        <b/>
        <i val="0"/>
        <color indexed="8"/>
      </font>
    </dxf>
    <dxf>
      <font>
        <b/>
        <i val="0"/>
        <color indexed="10"/>
      </font>
    </dxf>
    <dxf>
      <font>
        <b/>
        <i val="0"/>
        <color indexed="8"/>
      </font>
    </dxf>
    <dxf>
      <font>
        <b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AssetSwap ETH Historical PNL vs RM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3941855036198"/>
          <c:y val="0.15613411254672444"/>
          <c:w val="0.75487345551704399"/>
          <c:h val="0.51853674540682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PNLsim!$L$8</c:f>
              <c:strCache>
                <c:ptCount val="1"/>
                <c:pt idx="0">
                  <c:v>ETH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PNLsim!$B$9:$B$202</c:f>
              <c:numCache>
                <c:formatCode>m/d/yy</c:formatCode>
                <c:ptCount val="194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  <c:pt idx="13">
                  <c:v>42543</c:v>
                </c:pt>
                <c:pt idx="14">
                  <c:v>42550</c:v>
                </c:pt>
                <c:pt idx="15">
                  <c:v>42557</c:v>
                </c:pt>
                <c:pt idx="16">
                  <c:v>42564</c:v>
                </c:pt>
                <c:pt idx="17">
                  <c:v>42571</c:v>
                </c:pt>
                <c:pt idx="18">
                  <c:v>42578</c:v>
                </c:pt>
                <c:pt idx="19">
                  <c:v>42585</c:v>
                </c:pt>
                <c:pt idx="20">
                  <c:v>42592</c:v>
                </c:pt>
                <c:pt idx="21">
                  <c:v>42599</c:v>
                </c:pt>
                <c:pt idx="22">
                  <c:v>42606</c:v>
                </c:pt>
                <c:pt idx="23">
                  <c:v>42613</c:v>
                </c:pt>
                <c:pt idx="24">
                  <c:v>42620</c:v>
                </c:pt>
                <c:pt idx="25">
                  <c:v>42627</c:v>
                </c:pt>
                <c:pt idx="26">
                  <c:v>42634</c:v>
                </c:pt>
                <c:pt idx="27">
                  <c:v>42641</c:v>
                </c:pt>
                <c:pt idx="28">
                  <c:v>42648</c:v>
                </c:pt>
                <c:pt idx="29">
                  <c:v>42655</c:v>
                </c:pt>
                <c:pt idx="30">
                  <c:v>42662</c:v>
                </c:pt>
                <c:pt idx="31">
                  <c:v>42669</c:v>
                </c:pt>
                <c:pt idx="32">
                  <c:v>42676</c:v>
                </c:pt>
                <c:pt idx="33">
                  <c:v>42683</c:v>
                </c:pt>
                <c:pt idx="34">
                  <c:v>42690</c:v>
                </c:pt>
                <c:pt idx="35">
                  <c:v>42697</c:v>
                </c:pt>
                <c:pt idx="36">
                  <c:v>42704</c:v>
                </c:pt>
                <c:pt idx="37">
                  <c:v>42711</c:v>
                </c:pt>
                <c:pt idx="38">
                  <c:v>42718</c:v>
                </c:pt>
                <c:pt idx="39">
                  <c:v>42725</c:v>
                </c:pt>
                <c:pt idx="40">
                  <c:v>42732</c:v>
                </c:pt>
                <c:pt idx="41">
                  <c:v>42739</c:v>
                </c:pt>
                <c:pt idx="42">
                  <c:v>42746</c:v>
                </c:pt>
                <c:pt idx="43">
                  <c:v>42753</c:v>
                </c:pt>
                <c:pt idx="44">
                  <c:v>42760</c:v>
                </c:pt>
                <c:pt idx="45">
                  <c:v>42767</c:v>
                </c:pt>
                <c:pt idx="46">
                  <c:v>42774</c:v>
                </c:pt>
                <c:pt idx="47">
                  <c:v>42781</c:v>
                </c:pt>
                <c:pt idx="48">
                  <c:v>42788</c:v>
                </c:pt>
                <c:pt idx="49">
                  <c:v>42795</c:v>
                </c:pt>
                <c:pt idx="50">
                  <c:v>42802</c:v>
                </c:pt>
                <c:pt idx="51">
                  <c:v>42809</c:v>
                </c:pt>
                <c:pt idx="52">
                  <c:v>42816</c:v>
                </c:pt>
                <c:pt idx="53">
                  <c:v>42823</c:v>
                </c:pt>
                <c:pt idx="54">
                  <c:v>42830</c:v>
                </c:pt>
                <c:pt idx="55">
                  <c:v>42837</c:v>
                </c:pt>
                <c:pt idx="56">
                  <c:v>42844</c:v>
                </c:pt>
                <c:pt idx="57">
                  <c:v>42851</c:v>
                </c:pt>
                <c:pt idx="58">
                  <c:v>42858</c:v>
                </c:pt>
                <c:pt idx="59">
                  <c:v>42865</c:v>
                </c:pt>
                <c:pt idx="60">
                  <c:v>42872</c:v>
                </c:pt>
                <c:pt idx="61">
                  <c:v>42879</c:v>
                </c:pt>
                <c:pt idx="62">
                  <c:v>42886</c:v>
                </c:pt>
                <c:pt idx="63">
                  <c:v>42893</c:v>
                </c:pt>
                <c:pt idx="64">
                  <c:v>42900</c:v>
                </c:pt>
                <c:pt idx="65">
                  <c:v>42907</c:v>
                </c:pt>
                <c:pt idx="66">
                  <c:v>42914</c:v>
                </c:pt>
                <c:pt idx="67">
                  <c:v>42921</c:v>
                </c:pt>
                <c:pt idx="68">
                  <c:v>42928</c:v>
                </c:pt>
                <c:pt idx="69">
                  <c:v>42935</c:v>
                </c:pt>
                <c:pt idx="70">
                  <c:v>42942</c:v>
                </c:pt>
                <c:pt idx="71">
                  <c:v>42949</c:v>
                </c:pt>
                <c:pt idx="72">
                  <c:v>42956</c:v>
                </c:pt>
                <c:pt idx="73">
                  <c:v>42963</c:v>
                </c:pt>
                <c:pt idx="74">
                  <c:v>42970</c:v>
                </c:pt>
                <c:pt idx="75">
                  <c:v>42977</c:v>
                </c:pt>
                <c:pt idx="76">
                  <c:v>42984</c:v>
                </c:pt>
                <c:pt idx="77">
                  <c:v>42991</c:v>
                </c:pt>
                <c:pt idx="78">
                  <c:v>42998</c:v>
                </c:pt>
                <c:pt idx="79">
                  <c:v>43005</c:v>
                </c:pt>
                <c:pt idx="80">
                  <c:v>43012</c:v>
                </c:pt>
                <c:pt idx="81">
                  <c:v>43019</c:v>
                </c:pt>
                <c:pt idx="82">
                  <c:v>43026</c:v>
                </c:pt>
                <c:pt idx="83">
                  <c:v>43033</c:v>
                </c:pt>
                <c:pt idx="84">
                  <c:v>43040</c:v>
                </c:pt>
                <c:pt idx="85">
                  <c:v>43047</c:v>
                </c:pt>
                <c:pt idx="86">
                  <c:v>43054</c:v>
                </c:pt>
                <c:pt idx="87">
                  <c:v>43061</c:v>
                </c:pt>
                <c:pt idx="88">
                  <c:v>43068</c:v>
                </c:pt>
                <c:pt idx="89">
                  <c:v>43075</c:v>
                </c:pt>
                <c:pt idx="90">
                  <c:v>43082</c:v>
                </c:pt>
                <c:pt idx="91">
                  <c:v>43089</c:v>
                </c:pt>
                <c:pt idx="92">
                  <c:v>43096</c:v>
                </c:pt>
                <c:pt idx="93">
                  <c:v>43103</c:v>
                </c:pt>
                <c:pt idx="94">
                  <c:v>43110</c:v>
                </c:pt>
                <c:pt idx="95">
                  <c:v>43117</c:v>
                </c:pt>
                <c:pt idx="96">
                  <c:v>43124</c:v>
                </c:pt>
                <c:pt idx="97">
                  <c:v>43131</c:v>
                </c:pt>
                <c:pt idx="98">
                  <c:v>43138</c:v>
                </c:pt>
                <c:pt idx="99">
                  <c:v>43145</c:v>
                </c:pt>
                <c:pt idx="100">
                  <c:v>43152</c:v>
                </c:pt>
                <c:pt idx="101">
                  <c:v>43159</c:v>
                </c:pt>
                <c:pt idx="102">
                  <c:v>43166</c:v>
                </c:pt>
                <c:pt idx="103">
                  <c:v>43173</c:v>
                </c:pt>
                <c:pt idx="104">
                  <c:v>43180</c:v>
                </c:pt>
                <c:pt idx="105">
                  <c:v>43187</c:v>
                </c:pt>
                <c:pt idx="106">
                  <c:v>43194</c:v>
                </c:pt>
                <c:pt idx="107">
                  <c:v>43201</c:v>
                </c:pt>
                <c:pt idx="108">
                  <c:v>43208</c:v>
                </c:pt>
                <c:pt idx="109">
                  <c:v>43215</c:v>
                </c:pt>
                <c:pt idx="110">
                  <c:v>43222</c:v>
                </c:pt>
                <c:pt idx="111">
                  <c:v>43229</c:v>
                </c:pt>
                <c:pt idx="112">
                  <c:v>43236</c:v>
                </c:pt>
                <c:pt idx="113">
                  <c:v>43243</c:v>
                </c:pt>
                <c:pt idx="114">
                  <c:v>43250</c:v>
                </c:pt>
                <c:pt idx="115">
                  <c:v>43257</c:v>
                </c:pt>
                <c:pt idx="116">
                  <c:v>43264</c:v>
                </c:pt>
                <c:pt idx="117">
                  <c:v>43271</c:v>
                </c:pt>
                <c:pt idx="118">
                  <c:v>43278</c:v>
                </c:pt>
                <c:pt idx="119" formatCode="m/d/yy;@">
                  <c:v>43284</c:v>
                </c:pt>
                <c:pt idx="120" formatCode="m/d/yy;@">
                  <c:v>43292</c:v>
                </c:pt>
                <c:pt idx="121" formatCode="m/d/yy;@">
                  <c:v>43299</c:v>
                </c:pt>
                <c:pt idx="122" formatCode="m/d/yy;@">
                  <c:v>43306</c:v>
                </c:pt>
                <c:pt idx="123" formatCode="m/d/yy;@">
                  <c:v>43313</c:v>
                </c:pt>
                <c:pt idx="124" formatCode="m/d/yy;@">
                  <c:v>43320</c:v>
                </c:pt>
                <c:pt idx="125" formatCode="m/d/yy;@">
                  <c:v>43327</c:v>
                </c:pt>
                <c:pt idx="126" formatCode="m/d/yy;@">
                  <c:v>43334</c:v>
                </c:pt>
                <c:pt idx="127" formatCode="m/d/yy;@">
                  <c:v>43341</c:v>
                </c:pt>
                <c:pt idx="128" formatCode="m/d/yy;@">
                  <c:v>43348</c:v>
                </c:pt>
                <c:pt idx="129" formatCode="m/d/yy;@">
                  <c:v>43355</c:v>
                </c:pt>
                <c:pt idx="130" formatCode="m/d/yy;@">
                  <c:v>43362</c:v>
                </c:pt>
                <c:pt idx="131" formatCode="m/d/yy;@">
                  <c:v>43369</c:v>
                </c:pt>
                <c:pt idx="132">
                  <c:v>43376</c:v>
                </c:pt>
                <c:pt idx="133">
                  <c:v>43383</c:v>
                </c:pt>
                <c:pt idx="134">
                  <c:v>43390</c:v>
                </c:pt>
                <c:pt idx="135">
                  <c:v>43397</c:v>
                </c:pt>
                <c:pt idx="136" formatCode="m/d/yy;@">
                  <c:v>43404</c:v>
                </c:pt>
                <c:pt idx="137" formatCode="m/d/yyyy">
                  <c:v>43411</c:v>
                </c:pt>
                <c:pt idx="138">
                  <c:v>43418</c:v>
                </c:pt>
                <c:pt idx="139">
                  <c:v>43425</c:v>
                </c:pt>
                <c:pt idx="140">
                  <c:v>43432</c:v>
                </c:pt>
                <c:pt idx="141">
                  <c:v>43439</c:v>
                </c:pt>
                <c:pt idx="142">
                  <c:v>43446</c:v>
                </c:pt>
                <c:pt idx="143">
                  <c:v>43453</c:v>
                </c:pt>
                <c:pt idx="144">
                  <c:v>43460</c:v>
                </c:pt>
                <c:pt idx="145">
                  <c:v>43467</c:v>
                </c:pt>
                <c:pt idx="146">
                  <c:v>43474</c:v>
                </c:pt>
                <c:pt idx="147">
                  <c:v>43481</c:v>
                </c:pt>
                <c:pt idx="148">
                  <c:v>43488</c:v>
                </c:pt>
                <c:pt idx="149">
                  <c:v>43495</c:v>
                </c:pt>
                <c:pt idx="150">
                  <c:v>43502</c:v>
                </c:pt>
                <c:pt idx="151">
                  <c:v>43509</c:v>
                </c:pt>
                <c:pt idx="152">
                  <c:v>43516</c:v>
                </c:pt>
                <c:pt idx="153">
                  <c:v>43523</c:v>
                </c:pt>
                <c:pt idx="154">
                  <c:v>43530</c:v>
                </c:pt>
                <c:pt idx="155">
                  <c:v>43537</c:v>
                </c:pt>
                <c:pt idx="156">
                  <c:v>43544</c:v>
                </c:pt>
                <c:pt idx="157">
                  <c:v>43551</c:v>
                </c:pt>
                <c:pt idx="158">
                  <c:v>43558</c:v>
                </c:pt>
                <c:pt idx="159">
                  <c:v>43565</c:v>
                </c:pt>
                <c:pt idx="160">
                  <c:v>43572</c:v>
                </c:pt>
                <c:pt idx="161">
                  <c:v>43579</c:v>
                </c:pt>
                <c:pt idx="162">
                  <c:v>43586</c:v>
                </c:pt>
                <c:pt idx="163">
                  <c:v>43593</c:v>
                </c:pt>
                <c:pt idx="164">
                  <c:v>43600</c:v>
                </c:pt>
                <c:pt idx="165">
                  <c:v>43607</c:v>
                </c:pt>
                <c:pt idx="166">
                  <c:v>43614</c:v>
                </c:pt>
                <c:pt idx="167">
                  <c:v>43621</c:v>
                </c:pt>
                <c:pt idx="168">
                  <c:v>43628</c:v>
                </c:pt>
                <c:pt idx="169">
                  <c:v>43635</c:v>
                </c:pt>
                <c:pt idx="170">
                  <c:v>43642</c:v>
                </c:pt>
                <c:pt idx="171" formatCode="m/d/yyyy">
                  <c:v>43649</c:v>
                </c:pt>
                <c:pt idx="172" formatCode="m/d/yyyy">
                  <c:v>43656</c:v>
                </c:pt>
                <c:pt idx="173" formatCode="m/d/yyyy">
                  <c:v>43663</c:v>
                </c:pt>
                <c:pt idx="174">
                  <c:v>43670</c:v>
                </c:pt>
                <c:pt idx="175">
                  <c:v>43677</c:v>
                </c:pt>
                <c:pt idx="176">
                  <c:v>43684</c:v>
                </c:pt>
                <c:pt idx="177">
                  <c:v>43691</c:v>
                </c:pt>
                <c:pt idx="178">
                  <c:v>43698</c:v>
                </c:pt>
                <c:pt idx="179">
                  <c:v>43705</c:v>
                </c:pt>
                <c:pt idx="180">
                  <c:v>43712</c:v>
                </c:pt>
                <c:pt idx="181">
                  <c:v>43719</c:v>
                </c:pt>
                <c:pt idx="182">
                  <c:v>43726</c:v>
                </c:pt>
                <c:pt idx="183">
                  <c:v>43733</c:v>
                </c:pt>
                <c:pt idx="184">
                  <c:v>43740</c:v>
                </c:pt>
                <c:pt idx="185">
                  <c:v>43747</c:v>
                </c:pt>
                <c:pt idx="186">
                  <c:v>43754</c:v>
                </c:pt>
                <c:pt idx="187">
                  <c:v>43761</c:v>
                </c:pt>
                <c:pt idx="188">
                  <c:v>43768</c:v>
                </c:pt>
                <c:pt idx="189">
                  <c:v>43775</c:v>
                </c:pt>
                <c:pt idx="190">
                  <c:v>43782</c:v>
                </c:pt>
                <c:pt idx="191">
                  <c:v>43789</c:v>
                </c:pt>
                <c:pt idx="192">
                  <c:v>43796</c:v>
                </c:pt>
                <c:pt idx="193">
                  <c:v>43803</c:v>
                </c:pt>
              </c:numCache>
            </c:numRef>
          </c:cat>
          <c:val>
            <c:numRef>
              <c:f>PNLsim!$L$9:$L$202</c:f>
              <c:numCache>
                <c:formatCode>##0.00;[Red]\-##0.00</c:formatCode>
                <c:ptCount val="194"/>
                <c:pt idx="0">
                  <c:v>-9.050683829444921</c:v>
                </c:pt>
                <c:pt idx="1">
                  <c:v>-12.236286919831214</c:v>
                </c:pt>
                <c:pt idx="2">
                  <c:v>-25.325278810408925</c:v>
                </c:pt>
                <c:pt idx="3">
                  <c:v>-82.509270704573566</c:v>
                </c:pt>
                <c:pt idx="4">
                  <c:v>15.098722415795599</c:v>
                </c:pt>
                <c:pt idx="5">
                  <c:v>-25.961538461538463</c:v>
                </c:pt>
                <c:pt idx="6">
                  <c:v>43.868921775898542</c:v>
                </c:pt>
                <c:pt idx="7">
                  <c:v>10.869565217391294</c:v>
                </c:pt>
                <c:pt idx="8">
                  <c:v>64.794007490636687</c:v>
                </c:pt>
                <c:pt idx="9">
                  <c:v>-17.213771016813453</c:v>
                </c:pt>
                <c:pt idx="10">
                  <c:v>24.548736462093856</c:v>
                </c:pt>
                <c:pt idx="11">
                  <c:v>11.042097998619735</c:v>
                </c:pt>
                <c:pt idx="12">
                  <c:v>53.65853658536583</c:v>
                </c:pt>
                <c:pt idx="13">
                  <c:v>-98.113207547169807</c:v>
                </c:pt>
                <c:pt idx="14">
                  <c:v>-9.3970242756460554</c:v>
                </c:pt>
                <c:pt idx="15">
                  <c:v>-52.606635071090039</c:v>
                </c:pt>
                <c:pt idx="16">
                  <c:v>-1.9102196752626468</c:v>
                </c:pt>
                <c:pt idx="17">
                  <c:v>40.264423076923087</c:v>
                </c:pt>
                <c:pt idx="18">
                  <c:v>10.552570990023014</c:v>
                </c:pt>
                <c:pt idx="19">
                  <c:v>-70.620078740157481</c:v>
                </c:pt>
                <c:pt idx="20">
                  <c:v>39.560894780447413</c:v>
                </c:pt>
                <c:pt idx="21">
                  <c:v>-31.483208955223873</c:v>
                </c:pt>
                <c:pt idx="22">
                  <c:v>5.9198542805100152</c:v>
                </c:pt>
                <c:pt idx="23">
                  <c:v>13.972484952708536</c:v>
                </c:pt>
                <c:pt idx="24">
                  <c:v>0.21477663230240407</c:v>
                </c:pt>
                <c:pt idx="25">
                  <c:v>6.2814070351758575</c:v>
                </c:pt>
                <c:pt idx="26">
                  <c:v>32.751091703056765</c:v>
                </c:pt>
                <c:pt idx="27">
                  <c:v>-9.2452830188679211</c:v>
                </c:pt>
                <c:pt idx="28">
                  <c:v>-2.6697177726926058</c:v>
                </c:pt>
                <c:pt idx="29">
                  <c:v>-29.650170648464126</c:v>
                </c:pt>
                <c:pt idx="30">
                  <c:v>5.6296914095079389</c:v>
                </c:pt>
                <c:pt idx="31">
                  <c:v>-10.652173913043475</c:v>
                </c:pt>
                <c:pt idx="32">
                  <c:v>-14.732965009208124</c:v>
                </c:pt>
                <c:pt idx="33">
                  <c:v>-3.2649253731342913</c:v>
                </c:pt>
                <c:pt idx="34">
                  <c:v>-17.465069860279456</c:v>
                </c:pt>
                <c:pt idx="35">
                  <c:v>-8.5139318885448869</c:v>
                </c:pt>
                <c:pt idx="36">
                  <c:v>-31.032482598607896</c:v>
                </c:pt>
                <c:pt idx="37">
                  <c:v>-8.7034813925570091</c:v>
                </c:pt>
                <c:pt idx="38">
                  <c:v>-3.6540803897685454</c:v>
                </c:pt>
                <c:pt idx="39">
                  <c:v>-10.1394169835235</c:v>
                </c:pt>
                <c:pt idx="40">
                  <c:v>-10.224274406332436</c:v>
                </c:pt>
                <c:pt idx="41">
                  <c:v>77.727272727272734</c:v>
                </c:pt>
                <c:pt idx="42">
                  <c:v>-30.898876404494413</c:v>
                </c:pt>
                <c:pt idx="43">
                  <c:v>9.813542688910692</c:v>
                </c:pt>
                <c:pt idx="44">
                  <c:v>6.9179389312977237</c:v>
                </c:pt>
                <c:pt idx="45">
                  <c:v>5.3688141923436037</c:v>
                </c:pt>
                <c:pt idx="46">
                  <c:v>14.096916299559425</c:v>
                </c:pt>
                <c:pt idx="47">
                  <c:v>30.379256965944258</c:v>
                </c:pt>
                <c:pt idx="48">
                  <c:v>-4.7318611987381685</c:v>
                </c:pt>
                <c:pt idx="49">
                  <c:v>68.129661503155489</c:v>
                </c:pt>
                <c:pt idx="50">
                  <c:v>-13.930950938824916</c:v>
                </c:pt>
                <c:pt idx="51">
                  <c:v>132.27324586423273</c:v>
                </c:pt>
                <c:pt idx="52">
                  <c:v>38.591413410516161</c:v>
                </c:pt>
                <c:pt idx="53">
                  <c:v>53.990166414523443</c:v>
                </c:pt>
                <c:pt idx="54">
                  <c:v>-41.510474090407961</c:v>
                </c:pt>
                <c:pt idx="55">
                  <c:v>8.0042689434364949</c:v>
                </c:pt>
                <c:pt idx="56">
                  <c:v>14.146194120016093</c:v>
                </c:pt>
                <c:pt idx="57">
                  <c:v>33.371139417204702</c:v>
                </c:pt>
                <c:pt idx="58">
                  <c:v>82.993355868982405</c:v>
                </c:pt>
                <c:pt idx="59">
                  <c:v>7.1889505264349296</c:v>
                </c:pt>
                <c:pt idx="60">
                  <c:v>3.7359205977472909</c:v>
                </c:pt>
                <c:pt idx="61">
                  <c:v>128.08625190341527</c:v>
                </c:pt>
                <c:pt idx="62">
                  <c:v>39.456810479069333</c:v>
                </c:pt>
                <c:pt idx="63">
                  <c:v>32.26964499401673</c:v>
                </c:pt>
                <c:pt idx="64">
                  <c:v>63.439499925584165</c:v>
                </c:pt>
                <c:pt idx="65">
                  <c:v>-11.10644780202696</c:v>
                </c:pt>
                <c:pt idx="66">
                  <c:v>-8.0546819844682744</c:v>
                </c:pt>
                <c:pt idx="67">
                  <c:v>-44.236507157155273</c:v>
                </c:pt>
                <c:pt idx="68">
                  <c:v>-45.607806359414084</c:v>
                </c:pt>
                <c:pt idx="69">
                  <c:v>-37.622668653342217</c:v>
                </c:pt>
                <c:pt idx="70">
                  <c:v>10.696896670437223</c:v>
                </c:pt>
                <c:pt idx="71">
                  <c:v>16.823394495412852</c:v>
                </c:pt>
                <c:pt idx="72">
                  <c:v>64.619544882478991</c:v>
                </c:pt>
                <c:pt idx="73">
                  <c:v>6.0977633238202209</c:v>
                </c:pt>
                <c:pt idx="74">
                  <c:v>11.974723538704621</c:v>
                </c:pt>
                <c:pt idx="75">
                  <c:v>43.288573070693324</c:v>
                </c:pt>
                <c:pt idx="76">
                  <c:v>-33.658406450082971</c:v>
                </c:pt>
                <c:pt idx="77">
                  <c:v>-56.156526789603596</c:v>
                </c:pt>
                <c:pt idx="78">
                  <c:v>7.0723104056437043</c:v>
                </c:pt>
                <c:pt idx="79">
                  <c:v>21.186440677966093</c:v>
                </c:pt>
                <c:pt idx="80">
                  <c:v>-15.742964996568322</c:v>
                </c:pt>
                <c:pt idx="81">
                  <c:v>9.7295514511873247</c:v>
                </c:pt>
                <c:pt idx="82">
                  <c:v>8.1751475514436045</c:v>
                </c:pt>
                <c:pt idx="83">
                  <c:v>-15.222026670276868</c:v>
                </c:pt>
                <c:pt idx="84">
                  <c:v>-5.94248094248091</c:v>
                </c:pt>
                <c:pt idx="85">
                  <c:v>15.365853658536544</c:v>
                </c:pt>
                <c:pt idx="86">
                  <c:v>17.461205723101106</c:v>
                </c:pt>
                <c:pt idx="87">
                  <c:v>32.780960891505508</c:v>
                </c:pt>
                <c:pt idx="88">
                  <c:v>23.706999095969895</c:v>
                </c:pt>
                <c:pt idx="89">
                  <c:v>-4.0064296246162625</c:v>
                </c:pt>
                <c:pt idx="90">
                  <c:v>100.25481764612201</c:v>
                </c:pt>
                <c:pt idx="91">
                  <c:v>32.79915470634851</c:v>
                </c:pt>
                <c:pt idx="92">
                  <c:v>-19.872360649059679</c:v>
                </c:pt>
                <c:pt idx="93">
                  <c:v>54.553561002537116</c:v>
                </c:pt>
                <c:pt idx="94">
                  <c:v>61.296073717948723</c:v>
                </c:pt>
                <c:pt idx="95">
                  <c:v>-56.633906633906612</c:v>
                </c:pt>
                <c:pt idx="96">
                  <c:v>10.745861550037613</c:v>
                </c:pt>
                <c:pt idx="97">
                  <c:v>12.953714438598016</c:v>
                </c:pt>
                <c:pt idx="98">
                  <c:v>-123.1447587354409</c:v>
                </c:pt>
                <c:pt idx="99">
                  <c:v>45.658299877054979</c:v>
                </c:pt>
                <c:pt idx="100">
                  <c:v>-24.266224232802998</c:v>
                </c:pt>
                <c:pt idx="101">
                  <c:v>3.9559006648967516</c:v>
                </c:pt>
                <c:pt idx="102">
                  <c:v>-38.464927143341257</c:v>
                </c:pt>
                <c:pt idx="103">
                  <c:v>-48.780981694475983</c:v>
                </c:pt>
                <c:pt idx="104">
                  <c:v>-25.005791471390136</c:v>
                </c:pt>
                <c:pt idx="105">
                  <c:v>-63.783269961977126</c:v>
                </c:pt>
                <c:pt idx="106">
                  <c:v>-42.107670194694904</c:v>
                </c:pt>
                <c:pt idx="107">
                  <c:v>23.585240586021651</c:v>
                </c:pt>
                <c:pt idx="108">
                  <c:v>45.319342712087717</c:v>
                </c:pt>
                <c:pt idx="109">
                  <c:v>44.754927695318109</c:v>
                </c:pt>
                <c:pt idx="110">
                  <c:v>16.469268263686573</c:v>
                </c:pt>
                <c:pt idx="111">
                  <c:v>25.165722228162103</c:v>
                </c:pt>
                <c:pt idx="112">
                  <c:v>-17.856120052694873</c:v>
                </c:pt>
                <c:pt idx="113">
                  <c:v>-43.818683630366358</c:v>
                </c:pt>
                <c:pt idx="114">
                  <c:v>-21.135629414663551</c:v>
                </c:pt>
                <c:pt idx="115">
                  <c:v>21.082978190022551</c:v>
                </c:pt>
                <c:pt idx="116">
                  <c:v>-69.699722162855338</c:v>
                </c:pt>
                <c:pt idx="117">
                  <c:v>31.252921926133709</c:v>
                </c:pt>
                <c:pt idx="118">
                  <c:v>-56.026095913929247</c:v>
                </c:pt>
                <c:pt idx="119">
                  <c:v>17.048120813958445</c:v>
                </c:pt>
                <c:pt idx="120">
                  <c:v>-19.616525959835311</c:v>
                </c:pt>
                <c:pt idx="121">
                  <c:v>24.910939894784811</c:v>
                </c:pt>
                <c:pt idx="122">
                  <c:v>-4.9638798529846389</c:v>
                </c:pt>
                <c:pt idx="123">
                  <c:v>-32.44320351279115</c:v>
                </c:pt>
                <c:pt idx="124">
                  <c:v>-38.459949885728463</c:v>
                </c:pt>
                <c:pt idx="125">
                  <c:v>-63.131574409380946</c:v>
                </c:pt>
                <c:pt idx="126">
                  <c:v>-17.028291460988736</c:v>
                </c:pt>
                <c:pt idx="127">
                  <c:v>14.300350779703423</c:v>
                </c:pt>
                <c:pt idx="128">
                  <c:v>-46.321834348756823</c:v>
                </c:pt>
                <c:pt idx="129">
                  <c:v>-86.137709636353577</c:v>
                </c:pt>
                <c:pt idx="130">
                  <c:v>34.320981759144324</c:v>
                </c:pt>
                <c:pt idx="131">
                  <c:v>9.2320073580133535</c:v>
                </c:pt>
                <c:pt idx="132">
                  <c:v>-0.89998615405917981</c:v>
                </c:pt>
                <c:pt idx="133">
                  <c:v>7.303194587571153</c:v>
                </c:pt>
                <c:pt idx="134">
                  <c:v>-24.297020941893635</c:v>
                </c:pt>
                <c:pt idx="135">
                  <c:v>-2.9470281024620411</c:v>
                </c:pt>
                <c:pt idx="136">
                  <c:v>-5.7888040712468456</c:v>
                </c:pt>
                <c:pt idx="137">
                  <c:v>22.94786466999448</c:v>
                </c:pt>
                <c:pt idx="138">
                  <c:v>-67.615971814445089</c:v>
                </c:pt>
                <c:pt idx="139">
                  <c:v>-73.715024330900263</c:v>
                </c:pt>
                <c:pt idx="140">
                  <c:v>-16.364225534672734</c:v>
                </c:pt>
                <c:pt idx="141">
                  <c:v>-35.054498429706243</c:v>
                </c:pt>
                <c:pt idx="142">
                  <c:v>-51.324871966154575</c:v>
                </c:pt>
                <c:pt idx="143">
                  <c:v>30.541438623924957</c:v>
                </c:pt>
                <c:pt idx="144">
                  <c:v>50.79433065960594</c:v>
                </c:pt>
                <c:pt idx="145">
                  <c:v>39.146141215106724</c:v>
                </c:pt>
                <c:pt idx="146">
                  <c:v>-4.8202450291223169</c:v>
                </c:pt>
                <c:pt idx="147">
                  <c:v>-58.462745745911114</c:v>
                </c:pt>
                <c:pt idx="148">
                  <c:v>-12.307158953024809</c:v>
                </c:pt>
                <c:pt idx="149">
                  <c:v>-19.202053196453551</c:v>
                </c:pt>
                <c:pt idx="150">
                  <c:v>-10.401477593078649</c:v>
                </c:pt>
                <c:pt idx="151">
                  <c:v>35.848113914564088</c:v>
                </c:pt>
                <c:pt idx="152">
                  <c:v>44.464982542616553</c:v>
                </c:pt>
                <c:pt idx="153">
                  <c:v>-32.993645381277112</c:v>
                </c:pt>
                <c:pt idx="154">
                  <c:v>-5.9504919073309752</c:v>
                </c:pt>
                <c:pt idx="155">
                  <c:v>9.4472860523704281</c:v>
                </c:pt>
                <c:pt idx="156">
                  <c:v>10.46009801770172</c:v>
                </c:pt>
                <c:pt idx="157">
                  <c:v>-8.626560726447229</c:v>
                </c:pt>
                <c:pt idx="158">
                  <c:v>14.38810440735986</c:v>
                </c:pt>
                <c:pt idx="159">
                  <c:v>53.172375070185275</c:v>
                </c:pt>
                <c:pt idx="160">
                  <c:v>-30.190044679378246</c:v>
                </c:pt>
                <c:pt idx="161">
                  <c:v>19.668947124304264</c:v>
                </c:pt>
                <c:pt idx="162">
                  <c:v>0</c:v>
                </c:pt>
                <c:pt idx="163">
                  <c:v>-32.661422484431306</c:v>
                </c:pt>
                <c:pt idx="164">
                  <c:v>30.009806183664043</c:v>
                </c:pt>
                <c:pt idx="165">
                  <c:v>35.551707075705053</c:v>
                </c:pt>
                <c:pt idx="166">
                  <c:v>46.327649453783216</c:v>
                </c:pt>
                <c:pt idx="167">
                  <c:v>4.0549651015228383</c:v>
                </c:pt>
                <c:pt idx="168">
                  <c:v>8.4489232891409394</c:v>
                </c:pt>
                <c:pt idx="169">
                  <c:v>-15.861211849557892</c:v>
                </c:pt>
                <c:pt idx="170">
                  <c:v>74.972184977034757</c:v>
                </c:pt>
                <c:pt idx="171">
                  <c:v>-49.199358120796184</c:v>
                </c:pt>
                <c:pt idx="172">
                  <c:v>-3.8481539261570528</c:v>
                </c:pt>
                <c:pt idx="173">
                  <c:v>-87.969255284247978</c:v>
                </c:pt>
                <c:pt idx="174">
                  <c:v>-2.1865544629349301</c:v>
                </c:pt>
                <c:pt idx="175">
                  <c:v>4.5943939112678303</c:v>
                </c:pt>
                <c:pt idx="176">
                  <c:v>8.9169836652494698</c:v>
                </c:pt>
                <c:pt idx="177">
                  <c:v>-49.755848894612534</c:v>
                </c:pt>
                <c:pt idx="178">
                  <c:v>-0.335822900435223</c:v>
                </c:pt>
                <c:pt idx="179">
                  <c:v>-23.17696101456086</c:v>
                </c:pt>
                <c:pt idx="180">
                  <c:v>10.382667416994909</c:v>
                </c:pt>
                <c:pt idx="181">
                  <c:v>-2.0996481670638865</c:v>
                </c:pt>
                <c:pt idx="182">
                  <c:v>41.337090891867575</c:v>
                </c:pt>
                <c:pt idx="183">
                  <c:v>-63.528363528363521</c:v>
                </c:pt>
                <c:pt idx="184">
                  <c:v>13.540086521714718</c:v>
                </c:pt>
                <c:pt idx="185">
                  <c:v>18.615776610680662</c:v>
                </c:pt>
                <c:pt idx="186">
                  <c:v>-27.199607933579337</c:v>
                </c:pt>
                <c:pt idx="187">
                  <c:v>-19.3167701863354</c:v>
                </c:pt>
                <c:pt idx="188">
                  <c:v>30.294759825327478</c:v>
                </c:pt>
                <c:pt idx="189">
                  <c:v>7.2738353913826899</c:v>
                </c:pt>
                <c:pt idx="190">
                  <c:v>-2.0571733903286069</c:v>
                </c:pt>
                <c:pt idx="191">
                  <c:v>2.0403836981292192</c:v>
                </c:pt>
                <c:pt idx="192">
                  <c:v>-20.763976581333939</c:v>
                </c:pt>
                <c:pt idx="193">
                  <c:v>-33.487373079927124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4-426F-A997-A806975D3E77}"/>
            </c:ext>
          </c:extLst>
        </c:ser>
        <c:ser>
          <c:idx val="3"/>
          <c:order val="3"/>
          <c:tx>
            <c:strRef>
              <c:f>PNLsim!$M$8</c:f>
              <c:strCache>
                <c:ptCount val="1"/>
                <c:pt idx="0">
                  <c:v>SPX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PNLsim!$B$9:$B$202</c:f>
              <c:numCache>
                <c:formatCode>m/d/yy</c:formatCode>
                <c:ptCount val="194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  <c:pt idx="13">
                  <c:v>42543</c:v>
                </c:pt>
                <c:pt idx="14">
                  <c:v>42550</c:v>
                </c:pt>
                <c:pt idx="15">
                  <c:v>42557</c:v>
                </c:pt>
                <c:pt idx="16">
                  <c:v>42564</c:v>
                </c:pt>
                <c:pt idx="17">
                  <c:v>42571</c:v>
                </c:pt>
                <c:pt idx="18">
                  <c:v>42578</c:v>
                </c:pt>
                <c:pt idx="19">
                  <c:v>42585</c:v>
                </c:pt>
                <c:pt idx="20">
                  <c:v>42592</c:v>
                </c:pt>
                <c:pt idx="21">
                  <c:v>42599</c:v>
                </c:pt>
                <c:pt idx="22">
                  <c:v>42606</c:v>
                </c:pt>
                <c:pt idx="23">
                  <c:v>42613</c:v>
                </c:pt>
                <c:pt idx="24">
                  <c:v>42620</c:v>
                </c:pt>
                <c:pt idx="25">
                  <c:v>42627</c:v>
                </c:pt>
                <c:pt idx="26">
                  <c:v>42634</c:v>
                </c:pt>
                <c:pt idx="27">
                  <c:v>42641</c:v>
                </c:pt>
                <c:pt idx="28">
                  <c:v>42648</c:v>
                </c:pt>
                <c:pt idx="29">
                  <c:v>42655</c:v>
                </c:pt>
                <c:pt idx="30">
                  <c:v>42662</c:v>
                </c:pt>
                <c:pt idx="31">
                  <c:v>42669</c:v>
                </c:pt>
                <c:pt idx="32">
                  <c:v>42676</c:v>
                </c:pt>
                <c:pt idx="33">
                  <c:v>42683</c:v>
                </c:pt>
                <c:pt idx="34">
                  <c:v>42690</c:v>
                </c:pt>
                <c:pt idx="35">
                  <c:v>42697</c:v>
                </c:pt>
                <c:pt idx="36">
                  <c:v>42704</c:v>
                </c:pt>
                <c:pt idx="37">
                  <c:v>42711</c:v>
                </c:pt>
                <c:pt idx="38">
                  <c:v>42718</c:v>
                </c:pt>
                <c:pt idx="39">
                  <c:v>42725</c:v>
                </c:pt>
                <c:pt idx="40">
                  <c:v>42732</c:v>
                </c:pt>
                <c:pt idx="41">
                  <c:v>42739</c:v>
                </c:pt>
                <c:pt idx="42">
                  <c:v>42746</c:v>
                </c:pt>
                <c:pt idx="43">
                  <c:v>42753</c:v>
                </c:pt>
                <c:pt idx="44">
                  <c:v>42760</c:v>
                </c:pt>
                <c:pt idx="45">
                  <c:v>42767</c:v>
                </c:pt>
                <c:pt idx="46">
                  <c:v>42774</c:v>
                </c:pt>
                <c:pt idx="47">
                  <c:v>42781</c:v>
                </c:pt>
                <c:pt idx="48">
                  <c:v>42788</c:v>
                </c:pt>
                <c:pt idx="49">
                  <c:v>42795</c:v>
                </c:pt>
                <c:pt idx="50">
                  <c:v>42802</c:v>
                </c:pt>
                <c:pt idx="51">
                  <c:v>42809</c:v>
                </c:pt>
                <c:pt idx="52">
                  <c:v>42816</c:v>
                </c:pt>
                <c:pt idx="53">
                  <c:v>42823</c:v>
                </c:pt>
                <c:pt idx="54">
                  <c:v>42830</c:v>
                </c:pt>
                <c:pt idx="55">
                  <c:v>42837</c:v>
                </c:pt>
                <c:pt idx="56">
                  <c:v>42844</c:v>
                </c:pt>
                <c:pt idx="57">
                  <c:v>42851</c:v>
                </c:pt>
                <c:pt idx="58">
                  <c:v>42858</c:v>
                </c:pt>
                <c:pt idx="59">
                  <c:v>42865</c:v>
                </c:pt>
                <c:pt idx="60">
                  <c:v>42872</c:v>
                </c:pt>
                <c:pt idx="61">
                  <c:v>42879</c:v>
                </c:pt>
                <c:pt idx="62">
                  <c:v>42886</c:v>
                </c:pt>
                <c:pt idx="63">
                  <c:v>42893</c:v>
                </c:pt>
                <c:pt idx="64">
                  <c:v>42900</c:v>
                </c:pt>
                <c:pt idx="65">
                  <c:v>42907</c:v>
                </c:pt>
                <c:pt idx="66">
                  <c:v>42914</c:v>
                </c:pt>
                <c:pt idx="67">
                  <c:v>42921</c:v>
                </c:pt>
                <c:pt idx="68">
                  <c:v>42928</c:v>
                </c:pt>
                <c:pt idx="69">
                  <c:v>42935</c:v>
                </c:pt>
                <c:pt idx="70">
                  <c:v>42942</c:v>
                </c:pt>
                <c:pt idx="71">
                  <c:v>42949</c:v>
                </c:pt>
                <c:pt idx="72">
                  <c:v>42956</c:v>
                </c:pt>
                <c:pt idx="73">
                  <c:v>42963</c:v>
                </c:pt>
                <c:pt idx="74">
                  <c:v>42970</c:v>
                </c:pt>
                <c:pt idx="75">
                  <c:v>42977</c:v>
                </c:pt>
                <c:pt idx="76">
                  <c:v>42984</c:v>
                </c:pt>
                <c:pt idx="77">
                  <c:v>42991</c:v>
                </c:pt>
                <c:pt idx="78">
                  <c:v>42998</c:v>
                </c:pt>
                <c:pt idx="79">
                  <c:v>43005</c:v>
                </c:pt>
                <c:pt idx="80">
                  <c:v>43012</c:v>
                </c:pt>
                <c:pt idx="81">
                  <c:v>43019</c:v>
                </c:pt>
                <c:pt idx="82">
                  <c:v>43026</c:v>
                </c:pt>
                <c:pt idx="83">
                  <c:v>43033</c:v>
                </c:pt>
                <c:pt idx="84">
                  <c:v>43040</c:v>
                </c:pt>
                <c:pt idx="85">
                  <c:v>43047</c:v>
                </c:pt>
                <c:pt idx="86">
                  <c:v>43054</c:v>
                </c:pt>
                <c:pt idx="87">
                  <c:v>43061</c:v>
                </c:pt>
                <c:pt idx="88">
                  <c:v>43068</c:v>
                </c:pt>
                <c:pt idx="89">
                  <c:v>43075</c:v>
                </c:pt>
                <c:pt idx="90">
                  <c:v>43082</c:v>
                </c:pt>
                <c:pt idx="91">
                  <c:v>43089</c:v>
                </c:pt>
                <c:pt idx="92">
                  <c:v>43096</c:v>
                </c:pt>
                <c:pt idx="93">
                  <c:v>43103</c:v>
                </c:pt>
                <c:pt idx="94">
                  <c:v>43110</c:v>
                </c:pt>
                <c:pt idx="95">
                  <c:v>43117</c:v>
                </c:pt>
                <c:pt idx="96">
                  <c:v>43124</c:v>
                </c:pt>
                <c:pt idx="97">
                  <c:v>43131</c:v>
                </c:pt>
                <c:pt idx="98">
                  <c:v>43138</c:v>
                </c:pt>
                <c:pt idx="99">
                  <c:v>43145</c:v>
                </c:pt>
                <c:pt idx="100">
                  <c:v>43152</c:v>
                </c:pt>
                <c:pt idx="101">
                  <c:v>43159</c:v>
                </c:pt>
                <c:pt idx="102">
                  <c:v>43166</c:v>
                </c:pt>
                <c:pt idx="103">
                  <c:v>43173</c:v>
                </c:pt>
                <c:pt idx="104">
                  <c:v>43180</c:v>
                </c:pt>
                <c:pt idx="105">
                  <c:v>43187</c:v>
                </c:pt>
                <c:pt idx="106">
                  <c:v>43194</c:v>
                </c:pt>
                <c:pt idx="107">
                  <c:v>43201</c:v>
                </c:pt>
                <c:pt idx="108">
                  <c:v>43208</c:v>
                </c:pt>
                <c:pt idx="109">
                  <c:v>43215</c:v>
                </c:pt>
                <c:pt idx="110">
                  <c:v>43222</c:v>
                </c:pt>
                <c:pt idx="111">
                  <c:v>43229</c:v>
                </c:pt>
                <c:pt idx="112">
                  <c:v>43236</c:v>
                </c:pt>
                <c:pt idx="113">
                  <c:v>43243</c:v>
                </c:pt>
                <c:pt idx="114">
                  <c:v>43250</c:v>
                </c:pt>
                <c:pt idx="115">
                  <c:v>43257</c:v>
                </c:pt>
                <c:pt idx="116">
                  <c:v>43264</c:v>
                </c:pt>
                <c:pt idx="117">
                  <c:v>43271</c:v>
                </c:pt>
                <c:pt idx="118">
                  <c:v>43278</c:v>
                </c:pt>
                <c:pt idx="119" formatCode="m/d/yy;@">
                  <c:v>43284</c:v>
                </c:pt>
                <c:pt idx="120" formatCode="m/d/yy;@">
                  <c:v>43292</c:v>
                </c:pt>
                <c:pt idx="121" formatCode="m/d/yy;@">
                  <c:v>43299</c:v>
                </c:pt>
                <c:pt idx="122" formatCode="m/d/yy;@">
                  <c:v>43306</c:v>
                </c:pt>
                <c:pt idx="123" formatCode="m/d/yy;@">
                  <c:v>43313</c:v>
                </c:pt>
                <c:pt idx="124" formatCode="m/d/yy;@">
                  <c:v>43320</c:v>
                </c:pt>
                <c:pt idx="125" formatCode="m/d/yy;@">
                  <c:v>43327</c:v>
                </c:pt>
                <c:pt idx="126" formatCode="m/d/yy;@">
                  <c:v>43334</c:v>
                </c:pt>
                <c:pt idx="127" formatCode="m/d/yy;@">
                  <c:v>43341</c:v>
                </c:pt>
                <c:pt idx="128" formatCode="m/d/yy;@">
                  <c:v>43348</c:v>
                </c:pt>
                <c:pt idx="129" formatCode="m/d/yy;@">
                  <c:v>43355</c:v>
                </c:pt>
                <c:pt idx="130" formatCode="m/d/yy;@">
                  <c:v>43362</c:v>
                </c:pt>
                <c:pt idx="131" formatCode="m/d/yy;@">
                  <c:v>43369</c:v>
                </c:pt>
                <c:pt idx="132">
                  <c:v>43376</c:v>
                </c:pt>
                <c:pt idx="133">
                  <c:v>43383</c:v>
                </c:pt>
                <c:pt idx="134">
                  <c:v>43390</c:v>
                </c:pt>
                <c:pt idx="135">
                  <c:v>43397</c:v>
                </c:pt>
                <c:pt idx="136" formatCode="m/d/yy;@">
                  <c:v>43404</c:v>
                </c:pt>
                <c:pt idx="137" formatCode="m/d/yyyy">
                  <c:v>43411</c:v>
                </c:pt>
                <c:pt idx="138">
                  <c:v>43418</c:v>
                </c:pt>
                <c:pt idx="139">
                  <c:v>43425</c:v>
                </c:pt>
                <c:pt idx="140">
                  <c:v>43432</c:v>
                </c:pt>
                <c:pt idx="141">
                  <c:v>43439</c:v>
                </c:pt>
                <c:pt idx="142">
                  <c:v>43446</c:v>
                </c:pt>
                <c:pt idx="143">
                  <c:v>43453</c:v>
                </c:pt>
                <c:pt idx="144">
                  <c:v>43460</c:v>
                </c:pt>
                <c:pt idx="145">
                  <c:v>43467</c:v>
                </c:pt>
                <c:pt idx="146">
                  <c:v>43474</c:v>
                </c:pt>
                <c:pt idx="147">
                  <c:v>43481</c:v>
                </c:pt>
                <c:pt idx="148">
                  <c:v>43488</c:v>
                </c:pt>
                <c:pt idx="149">
                  <c:v>43495</c:v>
                </c:pt>
                <c:pt idx="150">
                  <c:v>43502</c:v>
                </c:pt>
                <c:pt idx="151">
                  <c:v>43509</c:v>
                </c:pt>
                <c:pt idx="152">
                  <c:v>43516</c:v>
                </c:pt>
                <c:pt idx="153">
                  <c:v>43523</c:v>
                </c:pt>
                <c:pt idx="154">
                  <c:v>43530</c:v>
                </c:pt>
                <c:pt idx="155">
                  <c:v>43537</c:v>
                </c:pt>
                <c:pt idx="156">
                  <c:v>43544</c:v>
                </c:pt>
                <c:pt idx="157">
                  <c:v>43551</c:v>
                </c:pt>
                <c:pt idx="158">
                  <c:v>43558</c:v>
                </c:pt>
                <c:pt idx="159">
                  <c:v>43565</c:v>
                </c:pt>
                <c:pt idx="160">
                  <c:v>43572</c:v>
                </c:pt>
                <c:pt idx="161">
                  <c:v>43579</c:v>
                </c:pt>
                <c:pt idx="162">
                  <c:v>43586</c:v>
                </c:pt>
                <c:pt idx="163">
                  <c:v>43593</c:v>
                </c:pt>
                <c:pt idx="164">
                  <c:v>43600</c:v>
                </c:pt>
                <c:pt idx="165">
                  <c:v>43607</c:v>
                </c:pt>
                <c:pt idx="166">
                  <c:v>43614</c:v>
                </c:pt>
                <c:pt idx="167">
                  <c:v>43621</c:v>
                </c:pt>
                <c:pt idx="168">
                  <c:v>43628</c:v>
                </c:pt>
                <c:pt idx="169">
                  <c:v>43635</c:v>
                </c:pt>
                <c:pt idx="170">
                  <c:v>43642</c:v>
                </c:pt>
                <c:pt idx="171" formatCode="m/d/yyyy">
                  <c:v>43649</c:v>
                </c:pt>
                <c:pt idx="172" formatCode="m/d/yyyy">
                  <c:v>43656</c:v>
                </c:pt>
                <c:pt idx="173" formatCode="m/d/yyyy">
                  <c:v>43663</c:v>
                </c:pt>
                <c:pt idx="174">
                  <c:v>43670</c:v>
                </c:pt>
                <c:pt idx="175">
                  <c:v>43677</c:v>
                </c:pt>
                <c:pt idx="176">
                  <c:v>43684</c:v>
                </c:pt>
                <c:pt idx="177">
                  <c:v>43691</c:v>
                </c:pt>
                <c:pt idx="178">
                  <c:v>43698</c:v>
                </c:pt>
                <c:pt idx="179">
                  <c:v>43705</c:v>
                </c:pt>
                <c:pt idx="180">
                  <c:v>43712</c:v>
                </c:pt>
                <c:pt idx="181">
                  <c:v>43719</c:v>
                </c:pt>
                <c:pt idx="182">
                  <c:v>43726</c:v>
                </c:pt>
                <c:pt idx="183">
                  <c:v>43733</c:v>
                </c:pt>
                <c:pt idx="184">
                  <c:v>43740</c:v>
                </c:pt>
                <c:pt idx="185">
                  <c:v>43747</c:v>
                </c:pt>
                <c:pt idx="186">
                  <c:v>43754</c:v>
                </c:pt>
                <c:pt idx="187">
                  <c:v>43761</c:v>
                </c:pt>
                <c:pt idx="188">
                  <c:v>43768</c:v>
                </c:pt>
                <c:pt idx="189">
                  <c:v>43775</c:v>
                </c:pt>
                <c:pt idx="190">
                  <c:v>43782</c:v>
                </c:pt>
                <c:pt idx="191">
                  <c:v>43789</c:v>
                </c:pt>
                <c:pt idx="192">
                  <c:v>43796</c:v>
                </c:pt>
                <c:pt idx="193">
                  <c:v>43803</c:v>
                </c:pt>
              </c:numCache>
            </c:numRef>
          </c:cat>
          <c:val>
            <c:numRef>
              <c:f>PNLsim!$M$9:$M$202</c:f>
              <c:numCache>
                <c:formatCode>##0.00;[Red]\-##0.00</c:formatCode>
                <c:ptCount val="194"/>
                <c:pt idx="0">
                  <c:v>4.850763093381862</c:v>
                </c:pt>
                <c:pt idx="1">
                  <c:v>14.0291282621408</c:v>
                </c:pt>
                <c:pt idx="2">
                  <c:v>1.4460263195838388</c:v>
                </c:pt>
                <c:pt idx="3">
                  <c:v>10.14263808522759</c:v>
                </c:pt>
                <c:pt idx="4">
                  <c:v>9.0151410880271818</c:v>
                </c:pt>
                <c:pt idx="5">
                  <c:v>-3.8065470963587411</c:v>
                </c:pt>
                <c:pt idx="6">
                  <c:v>-17.327544804347617</c:v>
                </c:pt>
                <c:pt idx="7">
                  <c:v>6.2209914583251864</c:v>
                </c:pt>
                <c:pt idx="8">
                  <c:v>-6.0393843502563662</c:v>
                </c:pt>
                <c:pt idx="9">
                  <c:v>22.398857048063217</c:v>
                </c:pt>
                <c:pt idx="10">
                  <c:v>3.7917793613097754</c:v>
                </c:pt>
                <c:pt idx="11">
                  <c:v>9.0104497732273447</c:v>
                </c:pt>
                <c:pt idx="12">
                  <c:v>-17.64842101967772</c:v>
                </c:pt>
                <c:pt idx="13">
                  <c:v>9.3771262279179979</c:v>
                </c:pt>
                <c:pt idx="14">
                  <c:v>-7.3038400659165568</c:v>
                </c:pt>
                <c:pt idx="15">
                  <c:v>16.927979740210347</c:v>
                </c:pt>
                <c:pt idx="16">
                  <c:v>25.290239367702192</c:v>
                </c:pt>
                <c:pt idx="17">
                  <c:v>8.0252654513200774</c:v>
                </c:pt>
                <c:pt idx="18">
                  <c:v>-2.8385223197656182</c:v>
                </c:pt>
                <c:pt idx="19">
                  <c:v>-1.6515060965854784</c:v>
                </c:pt>
                <c:pt idx="20">
                  <c:v>4.5515277010592641</c:v>
                </c:pt>
                <c:pt idx="21">
                  <c:v>3.4831362061303994</c:v>
                </c:pt>
                <c:pt idx="22">
                  <c:v>-3.0333575679410645</c:v>
                </c:pt>
                <c:pt idx="23">
                  <c:v>-1.9485962243268855</c:v>
                </c:pt>
                <c:pt idx="24">
                  <c:v>7.000130352928795</c:v>
                </c:pt>
                <c:pt idx="25">
                  <c:v>-26.929713889460402</c:v>
                </c:pt>
                <c:pt idx="26">
                  <c:v>15.268343658798171</c:v>
                </c:pt>
                <c:pt idx="27">
                  <c:v>3.9549790763446566</c:v>
                </c:pt>
                <c:pt idx="28">
                  <c:v>-5.4179168264719593</c:v>
                </c:pt>
                <c:pt idx="29">
                  <c:v>-10.64357305186476</c:v>
                </c:pt>
                <c:pt idx="30">
                  <c:v>2.3349737317989989</c:v>
                </c:pt>
                <c:pt idx="31">
                  <c:v>-2.3630564246765791</c:v>
                </c:pt>
                <c:pt idx="32">
                  <c:v>-20.535882395277241</c:v>
                </c:pt>
                <c:pt idx="33">
                  <c:v>31.541921933655164</c:v>
                </c:pt>
                <c:pt idx="34">
                  <c:v>6.7655707694656142</c:v>
                </c:pt>
                <c:pt idx="35">
                  <c:v>13.195617753109769</c:v>
                </c:pt>
                <c:pt idx="36">
                  <c:v>-3.0133567476282943</c:v>
                </c:pt>
                <c:pt idx="37">
                  <c:v>20.02036755961521</c:v>
                </c:pt>
                <c:pt idx="38">
                  <c:v>5.4004830643138657</c:v>
                </c:pt>
                <c:pt idx="39">
                  <c:v>5.4953828411984293</c:v>
                </c:pt>
                <c:pt idx="40">
                  <c:v>-7.0122858712165907</c:v>
                </c:pt>
                <c:pt idx="41">
                  <c:v>6.3796773380225735</c:v>
                </c:pt>
                <c:pt idx="42">
                  <c:v>2.2612931677526524</c:v>
                </c:pt>
                <c:pt idx="43">
                  <c:v>-1.4483053787196147</c:v>
                </c:pt>
                <c:pt idx="44">
                  <c:v>11.332965904333788</c:v>
                </c:pt>
                <c:pt idx="45">
                  <c:v>-8.012563541814492</c:v>
                </c:pt>
                <c:pt idx="46">
                  <c:v>6.2588749982244014</c:v>
                </c:pt>
                <c:pt idx="47">
                  <c:v>20.895205244847784</c:v>
                </c:pt>
                <c:pt idx="48">
                  <c:v>5.8856424075205345</c:v>
                </c:pt>
                <c:pt idx="49">
                  <c:v>10.203372271752158</c:v>
                </c:pt>
                <c:pt idx="50">
                  <c:v>-14.53187539121102</c:v>
                </c:pt>
                <c:pt idx="51">
                  <c:v>4.4400809759674633</c:v>
                </c:pt>
                <c:pt idx="52">
                  <c:v>-13.050086804524911</c:v>
                </c:pt>
                <c:pt idx="53">
                  <c:v>4.2332456097466826</c:v>
                </c:pt>
                <c:pt idx="54">
                  <c:v>-4.0396521555477118</c:v>
                </c:pt>
                <c:pt idx="55">
                  <c:v>-3.2993373351746125</c:v>
                </c:pt>
                <c:pt idx="56">
                  <c:v>-2.719691807855475</c:v>
                </c:pt>
                <c:pt idx="57">
                  <c:v>18.262949656389633</c:v>
                </c:pt>
                <c:pt idx="58">
                  <c:v>0.19026914575663778</c:v>
                </c:pt>
                <c:pt idx="59">
                  <c:v>4.677010160997928</c:v>
                </c:pt>
                <c:pt idx="60">
                  <c:v>-17.487445618759477</c:v>
                </c:pt>
                <c:pt idx="61">
                  <c:v>9.7984923566593825</c:v>
                </c:pt>
                <c:pt idx="62">
                  <c:v>2.5954780230601164</c:v>
                </c:pt>
                <c:pt idx="63">
                  <c:v>7.7059983671844687</c:v>
                </c:pt>
                <c:pt idx="64">
                  <c:v>1.4660309555989557</c:v>
                </c:pt>
                <c:pt idx="65">
                  <c:v>-0.98954454457233254</c:v>
                </c:pt>
                <c:pt idx="66">
                  <c:v>2.1528485920410261</c:v>
                </c:pt>
                <c:pt idx="67">
                  <c:v>-3.9300341397247109</c:v>
                </c:pt>
                <c:pt idx="68">
                  <c:v>5.2059954231321646</c:v>
                </c:pt>
                <c:pt idx="69">
                  <c:v>14.399711273078591</c:v>
                </c:pt>
                <c:pt idx="70">
                  <c:v>1.5477415717930978</c:v>
                </c:pt>
                <c:pt idx="71">
                  <c:v>-9.7873134619763699E-2</c:v>
                </c:pt>
                <c:pt idx="72">
                  <c:v>-1.0625080152995474</c:v>
                </c:pt>
                <c:pt idx="73">
                  <c:v>-2.3305243896314241</c:v>
                </c:pt>
                <c:pt idx="74">
                  <c:v>-9.2852982107936128</c:v>
                </c:pt>
                <c:pt idx="75">
                  <c:v>4.5841310601409928</c:v>
                </c:pt>
                <c:pt idx="76">
                  <c:v>3.6703768346517101</c:v>
                </c:pt>
                <c:pt idx="77">
                  <c:v>16.306598141944317</c:v>
                </c:pt>
                <c:pt idx="78">
                  <c:v>3.8387674078633069</c:v>
                </c:pt>
                <c:pt idx="79">
                  <c:v>-0.43786090711687398</c:v>
                </c:pt>
                <c:pt idx="80">
                  <c:v>13.016618605331102</c:v>
                </c:pt>
                <c:pt idx="81">
                  <c:v>6.6275234912529601</c:v>
                </c:pt>
                <c:pt idx="82">
                  <c:v>2.2789099324284363</c:v>
                </c:pt>
                <c:pt idx="83">
                  <c:v>-1.7024295375520022</c:v>
                </c:pt>
                <c:pt idx="84">
                  <c:v>8.8919855116745943</c:v>
                </c:pt>
                <c:pt idx="85">
                  <c:v>5.4651575178448759</c:v>
                </c:pt>
                <c:pt idx="86">
                  <c:v>-10.669678945552803</c:v>
                </c:pt>
                <c:pt idx="87">
                  <c:v>10.997217858786968</c:v>
                </c:pt>
                <c:pt idx="88">
                  <c:v>10.104011638069764</c:v>
                </c:pt>
                <c:pt idx="89">
                  <c:v>1.2380604651712488</c:v>
                </c:pt>
                <c:pt idx="90">
                  <c:v>7.6499634732341892</c:v>
                </c:pt>
                <c:pt idx="91">
                  <c:v>5.3507669542622773</c:v>
                </c:pt>
                <c:pt idx="92">
                  <c:v>1.3578448154572704</c:v>
                </c:pt>
                <c:pt idx="93">
                  <c:v>8.870996276345684</c:v>
                </c:pt>
                <c:pt idx="94">
                  <c:v>9.7848216189888504</c:v>
                </c:pt>
                <c:pt idx="95">
                  <c:v>24.247525851528199</c:v>
                </c:pt>
                <c:pt idx="96">
                  <c:v>11.944942911779282</c:v>
                </c:pt>
                <c:pt idx="97">
                  <c:v>-4.5879750982887799</c:v>
                </c:pt>
                <c:pt idx="98">
                  <c:v>-75.136190038654931</c:v>
                </c:pt>
                <c:pt idx="99">
                  <c:v>5.1724272860398646</c:v>
                </c:pt>
                <c:pt idx="100">
                  <c:v>1.0977011586619267</c:v>
                </c:pt>
                <c:pt idx="101">
                  <c:v>4.5541287482585782</c:v>
                </c:pt>
                <c:pt idx="102">
                  <c:v>5.5145408990727942</c:v>
                </c:pt>
                <c:pt idx="103">
                  <c:v>9.9403431526679764</c:v>
                </c:pt>
                <c:pt idx="104">
                  <c:v>-15.023176375379517</c:v>
                </c:pt>
                <c:pt idx="105">
                  <c:v>-49.489219207116079</c:v>
                </c:pt>
                <c:pt idx="106">
                  <c:v>17.80228206629544</c:v>
                </c:pt>
                <c:pt idx="107">
                  <c:v>-0.85611078979020039</c:v>
                </c:pt>
                <c:pt idx="108">
                  <c:v>20.590525519846057</c:v>
                </c:pt>
                <c:pt idx="109">
                  <c:v>-20.986424952090196</c:v>
                </c:pt>
                <c:pt idx="110">
                  <c:v>-1.3200954627630288</c:v>
                </c:pt>
                <c:pt idx="111">
                  <c:v>21.196480673420311</c:v>
                </c:pt>
                <c:pt idx="112">
                  <c:v>9.7976336088364206</c:v>
                </c:pt>
                <c:pt idx="113">
                  <c:v>4.6752999965594277</c:v>
                </c:pt>
                <c:pt idx="114">
                  <c:v>-3.6822239396473155</c:v>
                </c:pt>
                <c:pt idx="115">
                  <c:v>16.249380785487165</c:v>
                </c:pt>
                <c:pt idx="116">
                  <c:v>1.5128628292803235</c:v>
                </c:pt>
                <c:pt idx="117">
                  <c:v>-2.620265771579716</c:v>
                </c:pt>
                <c:pt idx="118">
                  <c:v>-29.942966331084463</c:v>
                </c:pt>
                <c:pt idx="119">
                  <c:v>4.692366050457899</c:v>
                </c:pt>
                <c:pt idx="120">
                  <c:v>32.044593597577169</c:v>
                </c:pt>
                <c:pt idx="121">
                  <c:v>5.0635772703398905</c:v>
                </c:pt>
                <c:pt idx="122">
                  <c:v>3.9378811177839199</c:v>
                </c:pt>
                <c:pt idx="123">
                  <c:v>-1.646295436183425</c:v>
                </c:pt>
                <c:pt idx="124">
                  <c:v>17.273002331855096</c:v>
                </c:pt>
                <c:pt idx="125">
                  <c:v>-8.1020130193123752</c:v>
                </c:pt>
                <c:pt idx="126">
                  <c:v>8.6503342130783984</c:v>
                </c:pt>
                <c:pt idx="127">
                  <c:v>16.8211314594007</c:v>
                </c:pt>
                <c:pt idx="128">
                  <c:v>-10.347708733319138</c:v>
                </c:pt>
                <c:pt idx="129">
                  <c:v>0.14885665833982009</c:v>
                </c:pt>
                <c:pt idx="130">
                  <c:v>5.6829450827283683</c:v>
                </c:pt>
                <c:pt idx="131">
                  <c:v>-0.65574803615073274</c:v>
                </c:pt>
                <c:pt idx="132">
                  <c:v>6.7482984868395164</c:v>
                </c:pt>
                <c:pt idx="133">
                  <c:v>-46.40054296880799</c:v>
                </c:pt>
                <c:pt idx="134">
                  <c:v>9.2677077265548569</c:v>
                </c:pt>
                <c:pt idx="135">
                  <c:v>-55.127367606726992</c:v>
                </c:pt>
                <c:pt idx="136">
                  <c:v>21.413437844303818</c:v>
                </c:pt>
                <c:pt idx="137">
                  <c:v>34.205133658045405</c:v>
                </c:pt>
                <c:pt idx="138">
                  <c:v>-50.699006272671227</c:v>
                </c:pt>
                <c:pt idx="139">
                  <c:v>-24.755776673423512</c:v>
                </c:pt>
                <c:pt idx="140">
                  <c:v>37.738318146076075</c:v>
                </c:pt>
                <c:pt idx="141">
                  <c:v>-18.172567635363652</c:v>
                </c:pt>
                <c:pt idx="142">
                  <c:v>-21.868999123175556</c:v>
                </c:pt>
                <c:pt idx="143">
                  <c:v>-47.718386841176816</c:v>
                </c:pt>
                <c:pt idx="144">
                  <c:v>-12.478566378444905</c:v>
                </c:pt>
                <c:pt idx="145">
                  <c:v>14.46765889888448</c:v>
                </c:pt>
                <c:pt idx="146">
                  <c:v>30.427785184486186</c:v>
                </c:pt>
                <c:pt idx="147">
                  <c:v>14.863784827379458</c:v>
                </c:pt>
                <c:pt idx="148">
                  <c:v>9.0640312084663535</c:v>
                </c:pt>
                <c:pt idx="149">
                  <c:v>17.282348954227022</c:v>
                </c:pt>
                <c:pt idx="150">
                  <c:v>19.64292134763026</c:v>
                </c:pt>
                <c:pt idx="151">
                  <c:v>6.7170884810361287</c:v>
                </c:pt>
                <c:pt idx="152">
                  <c:v>9.4576200078840866</c:v>
                </c:pt>
                <c:pt idx="153">
                  <c:v>3.1218759524593551</c:v>
                </c:pt>
                <c:pt idx="154">
                  <c:v>-7.6737608403877058</c:v>
                </c:pt>
                <c:pt idx="155">
                  <c:v>13.703462980768942</c:v>
                </c:pt>
                <c:pt idx="156">
                  <c:v>4.5369858912874639</c:v>
                </c:pt>
                <c:pt idx="157">
                  <c:v>-6.908313665662126</c:v>
                </c:pt>
                <c:pt idx="158">
                  <c:v>22.854205943778215</c:v>
                </c:pt>
                <c:pt idx="159">
                  <c:v>4.0579506333404929</c:v>
                </c:pt>
                <c:pt idx="160">
                  <c:v>4.7496870259221993</c:v>
                </c:pt>
                <c:pt idx="161">
                  <c:v>8.513001234393947</c:v>
                </c:pt>
                <c:pt idx="162">
                  <c:v>-1.2025006405329552</c:v>
                </c:pt>
                <c:pt idx="163">
                  <c:v>-17.135295133714994</c:v>
                </c:pt>
                <c:pt idx="164">
                  <c:v>-8.6974633863707709</c:v>
                </c:pt>
                <c:pt idx="165">
                  <c:v>1.5976837324334925</c:v>
                </c:pt>
                <c:pt idx="166">
                  <c:v>-20.892982208328274</c:v>
                </c:pt>
                <c:pt idx="167">
                  <c:v>15.246143049531161</c:v>
                </c:pt>
                <c:pt idx="168">
                  <c:v>18.355604177865402</c:v>
                </c:pt>
                <c:pt idx="169">
                  <c:v>17.215422458627096</c:v>
                </c:pt>
                <c:pt idx="170">
                  <c:v>-3.0334818479339867</c:v>
                </c:pt>
                <c:pt idx="171">
                  <c:v>33.696884136348977</c:v>
                </c:pt>
                <c:pt idx="172">
                  <c:v>-0.93207523476259058</c:v>
                </c:pt>
                <c:pt idx="173">
                  <c:v>-3.9070029572325065</c:v>
                </c:pt>
                <c:pt idx="174">
                  <c:v>11.877510946846488</c:v>
                </c:pt>
                <c:pt idx="175">
                  <c:v>-12.73700095387721</c:v>
                </c:pt>
                <c:pt idx="176">
                  <c:v>-31.191163948166231</c:v>
                </c:pt>
                <c:pt idx="177">
                  <c:v>-18.035317088238905</c:v>
                </c:pt>
                <c:pt idx="178">
                  <c:v>29.550953677389984</c:v>
                </c:pt>
                <c:pt idx="179">
                  <c:v>-13.634417757462156</c:v>
                </c:pt>
                <c:pt idx="180">
                  <c:v>16.541270505960561</c:v>
                </c:pt>
                <c:pt idx="181">
                  <c:v>21.676324532035565</c:v>
                </c:pt>
                <c:pt idx="182">
                  <c:v>1.6131731377549703</c:v>
                </c:pt>
                <c:pt idx="183">
                  <c:v>-9.1177952379273055</c:v>
                </c:pt>
                <c:pt idx="184">
                  <c:v>-30.81955682897426</c:v>
                </c:pt>
                <c:pt idx="185">
                  <c:v>10.189266216999993</c:v>
                </c:pt>
                <c:pt idx="186">
                  <c:v>26.696405982733371</c:v>
                </c:pt>
                <c:pt idx="187">
                  <c:v>5.3436832002079635</c:v>
                </c:pt>
                <c:pt idx="188">
                  <c:v>12.358108896714706</c:v>
                </c:pt>
                <c:pt idx="189">
                  <c:v>9.5631955633332009</c:v>
                </c:pt>
                <c:pt idx="190">
                  <c:v>5.655925080484562</c:v>
                </c:pt>
                <c:pt idx="191">
                  <c:v>4.6225107382625676</c:v>
                </c:pt>
                <c:pt idx="192">
                  <c:v>15.738195577277665</c:v>
                </c:pt>
                <c:pt idx="193">
                  <c:v>-14.098710698266713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4-426F-A997-A806975D3E77}"/>
            </c:ext>
          </c:extLst>
        </c:ser>
        <c:ser>
          <c:idx val="4"/>
          <c:order val="4"/>
          <c:tx>
            <c:strRef>
              <c:f>PNLsim!$K$8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PNLsim!$B$9:$B$202</c:f>
              <c:numCache>
                <c:formatCode>m/d/yy</c:formatCode>
                <c:ptCount val="194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  <c:pt idx="13">
                  <c:v>42543</c:v>
                </c:pt>
                <c:pt idx="14">
                  <c:v>42550</c:v>
                </c:pt>
                <c:pt idx="15">
                  <c:v>42557</c:v>
                </c:pt>
                <c:pt idx="16">
                  <c:v>42564</c:v>
                </c:pt>
                <c:pt idx="17">
                  <c:v>42571</c:v>
                </c:pt>
                <c:pt idx="18">
                  <c:v>42578</c:v>
                </c:pt>
                <c:pt idx="19">
                  <c:v>42585</c:v>
                </c:pt>
                <c:pt idx="20">
                  <c:v>42592</c:v>
                </c:pt>
                <c:pt idx="21">
                  <c:v>42599</c:v>
                </c:pt>
                <c:pt idx="22">
                  <c:v>42606</c:v>
                </c:pt>
                <c:pt idx="23">
                  <c:v>42613</c:v>
                </c:pt>
                <c:pt idx="24">
                  <c:v>42620</c:v>
                </c:pt>
                <c:pt idx="25">
                  <c:v>42627</c:v>
                </c:pt>
                <c:pt idx="26">
                  <c:v>42634</c:v>
                </c:pt>
                <c:pt idx="27">
                  <c:v>42641</c:v>
                </c:pt>
                <c:pt idx="28">
                  <c:v>42648</c:v>
                </c:pt>
                <c:pt idx="29">
                  <c:v>42655</c:v>
                </c:pt>
                <c:pt idx="30">
                  <c:v>42662</c:v>
                </c:pt>
                <c:pt idx="31">
                  <c:v>42669</c:v>
                </c:pt>
                <c:pt idx="32">
                  <c:v>42676</c:v>
                </c:pt>
                <c:pt idx="33">
                  <c:v>42683</c:v>
                </c:pt>
                <c:pt idx="34">
                  <c:v>42690</c:v>
                </c:pt>
                <c:pt idx="35">
                  <c:v>42697</c:v>
                </c:pt>
                <c:pt idx="36">
                  <c:v>42704</c:v>
                </c:pt>
                <c:pt idx="37">
                  <c:v>42711</c:v>
                </c:pt>
                <c:pt idx="38">
                  <c:v>42718</c:v>
                </c:pt>
                <c:pt idx="39">
                  <c:v>42725</c:v>
                </c:pt>
                <c:pt idx="40">
                  <c:v>42732</c:v>
                </c:pt>
                <c:pt idx="41">
                  <c:v>42739</c:v>
                </c:pt>
                <c:pt idx="42">
                  <c:v>42746</c:v>
                </c:pt>
                <c:pt idx="43">
                  <c:v>42753</c:v>
                </c:pt>
                <c:pt idx="44">
                  <c:v>42760</c:v>
                </c:pt>
                <c:pt idx="45">
                  <c:v>42767</c:v>
                </c:pt>
                <c:pt idx="46">
                  <c:v>42774</c:v>
                </c:pt>
                <c:pt idx="47">
                  <c:v>42781</c:v>
                </c:pt>
                <c:pt idx="48">
                  <c:v>42788</c:v>
                </c:pt>
                <c:pt idx="49">
                  <c:v>42795</c:v>
                </c:pt>
                <c:pt idx="50">
                  <c:v>42802</c:v>
                </c:pt>
                <c:pt idx="51">
                  <c:v>42809</c:v>
                </c:pt>
                <c:pt idx="52">
                  <c:v>42816</c:v>
                </c:pt>
                <c:pt idx="53">
                  <c:v>42823</c:v>
                </c:pt>
                <c:pt idx="54">
                  <c:v>42830</c:v>
                </c:pt>
                <c:pt idx="55">
                  <c:v>42837</c:v>
                </c:pt>
                <c:pt idx="56">
                  <c:v>42844</c:v>
                </c:pt>
                <c:pt idx="57">
                  <c:v>42851</c:v>
                </c:pt>
                <c:pt idx="58">
                  <c:v>42858</c:v>
                </c:pt>
                <c:pt idx="59">
                  <c:v>42865</c:v>
                </c:pt>
                <c:pt idx="60">
                  <c:v>42872</c:v>
                </c:pt>
                <c:pt idx="61">
                  <c:v>42879</c:v>
                </c:pt>
                <c:pt idx="62">
                  <c:v>42886</c:v>
                </c:pt>
                <c:pt idx="63">
                  <c:v>42893</c:v>
                </c:pt>
                <c:pt idx="64">
                  <c:v>42900</c:v>
                </c:pt>
                <c:pt idx="65">
                  <c:v>42907</c:v>
                </c:pt>
                <c:pt idx="66">
                  <c:v>42914</c:v>
                </c:pt>
                <c:pt idx="67">
                  <c:v>42921</c:v>
                </c:pt>
                <c:pt idx="68">
                  <c:v>42928</c:v>
                </c:pt>
                <c:pt idx="69">
                  <c:v>42935</c:v>
                </c:pt>
                <c:pt idx="70">
                  <c:v>42942</c:v>
                </c:pt>
                <c:pt idx="71">
                  <c:v>42949</c:v>
                </c:pt>
                <c:pt idx="72">
                  <c:v>42956</c:v>
                </c:pt>
                <c:pt idx="73">
                  <c:v>42963</c:v>
                </c:pt>
                <c:pt idx="74">
                  <c:v>42970</c:v>
                </c:pt>
                <c:pt idx="75">
                  <c:v>42977</c:v>
                </c:pt>
                <c:pt idx="76">
                  <c:v>42984</c:v>
                </c:pt>
                <c:pt idx="77">
                  <c:v>42991</c:v>
                </c:pt>
                <c:pt idx="78">
                  <c:v>42998</c:v>
                </c:pt>
                <c:pt idx="79">
                  <c:v>43005</c:v>
                </c:pt>
                <c:pt idx="80">
                  <c:v>43012</c:v>
                </c:pt>
                <c:pt idx="81">
                  <c:v>43019</c:v>
                </c:pt>
                <c:pt idx="82">
                  <c:v>43026</c:v>
                </c:pt>
                <c:pt idx="83">
                  <c:v>43033</c:v>
                </c:pt>
                <c:pt idx="84">
                  <c:v>43040</c:v>
                </c:pt>
                <c:pt idx="85">
                  <c:v>43047</c:v>
                </c:pt>
                <c:pt idx="86">
                  <c:v>43054</c:v>
                </c:pt>
                <c:pt idx="87">
                  <c:v>43061</c:v>
                </c:pt>
                <c:pt idx="88">
                  <c:v>43068</c:v>
                </c:pt>
                <c:pt idx="89">
                  <c:v>43075</c:v>
                </c:pt>
                <c:pt idx="90">
                  <c:v>43082</c:v>
                </c:pt>
                <c:pt idx="91">
                  <c:v>43089</c:v>
                </c:pt>
                <c:pt idx="92">
                  <c:v>43096</c:v>
                </c:pt>
                <c:pt idx="93">
                  <c:v>43103</c:v>
                </c:pt>
                <c:pt idx="94">
                  <c:v>43110</c:v>
                </c:pt>
                <c:pt idx="95">
                  <c:v>43117</c:v>
                </c:pt>
                <c:pt idx="96">
                  <c:v>43124</c:v>
                </c:pt>
                <c:pt idx="97">
                  <c:v>43131</c:v>
                </c:pt>
                <c:pt idx="98">
                  <c:v>43138</c:v>
                </c:pt>
                <c:pt idx="99">
                  <c:v>43145</c:v>
                </c:pt>
                <c:pt idx="100">
                  <c:v>43152</c:v>
                </c:pt>
                <c:pt idx="101">
                  <c:v>43159</c:v>
                </c:pt>
                <c:pt idx="102">
                  <c:v>43166</c:v>
                </c:pt>
                <c:pt idx="103">
                  <c:v>43173</c:v>
                </c:pt>
                <c:pt idx="104">
                  <c:v>43180</c:v>
                </c:pt>
                <c:pt idx="105">
                  <c:v>43187</c:v>
                </c:pt>
                <c:pt idx="106">
                  <c:v>43194</c:v>
                </c:pt>
                <c:pt idx="107">
                  <c:v>43201</c:v>
                </c:pt>
                <c:pt idx="108">
                  <c:v>43208</c:v>
                </c:pt>
                <c:pt idx="109">
                  <c:v>43215</c:v>
                </c:pt>
                <c:pt idx="110">
                  <c:v>43222</c:v>
                </c:pt>
                <c:pt idx="111">
                  <c:v>43229</c:v>
                </c:pt>
                <c:pt idx="112">
                  <c:v>43236</c:v>
                </c:pt>
                <c:pt idx="113">
                  <c:v>43243</c:v>
                </c:pt>
                <c:pt idx="114">
                  <c:v>43250</c:v>
                </c:pt>
                <c:pt idx="115">
                  <c:v>43257</c:v>
                </c:pt>
                <c:pt idx="116">
                  <c:v>43264</c:v>
                </c:pt>
                <c:pt idx="117">
                  <c:v>43271</c:v>
                </c:pt>
                <c:pt idx="118">
                  <c:v>43278</c:v>
                </c:pt>
                <c:pt idx="119" formatCode="m/d/yy;@">
                  <c:v>43284</c:v>
                </c:pt>
                <c:pt idx="120" formatCode="m/d/yy;@">
                  <c:v>43292</c:v>
                </c:pt>
                <c:pt idx="121" formatCode="m/d/yy;@">
                  <c:v>43299</c:v>
                </c:pt>
                <c:pt idx="122" formatCode="m/d/yy;@">
                  <c:v>43306</c:v>
                </c:pt>
                <c:pt idx="123" formatCode="m/d/yy;@">
                  <c:v>43313</c:v>
                </c:pt>
                <c:pt idx="124" formatCode="m/d/yy;@">
                  <c:v>43320</c:v>
                </c:pt>
                <c:pt idx="125" formatCode="m/d/yy;@">
                  <c:v>43327</c:v>
                </c:pt>
                <c:pt idx="126" formatCode="m/d/yy;@">
                  <c:v>43334</c:v>
                </c:pt>
                <c:pt idx="127" formatCode="m/d/yy;@">
                  <c:v>43341</c:v>
                </c:pt>
                <c:pt idx="128" formatCode="m/d/yy;@">
                  <c:v>43348</c:v>
                </c:pt>
                <c:pt idx="129" formatCode="m/d/yy;@">
                  <c:v>43355</c:v>
                </c:pt>
                <c:pt idx="130" formatCode="m/d/yy;@">
                  <c:v>43362</c:v>
                </c:pt>
                <c:pt idx="131" formatCode="m/d/yy;@">
                  <c:v>43369</c:v>
                </c:pt>
                <c:pt idx="132">
                  <c:v>43376</c:v>
                </c:pt>
                <c:pt idx="133">
                  <c:v>43383</c:v>
                </c:pt>
                <c:pt idx="134">
                  <c:v>43390</c:v>
                </c:pt>
                <c:pt idx="135">
                  <c:v>43397</c:v>
                </c:pt>
                <c:pt idx="136" formatCode="m/d/yy;@">
                  <c:v>43404</c:v>
                </c:pt>
                <c:pt idx="137" formatCode="m/d/yyyy">
                  <c:v>43411</c:v>
                </c:pt>
                <c:pt idx="138">
                  <c:v>43418</c:v>
                </c:pt>
                <c:pt idx="139">
                  <c:v>43425</c:v>
                </c:pt>
                <c:pt idx="140">
                  <c:v>43432</c:v>
                </c:pt>
                <c:pt idx="141">
                  <c:v>43439</c:v>
                </c:pt>
                <c:pt idx="142">
                  <c:v>43446</c:v>
                </c:pt>
                <c:pt idx="143">
                  <c:v>43453</c:v>
                </c:pt>
                <c:pt idx="144">
                  <c:v>43460</c:v>
                </c:pt>
                <c:pt idx="145">
                  <c:v>43467</c:v>
                </c:pt>
                <c:pt idx="146">
                  <c:v>43474</c:v>
                </c:pt>
                <c:pt idx="147">
                  <c:v>43481</c:v>
                </c:pt>
                <c:pt idx="148">
                  <c:v>43488</c:v>
                </c:pt>
                <c:pt idx="149">
                  <c:v>43495</c:v>
                </c:pt>
                <c:pt idx="150">
                  <c:v>43502</c:v>
                </c:pt>
                <c:pt idx="151">
                  <c:v>43509</c:v>
                </c:pt>
                <c:pt idx="152">
                  <c:v>43516</c:v>
                </c:pt>
                <c:pt idx="153">
                  <c:v>43523</c:v>
                </c:pt>
                <c:pt idx="154">
                  <c:v>43530</c:v>
                </c:pt>
                <c:pt idx="155">
                  <c:v>43537</c:v>
                </c:pt>
                <c:pt idx="156">
                  <c:v>43544</c:v>
                </c:pt>
                <c:pt idx="157">
                  <c:v>43551</c:v>
                </c:pt>
                <c:pt idx="158">
                  <c:v>43558</c:v>
                </c:pt>
                <c:pt idx="159">
                  <c:v>43565</c:v>
                </c:pt>
                <c:pt idx="160">
                  <c:v>43572</c:v>
                </c:pt>
                <c:pt idx="161">
                  <c:v>43579</c:v>
                </c:pt>
                <c:pt idx="162">
                  <c:v>43586</c:v>
                </c:pt>
                <c:pt idx="163">
                  <c:v>43593</c:v>
                </c:pt>
                <c:pt idx="164">
                  <c:v>43600</c:v>
                </c:pt>
                <c:pt idx="165">
                  <c:v>43607</c:v>
                </c:pt>
                <c:pt idx="166">
                  <c:v>43614</c:v>
                </c:pt>
                <c:pt idx="167">
                  <c:v>43621</c:v>
                </c:pt>
                <c:pt idx="168">
                  <c:v>43628</c:v>
                </c:pt>
                <c:pt idx="169">
                  <c:v>43635</c:v>
                </c:pt>
                <c:pt idx="170">
                  <c:v>43642</c:v>
                </c:pt>
                <c:pt idx="171" formatCode="m/d/yyyy">
                  <c:v>43649</c:v>
                </c:pt>
                <c:pt idx="172" formatCode="m/d/yyyy">
                  <c:v>43656</c:v>
                </c:pt>
                <c:pt idx="173" formatCode="m/d/yyyy">
                  <c:v>43663</c:v>
                </c:pt>
                <c:pt idx="174">
                  <c:v>43670</c:v>
                </c:pt>
                <c:pt idx="175">
                  <c:v>43677</c:v>
                </c:pt>
                <c:pt idx="176">
                  <c:v>43684</c:v>
                </c:pt>
                <c:pt idx="177">
                  <c:v>43691</c:v>
                </c:pt>
                <c:pt idx="178">
                  <c:v>43698</c:v>
                </c:pt>
                <c:pt idx="179">
                  <c:v>43705</c:v>
                </c:pt>
                <c:pt idx="180">
                  <c:v>43712</c:v>
                </c:pt>
                <c:pt idx="181">
                  <c:v>43719</c:v>
                </c:pt>
                <c:pt idx="182">
                  <c:v>43726</c:v>
                </c:pt>
                <c:pt idx="183">
                  <c:v>43733</c:v>
                </c:pt>
                <c:pt idx="184">
                  <c:v>43740</c:v>
                </c:pt>
                <c:pt idx="185">
                  <c:v>43747</c:v>
                </c:pt>
                <c:pt idx="186">
                  <c:v>43754</c:v>
                </c:pt>
                <c:pt idx="187">
                  <c:v>43761</c:v>
                </c:pt>
                <c:pt idx="188">
                  <c:v>43768</c:v>
                </c:pt>
                <c:pt idx="189">
                  <c:v>43775</c:v>
                </c:pt>
                <c:pt idx="190">
                  <c:v>43782</c:v>
                </c:pt>
                <c:pt idx="191">
                  <c:v>43789</c:v>
                </c:pt>
                <c:pt idx="192">
                  <c:v>43796</c:v>
                </c:pt>
                <c:pt idx="193">
                  <c:v>43803</c:v>
                </c:pt>
              </c:numCache>
            </c:numRef>
          </c:cat>
          <c:val>
            <c:numRef>
              <c:f>PNLsim!$K$9:$K$202</c:f>
              <c:numCache>
                <c:formatCode>##0.00;[Red]\-##0.00</c:formatCode>
                <c:ptCount val="194"/>
                <c:pt idx="0">
                  <c:v>0.49662244683337858</c:v>
                </c:pt>
                <c:pt idx="1">
                  <c:v>-3.0733264910480385</c:v>
                </c:pt>
                <c:pt idx="2">
                  <c:v>6.2634501955901527</c:v>
                </c:pt>
                <c:pt idx="3">
                  <c:v>1.730999516209303</c:v>
                </c:pt>
                <c:pt idx="4">
                  <c:v>10.617006896461223</c:v>
                </c:pt>
                <c:pt idx="5">
                  <c:v>0.68368849618853511</c:v>
                </c:pt>
                <c:pt idx="6">
                  <c:v>1.0651572229059285</c:v>
                </c:pt>
                <c:pt idx="7">
                  <c:v>2.618996715321388</c:v>
                </c:pt>
                <c:pt idx="8">
                  <c:v>0.49137119392267314</c:v>
                </c:pt>
                <c:pt idx="9">
                  <c:v>-2.5925922656537423</c:v>
                </c:pt>
                <c:pt idx="10">
                  <c:v>44.025998245990557</c:v>
                </c:pt>
                <c:pt idx="11">
                  <c:v>20.566048942741752</c:v>
                </c:pt>
                <c:pt idx="12">
                  <c:v>38.358992595071733</c:v>
                </c:pt>
                <c:pt idx="13">
                  <c:v>-45.406070549630854</c:v>
                </c:pt>
                <c:pt idx="14">
                  <c:v>14.425214056252956</c:v>
                </c:pt>
                <c:pt idx="15">
                  <c:v>17.644563839536715</c:v>
                </c:pt>
                <c:pt idx="16">
                  <c:v>-8.6698790523391693</c:v>
                </c:pt>
                <c:pt idx="17">
                  <c:v>3.882209699815208</c:v>
                </c:pt>
                <c:pt idx="18">
                  <c:v>-4.0639170138370888</c:v>
                </c:pt>
                <c:pt idx="19">
                  <c:v>-43.177163850507988</c:v>
                </c:pt>
                <c:pt idx="20">
                  <c:v>8.8952471554418882</c:v>
                </c:pt>
                <c:pt idx="21">
                  <c:v>-8.8216828149612709</c:v>
                </c:pt>
                <c:pt idx="22">
                  <c:v>3.6283337506395084</c:v>
                </c:pt>
                <c:pt idx="23">
                  <c:v>-1.667607809226036</c:v>
                </c:pt>
                <c:pt idx="24">
                  <c:v>18.900790938617803</c:v>
                </c:pt>
                <c:pt idx="25">
                  <c:v>-2.3200059672353412</c:v>
                </c:pt>
                <c:pt idx="26">
                  <c:v>-5.8390731176080193</c:v>
                </c:pt>
                <c:pt idx="27">
                  <c:v>2.7773180638110908</c:v>
                </c:pt>
                <c:pt idx="28">
                  <c:v>4.3101988954268933</c:v>
                </c:pt>
                <c:pt idx="29">
                  <c:v>10.701480231621746</c:v>
                </c:pt>
                <c:pt idx="30">
                  <c:v>-2.2229419539285811</c:v>
                </c:pt>
                <c:pt idx="31">
                  <c:v>19.348823926118669</c:v>
                </c:pt>
                <c:pt idx="32">
                  <c:v>24.234358503053066</c:v>
                </c:pt>
                <c:pt idx="33">
                  <c:v>-6.0031749383154764</c:v>
                </c:pt>
                <c:pt idx="34">
                  <c:v>8.0357487080396925</c:v>
                </c:pt>
                <c:pt idx="35">
                  <c:v>-1.0409956988800566</c:v>
                </c:pt>
                <c:pt idx="36">
                  <c:v>-1.1362499296439714</c:v>
                </c:pt>
                <c:pt idx="37">
                  <c:v>9.1018816186826328</c:v>
                </c:pt>
                <c:pt idx="38">
                  <c:v>3.1499526322912321</c:v>
                </c:pt>
                <c:pt idx="39">
                  <c:v>18.641365581130458</c:v>
                </c:pt>
                <c:pt idx="40">
                  <c:v>47.561472804145325</c:v>
                </c:pt>
                <c:pt idx="41">
                  <c:v>27.708937186883563</c:v>
                </c:pt>
                <c:pt idx="42">
                  <c:v>-88.982532802757504</c:v>
                </c:pt>
                <c:pt idx="43">
                  <c:v>33.686567092693217</c:v>
                </c:pt>
                <c:pt idx="44">
                  <c:v>1.5059149987360569</c:v>
                </c:pt>
                <c:pt idx="45">
                  <c:v>24.756139255582827</c:v>
                </c:pt>
                <c:pt idx="46">
                  <c:v>15.611762477278312</c:v>
                </c:pt>
                <c:pt idx="47">
                  <c:v>-7.3290675116246744</c:v>
                </c:pt>
                <c:pt idx="48">
                  <c:v>28.015981972439626</c:v>
                </c:pt>
                <c:pt idx="49">
                  <c:v>17.374088143971196</c:v>
                </c:pt>
                <c:pt idx="50">
                  <c:v>-17.876569113718254</c:v>
                </c:pt>
                <c:pt idx="51">
                  <c:v>10.275098501138796</c:v>
                </c:pt>
                <c:pt idx="52">
                  <c:v>-35.614008821113977</c:v>
                </c:pt>
                <c:pt idx="53">
                  <c:v>0.50931243449214514</c:v>
                </c:pt>
                <c:pt idx="54">
                  <c:v>27.645646803736152</c:v>
                </c:pt>
                <c:pt idx="55">
                  <c:v>18.415947269603485</c:v>
                </c:pt>
                <c:pt idx="56">
                  <c:v>6.3604049002993834</c:v>
                </c:pt>
                <c:pt idx="57">
                  <c:v>23.854094287101944</c:v>
                </c:pt>
                <c:pt idx="58">
                  <c:v>26.078004532714473</c:v>
                </c:pt>
                <c:pt idx="59">
                  <c:v>26.865606289880162</c:v>
                </c:pt>
                <c:pt idx="60">
                  <c:v>10.032574917767622</c:v>
                </c:pt>
                <c:pt idx="61">
                  <c:v>34.214082888282185</c:v>
                </c:pt>
                <c:pt idx="62">
                  <c:v>-17.847113526285671</c:v>
                </c:pt>
                <c:pt idx="63">
                  <c:v>44.781843250614656</c:v>
                </c:pt>
                <c:pt idx="64">
                  <c:v>-17.479898516016547</c:v>
                </c:pt>
                <c:pt idx="65">
                  <c:v>24.660659078421087</c:v>
                </c:pt>
                <c:pt idx="66">
                  <c:v>-10.140253412330331</c:v>
                </c:pt>
                <c:pt idx="67">
                  <c:v>9.3825714894447145</c:v>
                </c:pt>
                <c:pt idx="68">
                  <c:v>-25.493826979082048</c:v>
                </c:pt>
                <c:pt idx="69">
                  <c:v>-14.693661433478113</c:v>
                </c:pt>
                <c:pt idx="70">
                  <c:v>28.953009616811869</c:v>
                </c:pt>
                <c:pt idx="71">
                  <c:v>16.276293918699299</c:v>
                </c:pt>
                <c:pt idx="72">
                  <c:v>43.765430170046855</c:v>
                </c:pt>
                <c:pt idx="73">
                  <c:v>76.415252090767552</c:v>
                </c:pt>
                <c:pt idx="74">
                  <c:v>-13.957116728414629</c:v>
                </c:pt>
                <c:pt idx="75">
                  <c:v>22.022318836114867</c:v>
                </c:pt>
                <c:pt idx="76">
                  <c:v>1.2478734886510525</c:v>
                </c:pt>
                <c:pt idx="77">
                  <c:v>-49.328220328219707</c:v>
                </c:pt>
                <c:pt idx="78">
                  <c:v>1.4829209303237763</c:v>
                </c:pt>
                <c:pt idx="79">
                  <c:v>19.62508117494054</c:v>
                </c:pt>
                <c:pt idx="80">
                  <c:v>0.61295162421337213</c:v>
                </c:pt>
                <c:pt idx="81">
                  <c:v>34.760010325986499</c:v>
                </c:pt>
                <c:pt idx="82">
                  <c:v>37.093944599302922</c:v>
                </c:pt>
                <c:pt idx="83">
                  <c:v>7.3871364121999665</c:v>
                </c:pt>
                <c:pt idx="84">
                  <c:v>45.0718288554827</c:v>
                </c:pt>
                <c:pt idx="85">
                  <c:v>24.941191569988007</c:v>
                </c:pt>
                <c:pt idx="86">
                  <c:v>-5.1273266877403829</c:v>
                </c:pt>
                <c:pt idx="87">
                  <c:v>28.406232420134511</c:v>
                </c:pt>
                <c:pt idx="88">
                  <c:v>41.774335217493444</c:v>
                </c:pt>
                <c:pt idx="89">
                  <c:v>98.419870817686274</c:v>
                </c:pt>
                <c:pt idx="90">
                  <c:v>29.380033560079255</c:v>
                </c:pt>
                <c:pt idx="91">
                  <c:v>3.2752614950652692</c:v>
                </c:pt>
                <c:pt idx="92">
                  <c:v>-17.268544964515161</c:v>
                </c:pt>
                <c:pt idx="93">
                  <c:v>-2.7841010888802216</c:v>
                </c:pt>
                <c:pt idx="94">
                  <c:v>-3.2249631743352838</c:v>
                </c:pt>
                <c:pt idx="95">
                  <c:v>-78.511125127666489</c:v>
                </c:pt>
                <c:pt idx="96">
                  <c:v>7.1676930125778497</c:v>
                </c:pt>
                <c:pt idx="97">
                  <c:v>-23.467873022987924</c:v>
                </c:pt>
                <c:pt idx="98">
                  <c:v>-97.857974942579148</c:v>
                </c:pt>
                <c:pt idx="99">
                  <c:v>50.321870635259039</c:v>
                </c:pt>
                <c:pt idx="100">
                  <c:v>28.994703316952247</c:v>
                </c:pt>
                <c:pt idx="101">
                  <c:v>-3.2947081690018689</c:v>
                </c:pt>
                <c:pt idx="102">
                  <c:v>-15.27787439143758</c:v>
                </c:pt>
                <c:pt idx="103">
                  <c:v>-44.761374461696732</c:v>
                </c:pt>
                <c:pt idx="104">
                  <c:v>19.782366731094399</c:v>
                </c:pt>
                <c:pt idx="105">
                  <c:v>-34.865434370747074</c:v>
                </c:pt>
                <c:pt idx="106">
                  <c:v>-38.551417547190255</c:v>
                </c:pt>
                <c:pt idx="107">
                  <c:v>1.4977743163568771</c:v>
                </c:pt>
                <c:pt idx="108">
                  <c:v>35.410737375293344</c:v>
                </c:pt>
                <c:pt idx="109">
                  <c:v>21.67051179349302</c:v>
                </c:pt>
                <c:pt idx="110">
                  <c:v>3.6186873528380814</c:v>
                </c:pt>
                <c:pt idx="111">
                  <c:v>4.2566724380592138</c:v>
                </c:pt>
                <c:pt idx="112">
                  <c:v>-29.026859212387421</c:v>
                </c:pt>
                <c:pt idx="113">
                  <c:v>-23.770909461745294</c:v>
                </c:pt>
                <c:pt idx="114">
                  <c:v>-10.403757568802103</c:v>
                </c:pt>
                <c:pt idx="115">
                  <c:v>6.7401924297917368</c:v>
                </c:pt>
                <c:pt idx="116">
                  <c:v>-53.012311146746612</c:v>
                </c:pt>
                <c:pt idx="117">
                  <c:v>16.440616000340672</c:v>
                </c:pt>
                <c:pt idx="118">
                  <c:v>-27.663132600815494</c:v>
                </c:pt>
                <c:pt idx="119">
                  <c:v>17.789197437867102</c:v>
                </c:pt>
                <c:pt idx="120">
                  <c:v>-10.992893336074168</c:v>
                </c:pt>
                <c:pt idx="121">
                  <c:v>36.84775659263088</c:v>
                </c:pt>
                <c:pt idx="122">
                  <c:v>26.730975975012214</c:v>
                </c:pt>
                <c:pt idx="123">
                  <c:v>-20.437326694119626</c:v>
                </c:pt>
                <c:pt idx="124">
                  <c:v>-46.744997955623084</c:v>
                </c:pt>
                <c:pt idx="125">
                  <c:v>2.6339947944825939</c:v>
                </c:pt>
                <c:pt idx="126">
                  <c:v>1.7744354159356981</c:v>
                </c:pt>
                <c:pt idx="127">
                  <c:v>21.059432815499811</c:v>
                </c:pt>
                <c:pt idx="128">
                  <c:v>-4.4891416659108501</c:v>
                </c:pt>
                <c:pt idx="129">
                  <c:v>-28.930894999075374</c:v>
                </c:pt>
                <c:pt idx="130">
                  <c:v>3.8404614988192121</c:v>
                </c:pt>
                <c:pt idx="131">
                  <c:v>2.6994845686098876</c:v>
                </c:pt>
                <c:pt idx="132">
                  <c:v>-2.1564797762340095</c:v>
                </c:pt>
                <c:pt idx="133">
                  <c:v>3.8060858312661483</c:v>
                </c:pt>
                <c:pt idx="134">
                  <c:v>-4.3779216791370912</c:v>
                </c:pt>
                <c:pt idx="135">
                  <c:v>-0.36535250436064742</c:v>
                </c:pt>
                <c:pt idx="136">
                  <c:v>-4.7103227171743196</c:v>
                </c:pt>
                <c:pt idx="137">
                  <c:v>7.1746926088100107</c:v>
                </c:pt>
                <c:pt idx="138">
                  <c:v>-54.321529328968083</c:v>
                </c:pt>
                <c:pt idx="139">
                  <c:v>-58.680471033773514</c:v>
                </c:pt>
                <c:pt idx="140">
                  <c:v>-5.8680981920772206</c:v>
                </c:pt>
                <c:pt idx="141">
                  <c:v>-29.328453272449693</c:v>
                </c:pt>
                <c:pt idx="142">
                  <c:v>-33.762821092831601</c:v>
                </c:pt>
                <c:pt idx="143">
                  <c:v>18.438672659507343</c:v>
                </c:pt>
                <c:pt idx="144">
                  <c:v>2.5395444199272226</c:v>
                </c:pt>
                <c:pt idx="145">
                  <c:v>5.4402223661739315</c:v>
                </c:pt>
                <c:pt idx="146">
                  <c:v>8.9512087746061901</c:v>
                </c:pt>
                <c:pt idx="147">
                  <c:v>-32.096057773166955</c:v>
                </c:pt>
                <c:pt idx="148">
                  <c:v>-4.168984973280244</c:v>
                </c:pt>
                <c:pt idx="149">
                  <c:v>-7.7622799410496741</c:v>
                </c:pt>
                <c:pt idx="150">
                  <c:v>-5.2544440606152873</c:v>
                </c:pt>
                <c:pt idx="151">
                  <c:v>13.038294514028177</c:v>
                </c:pt>
                <c:pt idx="152">
                  <c:v>21.002199232775734</c:v>
                </c:pt>
                <c:pt idx="153">
                  <c:v>-14.898492914994243</c:v>
                </c:pt>
                <c:pt idx="154">
                  <c:v>-1.6962784851245249</c:v>
                </c:pt>
                <c:pt idx="155">
                  <c:v>9.1690015400721059</c:v>
                </c:pt>
                <c:pt idx="156">
                  <c:v>7.4159647724585733</c:v>
                </c:pt>
                <c:pt idx="157">
                  <c:v>-4.0131561343494946</c:v>
                </c:pt>
                <c:pt idx="158">
                  <c:v>14.015346095261215</c:v>
                </c:pt>
                <c:pt idx="159">
                  <c:v>51.018073324746808</c:v>
                </c:pt>
                <c:pt idx="160">
                  <c:v>-9.70306867989407</c:v>
                </c:pt>
                <c:pt idx="161">
                  <c:v>16.621459747060364</c:v>
                </c:pt>
                <c:pt idx="162">
                  <c:v>-10.631758024196108</c:v>
                </c:pt>
                <c:pt idx="163">
                  <c:v>31.848865470647322</c:v>
                </c:pt>
                <c:pt idx="164">
                  <c:v>83.551357029738909</c:v>
                </c:pt>
                <c:pt idx="165">
                  <c:v>-2.1721626266280589</c:v>
                </c:pt>
                <c:pt idx="166">
                  <c:v>5.9437916630677465</c:v>
                </c:pt>
                <c:pt idx="167">
                  <c:v>15.181634120481448</c:v>
                </c:pt>
                <c:pt idx="168">
                  <c:v>-15.953977649373014</c:v>
                </c:pt>
                <c:pt idx="169">
                  <c:v>43.157059393138496</c:v>
                </c:pt>
                <c:pt idx="170">
                  <c:v>85.468985871975363</c:v>
                </c:pt>
                <c:pt idx="171">
                  <c:v>-55.329070916442248</c:v>
                </c:pt>
                <c:pt idx="172">
                  <c:v>18.432654057168389</c:v>
                </c:pt>
                <c:pt idx="173">
                  <c:v>-64.094851431787504</c:v>
                </c:pt>
                <c:pt idx="174">
                  <c:v>-3.5849407285573758</c:v>
                </c:pt>
                <c:pt idx="175">
                  <c:v>8.5435480586920924</c:v>
                </c:pt>
                <c:pt idx="176">
                  <c:v>42.672678606413619</c:v>
                </c:pt>
                <c:pt idx="177">
                  <c:v>-41.405796027354747</c:v>
                </c:pt>
                <c:pt idx="178">
                  <c:v>-0.75443550910687251</c:v>
                </c:pt>
                <c:pt idx="179">
                  <c:v>-12.252110268316576</c:v>
                </c:pt>
                <c:pt idx="180">
                  <c:v>26.306965143068279</c:v>
                </c:pt>
                <c:pt idx="181">
                  <c:v>-14.984776325748642</c:v>
                </c:pt>
                <c:pt idx="182">
                  <c:v>1.9136567920151208</c:v>
                </c:pt>
                <c:pt idx="183">
                  <c:v>-56.182414641083994</c:v>
                </c:pt>
                <c:pt idx="184">
                  <c:v>-2.469605515156025</c:v>
                </c:pt>
                <c:pt idx="185">
                  <c:v>9.8238517507809817</c:v>
                </c:pt>
                <c:pt idx="186">
                  <c:v>-21.289451021896905</c:v>
                </c:pt>
                <c:pt idx="187">
                  <c:v>-15.590663362829908</c:v>
                </c:pt>
                <c:pt idx="188">
                  <c:v>50.175947478307805</c:v>
                </c:pt>
                <c:pt idx="189">
                  <c:v>2.2819660132768864</c:v>
                </c:pt>
                <c:pt idx="190">
                  <c:v>-14.604576880365698</c:v>
                </c:pt>
                <c:pt idx="191">
                  <c:v>15.250813563349285</c:v>
                </c:pt>
                <c:pt idx="192">
                  <c:v>-35.35693925126845</c:v>
                </c:pt>
                <c:pt idx="193">
                  <c:v>-17.964221568879331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4-426F-A997-A806975D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69829416"/>
        <c:axId val="669827456"/>
      </c:barChart>
      <c:lineChart>
        <c:grouping val="standard"/>
        <c:varyColors val="0"/>
        <c:ser>
          <c:idx val="1"/>
          <c:order val="1"/>
          <c:tx>
            <c:strRef>
              <c:f>PNLsim!$Y$8</c:f>
              <c:strCache>
                <c:ptCount val="1"/>
                <c:pt idx="0">
                  <c:v>-RM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PNLsim!$X$9:$X$202</c:f>
              <c:numCache>
                <c:formatCode>General</c:formatCode>
                <c:ptCount val="194"/>
                <c:pt idx="0">
                  <c:v>201603</c:v>
                </c:pt>
                <c:pt idx="1">
                  <c:v>201603</c:v>
                </c:pt>
                <c:pt idx="2">
                  <c:v>201604</c:v>
                </c:pt>
                <c:pt idx="3">
                  <c:v>201604</c:v>
                </c:pt>
                <c:pt idx="4">
                  <c:v>201604</c:v>
                </c:pt>
                <c:pt idx="5">
                  <c:v>201604</c:v>
                </c:pt>
                <c:pt idx="6">
                  <c:v>201605</c:v>
                </c:pt>
                <c:pt idx="7">
                  <c:v>201605</c:v>
                </c:pt>
                <c:pt idx="8">
                  <c:v>201605</c:v>
                </c:pt>
                <c:pt idx="9">
                  <c:v>201605</c:v>
                </c:pt>
                <c:pt idx="10">
                  <c:v>201606</c:v>
                </c:pt>
                <c:pt idx="11">
                  <c:v>201606</c:v>
                </c:pt>
                <c:pt idx="12">
                  <c:v>201606</c:v>
                </c:pt>
                <c:pt idx="13">
                  <c:v>201606</c:v>
                </c:pt>
                <c:pt idx="14">
                  <c:v>201606</c:v>
                </c:pt>
                <c:pt idx="15">
                  <c:v>201607</c:v>
                </c:pt>
                <c:pt idx="16">
                  <c:v>201607</c:v>
                </c:pt>
                <c:pt idx="17">
                  <c:v>201607</c:v>
                </c:pt>
                <c:pt idx="18">
                  <c:v>201607</c:v>
                </c:pt>
                <c:pt idx="19">
                  <c:v>201608</c:v>
                </c:pt>
                <c:pt idx="20">
                  <c:v>201608</c:v>
                </c:pt>
                <c:pt idx="21">
                  <c:v>201608</c:v>
                </c:pt>
                <c:pt idx="22">
                  <c:v>201608</c:v>
                </c:pt>
                <c:pt idx="23">
                  <c:v>201608</c:v>
                </c:pt>
                <c:pt idx="24">
                  <c:v>201609</c:v>
                </c:pt>
                <c:pt idx="25">
                  <c:v>201609</c:v>
                </c:pt>
                <c:pt idx="26">
                  <c:v>201609</c:v>
                </c:pt>
                <c:pt idx="27">
                  <c:v>201609</c:v>
                </c:pt>
                <c:pt idx="28">
                  <c:v>201610</c:v>
                </c:pt>
                <c:pt idx="29">
                  <c:v>201610</c:v>
                </c:pt>
                <c:pt idx="30">
                  <c:v>201610</c:v>
                </c:pt>
                <c:pt idx="31">
                  <c:v>201610</c:v>
                </c:pt>
                <c:pt idx="32">
                  <c:v>201611</c:v>
                </c:pt>
                <c:pt idx="33">
                  <c:v>201611</c:v>
                </c:pt>
                <c:pt idx="34">
                  <c:v>201611</c:v>
                </c:pt>
                <c:pt idx="35">
                  <c:v>201611</c:v>
                </c:pt>
                <c:pt idx="36">
                  <c:v>201611</c:v>
                </c:pt>
                <c:pt idx="37">
                  <c:v>201612</c:v>
                </c:pt>
                <c:pt idx="38">
                  <c:v>201612</c:v>
                </c:pt>
                <c:pt idx="39">
                  <c:v>201612</c:v>
                </c:pt>
                <c:pt idx="40">
                  <c:v>201612</c:v>
                </c:pt>
                <c:pt idx="41">
                  <c:v>201701</c:v>
                </c:pt>
                <c:pt idx="42">
                  <c:v>201701</c:v>
                </c:pt>
                <c:pt idx="43">
                  <c:v>201701</c:v>
                </c:pt>
                <c:pt idx="44">
                  <c:v>201701</c:v>
                </c:pt>
                <c:pt idx="45">
                  <c:v>201702</c:v>
                </c:pt>
                <c:pt idx="46">
                  <c:v>201702</c:v>
                </c:pt>
                <c:pt idx="47">
                  <c:v>201702</c:v>
                </c:pt>
                <c:pt idx="48">
                  <c:v>201702</c:v>
                </c:pt>
                <c:pt idx="49">
                  <c:v>201703</c:v>
                </c:pt>
                <c:pt idx="50">
                  <c:v>201703</c:v>
                </c:pt>
                <c:pt idx="51">
                  <c:v>201703</c:v>
                </c:pt>
                <c:pt idx="52">
                  <c:v>201703</c:v>
                </c:pt>
                <c:pt idx="53">
                  <c:v>201703</c:v>
                </c:pt>
                <c:pt idx="54">
                  <c:v>201704</c:v>
                </c:pt>
                <c:pt idx="55">
                  <c:v>201704</c:v>
                </c:pt>
                <c:pt idx="56">
                  <c:v>201704</c:v>
                </c:pt>
                <c:pt idx="57">
                  <c:v>201704</c:v>
                </c:pt>
                <c:pt idx="58">
                  <c:v>201705</c:v>
                </c:pt>
                <c:pt idx="59">
                  <c:v>201705</c:v>
                </c:pt>
                <c:pt idx="60">
                  <c:v>201705</c:v>
                </c:pt>
                <c:pt idx="61">
                  <c:v>201705</c:v>
                </c:pt>
                <c:pt idx="62">
                  <c:v>201705</c:v>
                </c:pt>
                <c:pt idx="63">
                  <c:v>201706</c:v>
                </c:pt>
                <c:pt idx="64">
                  <c:v>201706</c:v>
                </c:pt>
                <c:pt idx="65">
                  <c:v>201706</c:v>
                </c:pt>
                <c:pt idx="66">
                  <c:v>201706</c:v>
                </c:pt>
                <c:pt idx="67">
                  <c:v>201707</c:v>
                </c:pt>
                <c:pt idx="68">
                  <c:v>201707</c:v>
                </c:pt>
                <c:pt idx="69">
                  <c:v>201707</c:v>
                </c:pt>
                <c:pt idx="70">
                  <c:v>201707</c:v>
                </c:pt>
                <c:pt idx="71">
                  <c:v>201708</c:v>
                </c:pt>
                <c:pt idx="72">
                  <c:v>201708</c:v>
                </c:pt>
                <c:pt idx="73">
                  <c:v>201708</c:v>
                </c:pt>
                <c:pt idx="74">
                  <c:v>201708</c:v>
                </c:pt>
                <c:pt idx="75">
                  <c:v>201708</c:v>
                </c:pt>
                <c:pt idx="76">
                  <c:v>201709</c:v>
                </c:pt>
                <c:pt idx="77">
                  <c:v>201709</c:v>
                </c:pt>
                <c:pt idx="78">
                  <c:v>201709</c:v>
                </c:pt>
                <c:pt idx="79">
                  <c:v>201709</c:v>
                </c:pt>
                <c:pt idx="80">
                  <c:v>201710</c:v>
                </c:pt>
                <c:pt idx="81">
                  <c:v>201710</c:v>
                </c:pt>
                <c:pt idx="82">
                  <c:v>201710</c:v>
                </c:pt>
                <c:pt idx="83">
                  <c:v>201710</c:v>
                </c:pt>
                <c:pt idx="84">
                  <c:v>201711</c:v>
                </c:pt>
                <c:pt idx="85">
                  <c:v>201711</c:v>
                </c:pt>
                <c:pt idx="86">
                  <c:v>201711</c:v>
                </c:pt>
                <c:pt idx="87">
                  <c:v>201711</c:v>
                </c:pt>
                <c:pt idx="88">
                  <c:v>201711</c:v>
                </c:pt>
                <c:pt idx="89">
                  <c:v>201712</c:v>
                </c:pt>
                <c:pt idx="90">
                  <c:v>201712</c:v>
                </c:pt>
                <c:pt idx="91">
                  <c:v>201712</c:v>
                </c:pt>
                <c:pt idx="92">
                  <c:v>201712</c:v>
                </c:pt>
                <c:pt idx="93">
                  <c:v>201801</c:v>
                </c:pt>
                <c:pt idx="94">
                  <c:v>201801</c:v>
                </c:pt>
                <c:pt idx="95">
                  <c:v>201801</c:v>
                </c:pt>
                <c:pt idx="96">
                  <c:v>201801</c:v>
                </c:pt>
                <c:pt idx="97">
                  <c:v>201801</c:v>
                </c:pt>
                <c:pt idx="98">
                  <c:v>201802</c:v>
                </c:pt>
                <c:pt idx="99">
                  <c:v>201802</c:v>
                </c:pt>
                <c:pt idx="100">
                  <c:v>201802</c:v>
                </c:pt>
                <c:pt idx="101">
                  <c:v>201802</c:v>
                </c:pt>
                <c:pt idx="102">
                  <c:v>201803</c:v>
                </c:pt>
                <c:pt idx="103">
                  <c:v>201803</c:v>
                </c:pt>
                <c:pt idx="104">
                  <c:v>201803</c:v>
                </c:pt>
                <c:pt idx="105">
                  <c:v>201803</c:v>
                </c:pt>
                <c:pt idx="106">
                  <c:v>201804</c:v>
                </c:pt>
                <c:pt idx="107">
                  <c:v>201804</c:v>
                </c:pt>
                <c:pt idx="108">
                  <c:v>201804</c:v>
                </c:pt>
                <c:pt idx="109">
                  <c:v>201804</c:v>
                </c:pt>
                <c:pt idx="110">
                  <c:v>201805</c:v>
                </c:pt>
                <c:pt idx="111">
                  <c:v>201805</c:v>
                </c:pt>
                <c:pt idx="112">
                  <c:v>201805</c:v>
                </c:pt>
                <c:pt idx="113">
                  <c:v>201805</c:v>
                </c:pt>
                <c:pt idx="114">
                  <c:v>201805</c:v>
                </c:pt>
                <c:pt idx="115">
                  <c:v>201806</c:v>
                </c:pt>
                <c:pt idx="116">
                  <c:v>201806</c:v>
                </c:pt>
                <c:pt idx="117">
                  <c:v>201806</c:v>
                </c:pt>
                <c:pt idx="118">
                  <c:v>201806</c:v>
                </c:pt>
                <c:pt idx="119">
                  <c:v>201807</c:v>
                </c:pt>
                <c:pt idx="120">
                  <c:v>201807</c:v>
                </c:pt>
                <c:pt idx="121">
                  <c:v>201807</c:v>
                </c:pt>
                <c:pt idx="122">
                  <c:v>201807</c:v>
                </c:pt>
                <c:pt idx="123">
                  <c:v>201808</c:v>
                </c:pt>
                <c:pt idx="124">
                  <c:v>201808</c:v>
                </c:pt>
                <c:pt idx="125">
                  <c:v>201808</c:v>
                </c:pt>
                <c:pt idx="126">
                  <c:v>201808</c:v>
                </c:pt>
                <c:pt idx="127">
                  <c:v>201808</c:v>
                </c:pt>
                <c:pt idx="128">
                  <c:v>201809</c:v>
                </c:pt>
                <c:pt idx="129">
                  <c:v>201809</c:v>
                </c:pt>
                <c:pt idx="130">
                  <c:v>201809</c:v>
                </c:pt>
                <c:pt idx="131">
                  <c:v>201809</c:v>
                </c:pt>
                <c:pt idx="132">
                  <c:v>201810</c:v>
                </c:pt>
                <c:pt idx="133">
                  <c:v>201810</c:v>
                </c:pt>
                <c:pt idx="134">
                  <c:v>201810</c:v>
                </c:pt>
                <c:pt idx="135">
                  <c:v>201810</c:v>
                </c:pt>
                <c:pt idx="136">
                  <c:v>201810</c:v>
                </c:pt>
                <c:pt idx="137">
                  <c:v>201811</c:v>
                </c:pt>
                <c:pt idx="138">
                  <c:v>201811</c:v>
                </c:pt>
                <c:pt idx="139">
                  <c:v>201811</c:v>
                </c:pt>
                <c:pt idx="140">
                  <c:v>201811</c:v>
                </c:pt>
                <c:pt idx="141">
                  <c:v>201812</c:v>
                </c:pt>
                <c:pt idx="142">
                  <c:v>201812</c:v>
                </c:pt>
                <c:pt idx="143">
                  <c:v>201812</c:v>
                </c:pt>
                <c:pt idx="144">
                  <c:v>201812</c:v>
                </c:pt>
                <c:pt idx="145">
                  <c:v>201901</c:v>
                </c:pt>
                <c:pt idx="146">
                  <c:v>201901</c:v>
                </c:pt>
                <c:pt idx="147">
                  <c:v>201901</c:v>
                </c:pt>
                <c:pt idx="148">
                  <c:v>201901</c:v>
                </c:pt>
                <c:pt idx="149">
                  <c:v>201901</c:v>
                </c:pt>
                <c:pt idx="150">
                  <c:v>201902</c:v>
                </c:pt>
                <c:pt idx="151">
                  <c:v>201902</c:v>
                </c:pt>
                <c:pt idx="152">
                  <c:v>201902</c:v>
                </c:pt>
                <c:pt idx="153">
                  <c:v>201902</c:v>
                </c:pt>
                <c:pt idx="154">
                  <c:v>201903</c:v>
                </c:pt>
                <c:pt idx="155">
                  <c:v>201903</c:v>
                </c:pt>
                <c:pt idx="156">
                  <c:v>201903</c:v>
                </c:pt>
                <c:pt idx="157">
                  <c:v>201903</c:v>
                </c:pt>
                <c:pt idx="158">
                  <c:v>201904</c:v>
                </c:pt>
                <c:pt idx="159">
                  <c:v>201904</c:v>
                </c:pt>
                <c:pt idx="160">
                  <c:v>201904</c:v>
                </c:pt>
                <c:pt idx="161">
                  <c:v>201904</c:v>
                </c:pt>
                <c:pt idx="162">
                  <c:v>201905</c:v>
                </c:pt>
                <c:pt idx="163">
                  <c:v>201905</c:v>
                </c:pt>
                <c:pt idx="164">
                  <c:v>201905</c:v>
                </c:pt>
                <c:pt idx="165">
                  <c:v>201905</c:v>
                </c:pt>
                <c:pt idx="166">
                  <c:v>201905</c:v>
                </c:pt>
                <c:pt idx="167">
                  <c:v>201906</c:v>
                </c:pt>
                <c:pt idx="168">
                  <c:v>201906</c:v>
                </c:pt>
                <c:pt idx="169">
                  <c:v>201906</c:v>
                </c:pt>
                <c:pt idx="170">
                  <c:v>201906</c:v>
                </c:pt>
                <c:pt idx="171">
                  <c:v>201907</c:v>
                </c:pt>
                <c:pt idx="172">
                  <c:v>201907</c:v>
                </c:pt>
                <c:pt idx="173">
                  <c:v>201907</c:v>
                </c:pt>
                <c:pt idx="174">
                  <c:v>201907</c:v>
                </c:pt>
                <c:pt idx="175">
                  <c:v>201907</c:v>
                </c:pt>
                <c:pt idx="176">
                  <c:v>201908</c:v>
                </c:pt>
                <c:pt idx="177">
                  <c:v>201908</c:v>
                </c:pt>
                <c:pt idx="178">
                  <c:v>201908</c:v>
                </c:pt>
                <c:pt idx="179">
                  <c:v>201908</c:v>
                </c:pt>
                <c:pt idx="180">
                  <c:v>201909</c:v>
                </c:pt>
                <c:pt idx="181">
                  <c:v>201909</c:v>
                </c:pt>
                <c:pt idx="182">
                  <c:v>201909</c:v>
                </c:pt>
                <c:pt idx="183">
                  <c:v>201909</c:v>
                </c:pt>
                <c:pt idx="184">
                  <c:v>201910</c:v>
                </c:pt>
                <c:pt idx="185">
                  <c:v>201910</c:v>
                </c:pt>
                <c:pt idx="186">
                  <c:v>201910</c:v>
                </c:pt>
                <c:pt idx="187">
                  <c:v>201910</c:v>
                </c:pt>
                <c:pt idx="188">
                  <c:v>201910</c:v>
                </c:pt>
                <c:pt idx="189">
                  <c:v>201911</c:v>
                </c:pt>
                <c:pt idx="190">
                  <c:v>201911</c:v>
                </c:pt>
                <c:pt idx="191">
                  <c:v>201911</c:v>
                </c:pt>
                <c:pt idx="192">
                  <c:v>201911</c:v>
                </c:pt>
                <c:pt idx="193">
                  <c:v>201912</c:v>
                </c:pt>
              </c:numCache>
            </c:numRef>
          </c:cat>
          <c:val>
            <c:numRef>
              <c:f>PNLsim!$Y$9:$Y$202</c:f>
              <c:numCache>
                <c:formatCode>#,##0;[Red]\-#,##0</c:formatCode>
                <c:ptCount val="19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4-426F-A997-A806975D3E77}"/>
            </c:ext>
          </c:extLst>
        </c:ser>
        <c:ser>
          <c:idx val="2"/>
          <c:order val="2"/>
          <c:tx>
            <c:strRef>
              <c:f>PNLsim!$Z$8</c:f>
              <c:strCache>
                <c:ptCount val="1"/>
                <c:pt idx="0">
                  <c:v>+RM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PNLsim!$X$9:$X$202</c:f>
              <c:numCache>
                <c:formatCode>General</c:formatCode>
                <c:ptCount val="194"/>
                <c:pt idx="0">
                  <c:v>201603</c:v>
                </c:pt>
                <c:pt idx="1">
                  <c:v>201603</c:v>
                </c:pt>
                <c:pt idx="2">
                  <c:v>201604</c:v>
                </c:pt>
                <c:pt idx="3">
                  <c:v>201604</c:v>
                </c:pt>
                <c:pt idx="4">
                  <c:v>201604</c:v>
                </c:pt>
                <c:pt idx="5">
                  <c:v>201604</c:v>
                </c:pt>
                <c:pt idx="6">
                  <c:v>201605</c:v>
                </c:pt>
                <c:pt idx="7">
                  <c:v>201605</c:v>
                </c:pt>
                <c:pt idx="8">
                  <c:v>201605</c:v>
                </c:pt>
                <c:pt idx="9">
                  <c:v>201605</c:v>
                </c:pt>
                <c:pt idx="10">
                  <c:v>201606</c:v>
                </c:pt>
                <c:pt idx="11">
                  <c:v>201606</c:v>
                </c:pt>
                <c:pt idx="12">
                  <c:v>201606</c:v>
                </c:pt>
                <c:pt idx="13">
                  <c:v>201606</c:v>
                </c:pt>
                <c:pt idx="14">
                  <c:v>201606</c:v>
                </c:pt>
                <c:pt idx="15">
                  <c:v>201607</c:v>
                </c:pt>
                <c:pt idx="16">
                  <c:v>201607</c:v>
                </c:pt>
                <c:pt idx="17">
                  <c:v>201607</c:v>
                </c:pt>
                <c:pt idx="18">
                  <c:v>201607</c:v>
                </c:pt>
                <c:pt idx="19">
                  <c:v>201608</c:v>
                </c:pt>
                <c:pt idx="20">
                  <c:v>201608</c:v>
                </c:pt>
                <c:pt idx="21">
                  <c:v>201608</c:v>
                </c:pt>
                <c:pt idx="22">
                  <c:v>201608</c:v>
                </c:pt>
                <c:pt idx="23">
                  <c:v>201608</c:v>
                </c:pt>
                <c:pt idx="24">
                  <c:v>201609</c:v>
                </c:pt>
                <c:pt idx="25">
                  <c:v>201609</c:v>
                </c:pt>
                <c:pt idx="26">
                  <c:v>201609</c:v>
                </c:pt>
                <c:pt idx="27">
                  <c:v>201609</c:v>
                </c:pt>
                <c:pt idx="28">
                  <c:v>201610</c:v>
                </c:pt>
                <c:pt idx="29">
                  <c:v>201610</c:v>
                </c:pt>
                <c:pt idx="30">
                  <c:v>201610</c:v>
                </c:pt>
                <c:pt idx="31">
                  <c:v>201610</c:v>
                </c:pt>
                <c:pt idx="32">
                  <c:v>201611</c:v>
                </c:pt>
                <c:pt idx="33">
                  <c:v>201611</c:v>
                </c:pt>
                <c:pt idx="34">
                  <c:v>201611</c:v>
                </c:pt>
                <c:pt idx="35">
                  <c:v>201611</c:v>
                </c:pt>
                <c:pt idx="36">
                  <c:v>201611</c:v>
                </c:pt>
                <c:pt idx="37">
                  <c:v>201612</c:v>
                </c:pt>
                <c:pt idx="38">
                  <c:v>201612</c:v>
                </c:pt>
                <c:pt idx="39">
                  <c:v>201612</c:v>
                </c:pt>
                <c:pt idx="40">
                  <c:v>201612</c:v>
                </c:pt>
                <c:pt idx="41">
                  <c:v>201701</c:v>
                </c:pt>
                <c:pt idx="42">
                  <c:v>201701</c:v>
                </c:pt>
                <c:pt idx="43">
                  <c:v>201701</c:v>
                </c:pt>
                <c:pt idx="44">
                  <c:v>201701</c:v>
                </c:pt>
                <c:pt idx="45">
                  <c:v>201702</c:v>
                </c:pt>
                <c:pt idx="46">
                  <c:v>201702</c:v>
                </c:pt>
                <c:pt idx="47">
                  <c:v>201702</c:v>
                </c:pt>
                <c:pt idx="48">
                  <c:v>201702</c:v>
                </c:pt>
                <c:pt idx="49">
                  <c:v>201703</c:v>
                </c:pt>
                <c:pt idx="50">
                  <c:v>201703</c:v>
                </c:pt>
                <c:pt idx="51">
                  <c:v>201703</c:v>
                </c:pt>
                <c:pt idx="52">
                  <c:v>201703</c:v>
                </c:pt>
                <c:pt idx="53">
                  <c:v>201703</c:v>
                </c:pt>
                <c:pt idx="54">
                  <c:v>201704</c:v>
                </c:pt>
                <c:pt idx="55">
                  <c:v>201704</c:v>
                </c:pt>
                <c:pt idx="56">
                  <c:v>201704</c:v>
                </c:pt>
                <c:pt idx="57">
                  <c:v>201704</c:v>
                </c:pt>
                <c:pt idx="58">
                  <c:v>201705</c:v>
                </c:pt>
                <c:pt idx="59">
                  <c:v>201705</c:v>
                </c:pt>
                <c:pt idx="60">
                  <c:v>201705</c:v>
                </c:pt>
                <c:pt idx="61">
                  <c:v>201705</c:v>
                </c:pt>
                <c:pt idx="62">
                  <c:v>201705</c:v>
                </c:pt>
                <c:pt idx="63">
                  <c:v>201706</c:v>
                </c:pt>
                <c:pt idx="64">
                  <c:v>201706</c:v>
                </c:pt>
                <c:pt idx="65">
                  <c:v>201706</c:v>
                </c:pt>
                <c:pt idx="66">
                  <c:v>201706</c:v>
                </c:pt>
                <c:pt idx="67">
                  <c:v>201707</c:v>
                </c:pt>
                <c:pt idx="68">
                  <c:v>201707</c:v>
                </c:pt>
                <c:pt idx="69">
                  <c:v>201707</c:v>
                </c:pt>
                <c:pt idx="70">
                  <c:v>201707</c:v>
                </c:pt>
                <c:pt idx="71">
                  <c:v>201708</c:v>
                </c:pt>
                <c:pt idx="72">
                  <c:v>201708</c:v>
                </c:pt>
                <c:pt idx="73">
                  <c:v>201708</c:v>
                </c:pt>
                <c:pt idx="74">
                  <c:v>201708</c:v>
                </c:pt>
                <c:pt idx="75">
                  <c:v>201708</c:v>
                </c:pt>
                <c:pt idx="76">
                  <c:v>201709</c:v>
                </c:pt>
                <c:pt idx="77">
                  <c:v>201709</c:v>
                </c:pt>
                <c:pt idx="78">
                  <c:v>201709</c:v>
                </c:pt>
                <c:pt idx="79">
                  <c:v>201709</c:v>
                </c:pt>
                <c:pt idx="80">
                  <c:v>201710</c:v>
                </c:pt>
                <c:pt idx="81">
                  <c:v>201710</c:v>
                </c:pt>
                <c:pt idx="82">
                  <c:v>201710</c:v>
                </c:pt>
                <c:pt idx="83">
                  <c:v>201710</c:v>
                </c:pt>
                <c:pt idx="84">
                  <c:v>201711</c:v>
                </c:pt>
                <c:pt idx="85">
                  <c:v>201711</c:v>
                </c:pt>
                <c:pt idx="86">
                  <c:v>201711</c:v>
                </c:pt>
                <c:pt idx="87">
                  <c:v>201711</c:v>
                </c:pt>
                <c:pt idx="88">
                  <c:v>201711</c:v>
                </c:pt>
                <c:pt idx="89">
                  <c:v>201712</c:v>
                </c:pt>
                <c:pt idx="90">
                  <c:v>201712</c:v>
                </c:pt>
                <c:pt idx="91">
                  <c:v>201712</c:v>
                </c:pt>
                <c:pt idx="92">
                  <c:v>201712</c:v>
                </c:pt>
                <c:pt idx="93">
                  <c:v>201801</c:v>
                </c:pt>
                <c:pt idx="94">
                  <c:v>201801</c:v>
                </c:pt>
                <c:pt idx="95">
                  <c:v>201801</c:v>
                </c:pt>
                <c:pt idx="96">
                  <c:v>201801</c:v>
                </c:pt>
                <c:pt idx="97">
                  <c:v>201801</c:v>
                </c:pt>
                <c:pt idx="98">
                  <c:v>201802</c:v>
                </c:pt>
                <c:pt idx="99">
                  <c:v>201802</c:v>
                </c:pt>
                <c:pt idx="100">
                  <c:v>201802</c:v>
                </c:pt>
                <c:pt idx="101">
                  <c:v>201802</c:v>
                </c:pt>
                <c:pt idx="102">
                  <c:v>201803</c:v>
                </c:pt>
                <c:pt idx="103">
                  <c:v>201803</c:v>
                </c:pt>
                <c:pt idx="104">
                  <c:v>201803</c:v>
                </c:pt>
                <c:pt idx="105">
                  <c:v>201803</c:v>
                </c:pt>
                <c:pt idx="106">
                  <c:v>201804</c:v>
                </c:pt>
                <c:pt idx="107">
                  <c:v>201804</c:v>
                </c:pt>
                <c:pt idx="108">
                  <c:v>201804</c:v>
                </c:pt>
                <c:pt idx="109">
                  <c:v>201804</c:v>
                </c:pt>
                <c:pt idx="110">
                  <c:v>201805</c:v>
                </c:pt>
                <c:pt idx="111">
                  <c:v>201805</c:v>
                </c:pt>
                <c:pt idx="112">
                  <c:v>201805</c:v>
                </c:pt>
                <c:pt idx="113">
                  <c:v>201805</c:v>
                </c:pt>
                <c:pt idx="114">
                  <c:v>201805</c:v>
                </c:pt>
                <c:pt idx="115">
                  <c:v>201806</c:v>
                </c:pt>
                <c:pt idx="116">
                  <c:v>201806</c:v>
                </c:pt>
                <c:pt idx="117">
                  <c:v>201806</c:v>
                </c:pt>
                <c:pt idx="118">
                  <c:v>201806</c:v>
                </c:pt>
                <c:pt idx="119">
                  <c:v>201807</c:v>
                </c:pt>
                <c:pt idx="120">
                  <c:v>201807</c:v>
                </c:pt>
                <c:pt idx="121">
                  <c:v>201807</c:v>
                </c:pt>
                <c:pt idx="122">
                  <c:v>201807</c:v>
                </c:pt>
                <c:pt idx="123">
                  <c:v>201808</c:v>
                </c:pt>
                <c:pt idx="124">
                  <c:v>201808</c:v>
                </c:pt>
                <c:pt idx="125">
                  <c:v>201808</c:v>
                </c:pt>
                <c:pt idx="126">
                  <c:v>201808</c:v>
                </c:pt>
                <c:pt idx="127">
                  <c:v>201808</c:v>
                </c:pt>
                <c:pt idx="128">
                  <c:v>201809</c:v>
                </c:pt>
                <c:pt idx="129">
                  <c:v>201809</c:v>
                </c:pt>
                <c:pt idx="130">
                  <c:v>201809</c:v>
                </c:pt>
                <c:pt idx="131">
                  <c:v>201809</c:v>
                </c:pt>
                <c:pt idx="132">
                  <c:v>201810</c:v>
                </c:pt>
                <c:pt idx="133">
                  <c:v>201810</c:v>
                </c:pt>
                <c:pt idx="134">
                  <c:v>201810</c:v>
                </c:pt>
                <c:pt idx="135">
                  <c:v>201810</c:v>
                </c:pt>
                <c:pt idx="136">
                  <c:v>201810</c:v>
                </c:pt>
                <c:pt idx="137">
                  <c:v>201811</c:v>
                </c:pt>
                <c:pt idx="138">
                  <c:v>201811</c:v>
                </c:pt>
                <c:pt idx="139">
                  <c:v>201811</c:v>
                </c:pt>
                <c:pt idx="140">
                  <c:v>201811</c:v>
                </c:pt>
                <c:pt idx="141">
                  <c:v>201812</c:v>
                </c:pt>
                <c:pt idx="142">
                  <c:v>201812</c:v>
                </c:pt>
                <c:pt idx="143">
                  <c:v>201812</c:v>
                </c:pt>
                <c:pt idx="144">
                  <c:v>201812</c:v>
                </c:pt>
                <c:pt idx="145">
                  <c:v>201901</c:v>
                </c:pt>
                <c:pt idx="146">
                  <c:v>201901</c:v>
                </c:pt>
                <c:pt idx="147">
                  <c:v>201901</c:v>
                </c:pt>
                <c:pt idx="148">
                  <c:v>201901</c:v>
                </c:pt>
                <c:pt idx="149">
                  <c:v>201901</c:v>
                </c:pt>
                <c:pt idx="150">
                  <c:v>201902</c:v>
                </c:pt>
                <c:pt idx="151">
                  <c:v>201902</c:v>
                </c:pt>
                <c:pt idx="152">
                  <c:v>201902</c:v>
                </c:pt>
                <c:pt idx="153">
                  <c:v>201902</c:v>
                </c:pt>
                <c:pt idx="154">
                  <c:v>201903</c:v>
                </c:pt>
                <c:pt idx="155">
                  <c:v>201903</c:v>
                </c:pt>
                <c:pt idx="156">
                  <c:v>201903</c:v>
                </c:pt>
                <c:pt idx="157">
                  <c:v>201903</c:v>
                </c:pt>
                <c:pt idx="158">
                  <c:v>201904</c:v>
                </c:pt>
                <c:pt idx="159">
                  <c:v>201904</c:v>
                </c:pt>
                <c:pt idx="160">
                  <c:v>201904</c:v>
                </c:pt>
                <c:pt idx="161">
                  <c:v>201904</c:v>
                </c:pt>
                <c:pt idx="162">
                  <c:v>201905</c:v>
                </c:pt>
                <c:pt idx="163">
                  <c:v>201905</c:v>
                </c:pt>
                <c:pt idx="164">
                  <c:v>201905</c:v>
                </c:pt>
                <c:pt idx="165">
                  <c:v>201905</c:v>
                </c:pt>
                <c:pt idx="166">
                  <c:v>201905</c:v>
                </c:pt>
                <c:pt idx="167">
                  <c:v>201906</c:v>
                </c:pt>
                <c:pt idx="168">
                  <c:v>201906</c:v>
                </c:pt>
                <c:pt idx="169">
                  <c:v>201906</c:v>
                </c:pt>
                <c:pt idx="170">
                  <c:v>201906</c:v>
                </c:pt>
                <c:pt idx="171">
                  <c:v>201907</c:v>
                </c:pt>
                <c:pt idx="172">
                  <c:v>201907</c:v>
                </c:pt>
                <c:pt idx="173">
                  <c:v>201907</c:v>
                </c:pt>
                <c:pt idx="174">
                  <c:v>201907</c:v>
                </c:pt>
                <c:pt idx="175">
                  <c:v>201907</c:v>
                </c:pt>
                <c:pt idx="176">
                  <c:v>201908</c:v>
                </c:pt>
                <c:pt idx="177">
                  <c:v>201908</c:v>
                </c:pt>
                <c:pt idx="178">
                  <c:v>201908</c:v>
                </c:pt>
                <c:pt idx="179">
                  <c:v>201908</c:v>
                </c:pt>
                <c:pt idx="180">
                  <c:v>201909</c:v>
                </c:pt>
                <c:pt idx="181">
                  <c:v>201909</c:v>
                </c:pt>
                <c:pt idx="182">
                  <c:v>201909</c:v>
                </c:pt>
                <c:pt idx="183">
                  <c:v>201909</c:v>
                </c:pt>
                <c:pt idx="184">
                  <c:v>201910</c:v>
                </c:pt>
                <c:pt idx="185">
                  <c:v>201910</c:v>
                </c:pt>
                <c:pt idx="186">
                  <c:v>201910</c:v>
                </c:pt>
                <c:pt idx="187">
                  <c:v>201910</c:v>
                </c:pt>
                <c:pt idx="188">
                  <c:v>201910</c:v>
                </c:pt>
                <c:pt idx="189">
                  <c:v>201911</c:v>
                </c:pt>
                <c:pt idx="190">
                  <c:v>201911</c:v>
                </c:pt>
                <c:pt idx="191">
                  <c:v>201911</c:v>
                </c:pt>
                <c:pt idx="192">
                  <c:v>201911</c:v>
                </c:pt>
                <c:pt idx="193">
                  <c:v>201912</c:v>
                </c:pt>
              </c:numCache>
            </c:numRef>
          </c:cat>
          <c:val>
            <c:numRef>
              <c:f>PNLsim!$Z$9:$Z$202</c:f>
              <c:numCache>
                <c:formatCode>#,##0;[Red]\-#,##0</c:formatCode>
                <c:ptCount val="19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4-426F-A997-A806975D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29416"/>
        <c:axId val="669827456"/>
      </c:lineChart>
      <c:dateAx>
        <c:axId val="669829416"/>
        <c:scaling>
          <c:orientation val="minMax"/>
        </c:scaling>
        <c:delete val="0"/>
        <c:axPos val="b"/>
        <c:numFmt formatCode="m/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7456"/>
        <c:crosses val="autoZero"/>
        <c:auto val="1"/>
        <c:lblOffset val="100"/>
        <c:baseTimeUnit val="days"/>
      </c:dateAx>
      <c:valAx>
        <c:axId val="66982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 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259749726418975"/>
          <c:y val="0.85226853972810801"/>
          <c:w val="0.86440091863517066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Hedged vs. Unhedged PNL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ETHhedgeSim!$L$1036</c:f>
              <c:strCache>
                <c:ptCount val="1"/>
                <c:pt idx="0">
                  <c:v>Hedged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ETHhedgeSim!$K$1037:$K$1047</c:f>
              <c:numCache>
                <c:formatCode>#,##0;[Red]\-#,##0</c:formatCode>
                <c:ptCount val="11"/>
                <c:pt idx="0">
                  <c:v>-7730.7729090426055</c:v>
                </c:pt>
                <c:pt idx="1">
                  <c:v>-7005.3367275372748</c:v>
                </c:pt>
                <c:pt idx="2">
                  <c:v>-6047.9900177581949</c:v>
                </c:pt>
                <c:pt idx="3">
                  <c:v>-4784.5946342759471</c:v>
                </c:pt>
                <c:pt idx="4">
                  <c:v>-3117.3116335618097</c:v>
                </c:pt>
                <c:pt idx="5">
                  <c:v>-917.02450190522131</c:v>
                </c:pt>
                <c:pt idx="6">
                  <c:v>1986.6597914390732</c:v>
                </c:pt>
                <c:pt idx="7">
                  <c:v>5818.6062470211518</c:v>
                </c:pt>
                <c:pt idx="8">
                  <c:v>10875.565666509605</c:v>
                </c:pt>
                <c:pt idx="9">
                  <c:v>17549.155411768294</c:v>
                </c:pt>
                <c:pt idx="10">
                  <c:v>26356.186750874265</c:v>
                </c:pt>
              </c:numCache>
            </c:numRef>
          </c:cat>
          <c:val>
            <c:numRef>
              <c:f>ETHhedgeSim!$L$1037:$L$1047</c:f>
              <c:numCache>
                <c:formatCode>#,##0;[Red]\-#,##0</c:formatCode>
                <c:ptCount val="11"/>
                <c:pt idx="0">
                  <c:v>-1061.9259467778429</c:v>
                </c:pt>
                <c:pt idx="1">
                  <c:v>-832.55925242632907</c:v>
                </c:pt>
                <c:pt idx="2">
                  <c:v>-449.56422255822639</c:v>
                </c:pt>
                <c:pt idx="3">
                  <c:v>-238.92775608041217</c:v>
                </c:pt>
                <c:pt idx="4">
                  <c:v>33.061764727195353</c:v>
                </c:pt>
                <c:pt idx="5">
                  <c:v>288.55539540150141</c:v>
                </c:pt>
                <c:pt idx="6">
                  <c:v>252.61092507108947</c:v>
                </c:pt>
                <c:pt idx="7">
                  <c:v>-140.9463014094801</c:v>
                </c:pt>
                <c:pt idx="8">
                  <c:v>-807.85809514948471</c:v>
                </c:pt>
                <c:pt idx="9">
                  <c:v>-1825.1821229790821</c:v>
                </c:pt>
                <c:pt idx="10">
                  <c:v>-2886.6004165834747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3-4059-B218-F995FC0F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069632"/>
        <c:axId val="1679507264"/>
      </c:barChart>
      <c:lineChart>
        <c:grouping val="standard"/>
        <c:varyColors val="0"/>
        <c:ser>
          <c:idx val="1"/>
          <c:order val="1"/>
          <c:tx>
            <c:strRef>
              <c:f>ETHhedgeSim!$M$1036</c:f>
              <c:strCache>
                <c:ptCount val="1"/>
                <c:pt idx="0">
                  <c:v>Prob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ETHhedgeSim!$K$1037:$K$1047</c:f>
              <c:numCache>
                <c:formatCode>#,##0;[Red]\-#,##0</c:formatCode>
                <c:ptCount val="11"/>
                <c:pt idx="0">
                  <c:v>-7730.7729090426055</c:v>
                </c:pt>
                <c:pt idx="1">
                  <c:v>-7005.3367275372748</c:v>
                </c:pt>
                <c:pt idx="2">
                  <c:v>-6047.9900177581949</c:v>
                </c:pt>
                <c:pt idx="3">
                  <c:v>-4784.5946342759471</c:v>
                </c:pt>
                <c:pt idx="4">
                  <c:v>-3117.3116335618097</c:v>
                </c:pt>
                <c:pt idx="5">
                  <c:v>-917.02450190522131</c:v>
                </c:pt>
                <c:pt idx="6">
                  <c:v>1986.6597914390732</c:v>
                </c:pt>
                <c:pt idx="7">
                  <c:v>5818.6062470211518</c:v>
                </c:pt>
                <c:pt idx="8">
                  <c:v>10875.565666509605</c:v>
                </c:pt>
                <c:pt idx="9">
                  <c:v>17549.155411768294</c:v>
                </c:pt>
                <c:pt idx="10">
                  <c:v>26356.186750874265</c:v>
                </c:pt>
              </c:numCache>
            </c:numRef>
          </c:cat>
          <c:val>
            <c:numRef>
              <c:f>ETHhedgeSim!$M$1037:$M$1047</c:f>
              <c:numCache>
                <c:formatCode>0%;[Red]\-0%</c:formatCode>
                <c:ptCount val="11"/>
                <c:pt idx="0">
                  <c:v>9.765625E-4</c:v>
                </c:pt>
                <c:pt idx="1">
                  <c:v>9.765625E-3</c:v>
                </c:pt>
                <c:pt idx="2">
                  <c:v>4.39453125E-2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4.39453125E-2</c:v>
                </c:pt>
                <c:pt idx="9">
                  <c:v>9.765625E-3</c:v>
                </c:pt>
                <c:pt idx="10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3-4059-B218-F995FC0F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41232"/>
        <c:axId val="1679517664"/>
      </c:lineChart>
      <c:catAx>
        <c:axId val="178806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Unhedged 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\-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07264"/>
        <c:crosses val="autoZero"/>
        <c:auto val="1"/>
        <c:lblAlgn val="ctr"/>
        <c:lblOffset val="100"/>
        <c:noMultiLvlLbl val="0"/>
      </c:catAx>
      <c:valAx>
        <c:axId val="167950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Hedged 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69632"/>
        <c:crosses val="autoZero"/>
        <c:crossBetween val="between"/>
      </c:valAx>
      <c:valAx>
        <c:axId val="1679517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;[Red]\-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41232"/>
        <c:crosses val="max"/>
        <c:crossBetween val="between"/>
      </c:valAx>
      <c:catAx>
        <c:axId val="1788041232"/>
        <c:scaling>
          <c:orientation val="minMax"/>
        </c:scaling>
        <c:delete val="1"/>
        <c:axPos val="b"/>
        <c:numFmt formatCode="#,##0;[Red]\-#,##0" sourceLinked="1"/>
        <c:majorTickMark val="none"/>
        <c:minorTickMark val="none"/>
        <c:tickLblPos val="nextTo"/>
        <c:crossAx val="167951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LP Marginal</a:t>
            </a:r>
            <a:r>
              <a:rPr lang="en-US" sz="1600" b="1" baseline="0"/>
              <a:t> Sharpe</a:t>
            </a:r>
          </a:p>
        </c:rich>
      </c:tx>
      <c:layout>
        <c:manualLayout>
          <c:xMode val="edge"/>
          <c:yMode val="edge"/>
          <c:x val="0.30269835604827017"/>
          <c:y val="3.017241379310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99109990854545E-2"/>
          <c:y val="0.13761768415311723"/>
          <c:w val="0.8849131181548483"/>
          <c:h val="0.60650134642260622"/>
        </c:manualLayout>
      </c:layout>
      <c:lineChart>
        <c:grouping val="standard"/>
        <c:varyColors val="0"/>
        <c:ser>
          <c:idx val="3"/>
          <c:order val="0"/>
          <c:tx>
            <c:strRef>
              <c:f>LPmargRisk!$E$15</c:f>
              <c:strCache>
                <c:ptCount val="1"/>
                <c:pt idx="0">
                  <c:v>SPX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LPmargRisk!$F$12:$J$12</c:f>
              <c:numCache>
                <c:formatCode>0%;[Red]\-0%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LPmargRisk!$F$15:$J$15</c:f>
              <c:numCache>
                <c:formatCode>##0.00;[Red]\-##0.00</c:formatCode>
                <c:ptCount val="5"/>
                <c:pt idx="0">
                  <c:v>6.2663957683336609</c:v>
                </c:pt>
                <c:pt idx="1">
                  <c:v>3.2678238683569831</c:v>
                </c:pt>
                <c:pt idx="2">
                  <c:v>2.3142857142857167</c:v>
                </c:pt>
                <c:pt idx="3">
                  <c:v>1.8623933195449591</c:v>
                </c:pt>
                <c:pt idx="4">
                  <c:v>1.6050534537753547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5-4AD0-B6F2-D7FF66D2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95680"/>
        <c:axId val="759899600"/>
      </c:lineChart>
      <c:catAx>
        <c:axId val="75989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of ETH Holdings to Net RM as</a:t>
                </a:r>
                <a:r>
                  <a:rPr lang="en-US" baseline="0"/>
                  <a:t> an LP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;[Red]\-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9600"/>
        <c:crosses val="autoZero"/>
        <c:auto val="1"/>
        <c:lblAlgn val="ctr"/>
        <c:lblOffset val="100"/>
        <c:noMultiLvlLbl val="0"/>
      </c:catAx>
      <c:valAx>
        <c:axId val="759899600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177800</xdr:colOff>
      <xdr:row>220</xdr:row>
      <xdr:rowOff>146049</xdr:rowOff>
    </xdr:from>
    <xdr:to>
      <xdr:col>22</xdr:col>
      <xdr:colOff>406400</xdr:colOff>
      <xdr:row>235</xdr:row>
      <xdr:rowOff>31749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1087436</xdr:colOff>
      <xdr:row>1049</xdr:row>
      <xdr:rowOff>31750</xdr:rowOff>
    </xdr:from>
    <xdr:to>
      <xdr:col>16</xdr:col>
      <xdr:colOff>396875</xdr:colOff>
      <xdr:row>1066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18</xdr:row>
      <xdr:rowOff>38100</xdr:rowOff>
    </xdr:from>
    <xdr:to>
      <xdr:col>7</xdr:col>
      <xdr:colOff>406400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22</xdr:col>
      <xdr:colOff>514350</xdr:colOff>
      <xdr:row>22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619625"/>
          <a:ext cx="1733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26</xdr:row>
          <xdr:rowOff>171450</xdr:rowOff>
        </xdr:from>
        <xdr:to>
          <xdr:col>23</xdr:col>
          <xdr:colOff>381000</xdr:colOff>
          <xdr:row>29</xdr:row>
          <xdr:rowOff>161925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C9BA-1E3A-46B3-9CD3-697152F47526}">
  <dimension ref="A1:AH243"/>
  <sheetViews>
    <sheetView tabSelected="1" zoomScale="75" zoomScaleNormal="75" workbookViewId="0">
      <pane ySplit="2700" topLeftCell="A198" activePane="bottomLeft"/>
      <selection activeCell="J6" sqref="J6"/>
      <selection pane="bottomLeft" activeCell="J205" sqref="J205"/>
    </sheetView>
  </sheetViews>
  <sheetFormatPr defaultRowHeight="15"/>
  <cols>
    <col min="1" max="1" width="11" bestFit="1" customWidth="1"/>
    <col min="2" max="2" width="12.28515625" style="4" customWidth="1"/>
    <col min="3" max="3" width="14" customWidth="1"/>
    <col min="4" max="6" width="10.7109375" customWidth="1"/>
    <col min="7" max="9" width="11.85546875" customWidth="1"/>
    <col min="10" max="10" width="12.140625" customWidth="1"/>
    <col min="11" max="13" width="12.5703125" customWidth="1"/>
    <col min="14" max="14" width="11" bestFit="1" customWidth="1"/>
    <col min="16" max="16" width="10.85546875" customWidth="1"/>
    <col min="17" max="17" width="11.42578125" customWidth="1"/>
    <col min="18" max="18" width="11.5703125" customWidth="1"/>
    <col min="20" max="20" width="11.5703125" customWidth="1"/>
    <col min="21" max="21" width="13.5703125" customWidth="1"/>
    <col min="22" max="22" width="12.7109375" customWidth="1"/>
  </cols>
  <sheetData>
    <row r="1" spans="1:26">
      <c r="B1" s="10"/>
      <c r="J1" s="1"/>
      <c r="K1" s="11"/>
      <c r="L1" s="11"/>
      <c r="M1" s="11"/>
    </row>
    <row r="2" spans="1:26">
      <c r="C2" s="6"/>
      <c r="D2" s="6"/>
      <c r="E2" s="6"/>
      <c r="F2" s="6"/>
      <c r="J2" s="27"/>
      <c r="K2" s="25" t="s">
        <v>23</v>
      </c>
      <c r="L2" s="25" t="s">
        <v>24</v>
      </c>
      <c r="M2" s="25" t="s">
        <v>25</v>
      </c>
    </row>
    <row r="3" spans="1:26">
      <c r="C3" s="6"/>
      <c r="D3" s="6"/>
      <c r="E3" s="6"/>
      <c r="F3" s="6"/>
      <c r="J3" s="28" t="s">
        <v>26</v>
      </c>
      <c r="K3" s="26">
        <v>100</v>
      </c>
      <c r="L3" s="26">
        <v>100</v>
      </c>
      <c r="M3" s="26">
        <v>100</v>
      </c>
    </row>
    <row r="4" spans="1:26">
      <c r="B4" s="10"/>
      <c r="C4" s="6"/>
      <c r="D4" s="6"/>
      <c r="E4" s="52"/>
      <c r="J4" s="28" t="s">
        <v>27</v>
      </c>
      <c r="K4" s="11">
        <v>2.5</v>
      </c>
      <c r="L4" s="11">
        <v>2.5</v>
      </c>
      <c r="M4" s="11">
        <v>10</v>
      </c>
    </row>
    <row r="5" spans="1:26">
      <c r="B5" s="10"/>
    </row>
    <row r="6" spans="1:26">
      <c r="K6" s="1"/>
      <c r="L6" s="1" t="s">
        <v>90</v>
      </c>
      <c r="M6" s="1"/>
      <c r="P6" s="128" t="s">
        <v>29</v>
      </c>
      <c r="Q6" s="128"/>
      <c r="R6" s="128"/>
      <c r="S6" s="8"/>
      <c r="T6" s="128" t="s">
        <v>30</v>
      </c>
      <c r="U6" s="128"/>
      <c r="V6" s="128"/>
    </row>
    <row r="7" spans="1:26" s="1" customFormat="1">
      <c r="B7" s="51" t="s">
        <v>31</v>
      </c>
      <c r="C7" s="1" t="s">
        <v>23</v>
      </c>
      <c r="D7" s="1" t="s">
        <v>24</v>
      </c>
      <c r="E7" s="1" t="s">
        <v>25</v>
      </c>
      <c r="F7" s="1" t="s">
        <v>41</v>
      </c>
      <c r="G7" s="25" t="s">
        <v>28</v>
      </c>
      <c r="H7" s="25" t="s">
        <v>28</v>
      </c>
      <c r="I7" s="25" t="s">
        <v>28</v>
      </c>
      <c r="P7" s="25" t="s">
        <v>23</v>
      </c>
      <c r="Q7" s="25" t="s">
        <v>24</v>
      </c>
      <c r="R7" s="25" t="s">
        <v>25</v>
      </c>
      <c r="S7" s="25"/>
      <c r="T7" s="25" t="s">
        <v>23</v>
      </c>
      <c r="U7" s="25" t="s">
        <v>24</v>
      </c>
      <c r="V7" s="25" t="s">
        <v>25</v>
      </c>
    </row>
    <row r="8" spans="1:26">
      <c r="A8" s="45">
        <f t="shared" ref="A8:A39" si="0">YEAR(B8)*100+MONTH(B8)</f>
        <v>201603</v>
      </c>
      <c r="B8" s="4">
        <v>42445</v>
      </c>
      <c r="C8" s="6">
        <v>417.3</v>
      </c>
      <c r="D8" s="6">
        <v>12.88</v>
      </c>
      <c r="E8" s="6">
        <v>2027.22</v>
      </c>
      <c r="F8" s="6">
        <f t="shared" ref="F8:F39" si="1">C8/D8</f>
        <v>32.399068322981364</v>
      </c>
      <c r="G8" s="1" t="s">
        <v>89</v>
      </c>
      <c r="H8" s="1" t="s">
        <v>88</v>
      </c>
      <c r="I8" s="1" t="s">
        <v>87</v>
      </c>
      <c r="J8" s="1"/>
      <c r="K8" s="1" t="s">
        <v>23</v>
      </c>
      <c r="L8" s="1" t="s">
        <v>24</v>
      </c>
      <c r="M8" s="1" t="s">
        <v>85</v>
      </c>
      <c r="P8" s="29"/>
      <c r="Q8" s="29"/>
      <c r="R8" s="30"/>
      <c r="S8" s="29"/>
      <c r="T8" s="29"/>
      <c r="U8" s="29"/>
      <c r="V8" s="29"/>
      <c r="Y8" s="81" t="s">
        <v>100</v>
      </c>
      <c r="Z8" s="81" t="s">
        <v>101</v>
      </c>
    </row>
    <row r="9" spans="1:26" s="49" customFormat="1">
      <c r="A9" s="45">
        <f t="shared" si="0"/>
        <v>201603</v>
      </c>
      <c r="B9" s="50">
        <v>42452</v>
      </c>
      <c r="C9" s="53">
        <v>418.1</v>
      </c>
      <c r="D9" s="53">
        <v>12.43</v>
      </c>
      <c r="E9" s="53">
        <v>2036.71</v>
      </c>
      <c r="F9" s="6">
        <f t="shared" si="1"/>
        <v>33.63636363636364</v>
      </c>
      <c r="G9" s="2">
        <f t="shared" ref="G9:G40" si="2">C9/C8-1</f>
        <v>1.9170860292356817E-3</v>
      </c>
      <c r="H9" s="2">
        <f t="shared" ref="H9:H40" si="3">D9/D8-1</f>
        <v>-3.4937888198757872E-2</v>
      </c>
      <c r="I9" s="2">
        <f t="shared" ref="I9:I40" si="4">E9/E8-1</f>
        <v>4.6812876747466259E-3</v>
      </c>
      <c r="J9"/>
      <c r="K9" s="6">
        <f t="shared" ref="K9:K40" si="5">K$4*K$3*G9/(1+H9)</f>
        <v>0.49662244683337858</v>
      </c>
      <c r="L9" s="6">
        <f t="shared" ref="L9:L40" si="6">L$4*$K$3*H9/(1+H9)</f>
        <v>-9.050683829444921</v>
      </c>
      <c r="M9" s="6">
        <f t="shared" ref="M9:M40" si="7">M$4*$K$3*I9/(1+H9)</f>
        <v>4.850763093381862</v>
      </c>
      <c r="P9" s="2">
        <f t="shared" ref="P9:P40" si="8">K9*$D9/(K$3*K$4*$D8)</f>
        <v>1.9170860292356819E-3</v>
      </c>
      <c r="Q9" s="2">
        <f t="shared" ref="Q9:Q40" si="9">L9*$D9/(L$3*L$4*$D8)</f>
        <v>-3.4937888198757878E-2</v>
      </c>
      <c r="R9" s="2">
        <f t="shared" ref="R9:R40" si="10">M9*$D9/(M$3*M$4*$D8)</f>
        <v>4.6812876747466259E-3</v>
      </c>
      <c r="S9" s="2"/>
      <c r="T9" s="2">
        <f>MIN(97.5,MAX(-97.5,K9))*$D9/(K$3*K$4*$D8)</f>
        <v>1.9170860292356819E-3</v>
      </c>
      <c r="U9" s="2">
        <f>MIN(97.5,MAX(-97.5,L9))*$D9/(L$3*L$4*$D8)</f>
        <v>-3.4937888198757878E-2</v>
      </c>
      <c r="V9" s="2">
        <f>MIN(97.5,MAX(-97.5,M9))*$D9/(M$3*M$4*$D8)</f>
        <v>4.6812876747466259E-3</v>
      </c>
      <c r="X9">
        <f t="shared" ref="X9:X40" si="11">A9</f>
        <v>201603</v>
      </c>
      <c r="Y9" s="10">
        <v>-100</v>
      </c>
      <c r="Z9" s="10">
        <v>100</v>
      </c>
    </row>
    <row r="10" spans="1:26">
      <c r="A10" s="45">
        <f t="shared" si="0"/>
        <v>201603</v>
      </c>
      <c r="B10" s="4">
        <v>42459</v>
      </c>
      <c r="C10" s="6">
        <v>413.2</v>
      </c>
      <c r="D10" s="6">
        <v>11.85</v>
      </c>
      <c r="E10" s="6">
        <v>2063.9499999999998</v>
      </c>
      <c r="F10" s="6">
        <f t="shared" si="1"/>
        <v>34.869198312236286</v>
      </c>
      <c r="G10" s="2">
        <f t="shared" si="2"/>
        <v>-1.1719684286056076E-2</v>
      </c>
      <c r="H10" s="2">
        <f t="shared" si="3"/>
        <v>-4.6661303298471402E-2</v>
      </c>
      <c r="I10" s="2">
        <f t="shared" si="4"/>
        <v>1.3374510853287891E-2</v>
      </c>
      <c r="K10" s="6">
        <f t="shared" si="5"/>
        <v>-3.0733264910480385</v>
      </c>
      <c r="L10" s="6">
        <f t="shared" si="6"/>
        <v>-12.236286919831214</v>
      </c>
      <c r="M10" s="6">
        <f t="shared" si="7"/>
        <v>14.0291282621408</v>
      </c>
      <c r="P10" s="2">
        <f t="shared" si="8"/>
        <v>-1.1719684286056076E-2</v>
      </c>
      <c r="Q10" s="2">
        <f t="shared" si="9"/>
        <v>-4.6661303298471402E-2</v>
      </c>
      <c r="R10" s="2">
        <f t="shared" si="10"/>
        <v>1.3374510853287889E-2</v>
      </c>
      <c r="S10" s="2"/>
      <c r="T10" s="2">
        <f t="shared" ref="T10:T73" si="12">MIN(97.5,MAX(-97.5,K10))*$D10/(K$3*K$4*$D9)</f>
        <v>-1.1719684286056076E-2</v>
      </c>
      <c r="U10" s="2">
        <f t="shared" ref="U10:U73" si="13">MIN(97.5,MAX(-97.5,L10))*$D10/(L$3*L$4*$D9)</f>
        <v>-4.6661303298471402E-2</v>
      </c>
      <c r="V10" s="2">
        <f t="shared" ref="V10:V73" si="14">MIN(97.5,MAX(-97.5,M10))*$D10/(M$3*M$4*$D9)</f>
        <v>1.3374510853287889E-2</v>
      </c>
      <c r="X10">
        <f t="shared" si="11"/>
        <v>201603</v>
      </c>
      <c r="Y10" s="10">
        <v>-100</v>
      </c>
      <c r="Z10" s="10">
        <v>100</v>
      </c>
    </row>
    <row r="11" spans="1:26">
      <c r="A11" s="45">
        <f t="shared" si="0"/>
        <v>201604</v>
      </c>
      <c r="B11" s="4">
        <v>42466</v>
      </c>
      <c r="C11" s="6">
        <v>422.6</v>
      </c>
      <c r="D11" s="6">
        <v>10.76</v>
      </c>
      <c r="E11" s="6">
        <v>2066.66</v>
      </c>
      <c r="F11" s="6">
        <f t="shared" si="1"/>
        <v>39.275092936802977</v>
      </c>
      <c r="G11" s="2">
        <f t="shared" si="2"/>
        <v>2.2749273959341787E-2</v>
      </c>
      <c r="H11" s="2">
        <f t="shared" si="3"/>
        <v>-9.1983122362869207E-2</v>
      </c>
      <c r="I11" s="2">
        <f t="shared" si="4"/>
        <v>1.3130163036896292E-3</v>
      </c>
      <c r="K11" s="6">
        <f t="shared" si="5"/>
        <v>6.2634501955901527</v>
      </c>
      <c r="L11" s="6">
        <f t="shared" si="6"/>
        <v>-25.325278810408925</v>
      </c>
      <c r="M11" s="6">
        <f t="shared" si="7"/>
        <v>1.4460263195838388</v>
      </c>
      <c r="P11" s="2">
        <f t="shared" si="8"/>
        <v>2.2749273959341784E-2</v>
      </c>
      <c r="Q11" s="2">
        <f t="shared" si="9"/>
        <v>-9.1983122362869194E-2</v>
      </c>
      <c r="R11" s="2">
        <f t="shared" si="10"/>
        <v>1.313016303689629E-3</v>
      </c>
      <c r="S11" s="2"/>
      <c r="T11" s="2">
        <f t="shared" si="12"/>
        <v>2.2749273959341784E-2</v>
      </c>
      <c r="U11" s="2">
        <f t="shared" si="13"/>
        <v>-9.1983122362869194E-2</v>
      </c>
      <c r="V11" s="2">
        <f t="shared" si="14"/>
        <v>1.313016303689629E-3</v>
      </c>
      <c r="X11">
        <f t="shared" si="11"/>
        <v>201604</v>
      </c>
      <c r="Y11" s="10">
        <v>-100</v>
      </c>
      <c r="Z11" s="10">
        <v>100</v>
      </c>
    </row>
    <row r="12" spans="1:26">
      <c r="A12" s="45">
        <f t="shared" si="0"/>
        <v>201604</v>
      </c>
      <c r="B12" s="4">
        <v>42473</v>
      </c>
      <c r="C12" s="6">
        <v>424.8</v>
      </c>
      <c r="D12" s="6">
        <v>8.09</v>
      </c>
      <c r="E12" s="6">
        <v>2082.42</v>
      </c>
      <c r="F12" s="6">
        <f t="shared" si="1"/>
        <v>52.509270704573552</v>
      </c>
      <c r="G12" s="2">
        <f t="shared" si="2"/>
        <v>5.2058684335067884E-3</v>
      </c>
      <c r="H12" s="2">
        <f t="shared" si="3"/>
        <v>-0.2481412639405205</v>
      </c>
      <c r="I12" s="2">
        <f t="shared" si="4"/>
        <v>7.625831051067955E-3</v>
      </c>
      <c r="K12" s="6">
        <f t="shared" si="5"/>
        <v>1.730999516209303</v>
      </c>
      <c r="L12" s="6">
        <f t="shared" si="6"/>
        <v>-82.509270704573566</v>
      </c>
      <c r="M12" s="6">
        <f t="shared" si="7"/>
        <v>10.14263808522759</v>
      </c>
      <c r="P12" s="2">
        <f t="shared" si="8"/>
        <v>5.2058684335067893E-3</v>
      </c>
      <c r="Q12" s="2">
        <f t="shared" si="9"/>
        <v>-0.2481412639405205</v>
      </c>
      <c r="R12" s="2">
        <f t="shared" si="10"/>
        <v>7.6258310510679559E-3</v>
      </c>
      <c r="S12" s="2"/>
      <c r="T12" s="2">
        <f t="shared" si="12"/>
        <v>5.2058684335067893E-3</v>
      </c>
      <c r="U12" s="2">
        <f t="shared" si="13"/>
        <v>-0.2481412639405205</v>
      </c>
      <c r="V12" s="2">
        <f t="shared" si="14"/>
        <v>7.6258310510679559E-3</v>
      </c>
      <c r="X12">
        <f t="shared" si="11"/>
        <v>201604</v>
      </c>
      <c r="Y12" s="10">
        <v>-100</v>
      </c>
      <c r="Z12" s="10">
        <v>100</v>
      </c>
    </row>
    <row r="13" spans="1:26">
      <c r="A13" s="45">
        <f t="shared" si="0"/>
        <v>201604</v>
      </c>
      <c r="B13" s="4">
        <v>42480</v>
      </c>
      <c r="C13" s="6">
        <v>444</v>
      </c>
      <c r="D13" s="6">
        <v>8.61</v>
      </c>
      <c r="E13" s="6">
        <v>2102.4</v>
      </c>
      <c r="F13" s="6">
        <f t="shared" si="1"/>
        <v>51.567944250871086</v>
      </c>
      <c r="G13" s="2">
        <f t="shared" si="2"/>
        <v>4.5197740112994378E-2</v>
      </c>
      <c r="H13" s="2">
        <f t="shared" si="3"/>
        <v>6.4276885043263343E-2</v>
      </c>
      <c r="I13" s="2">
        <f t="shared" si="4"/>
        <v>9.5946062753911043E-3</v>
      </c>
      <c r="K13" s="6">
        <f t="shared" si="5"/>
        <v>10.617006896461223</v>
      </c>
      <c r="L13" s="6">
        <f t="shared" si="6"/>
        <v>15.098722415795599</v>
      </c>
      <c r="M13" s="6">
        <f t="shared" si="7"/>
        <v>9.0151410880271818</v>
      </c>
      <c r="P13" s="2">
        <f t="shared" si="8"/>
        <v>4.5197740112994378E-2</v>
      </c>
      <c r="Q13" s="2">
        <f t="shared" si="9"/>
        <v>6.4276885043263343E-2</v>
      </c>
      <c r="R13" s="2">
        <f t="shared" si="10"/>
        <v>9.5946062753911026E-3</v>
      </c>
      <c r="S13" s="2"/>
      <c r="T13" s="2">
        <f t="shared" si="12"/>
        <v>4.5197740112994378E-2</v>
      </c>
      <c r="U13" s="2">
        <f t="shared" si="13"/>
        <v>6.4276885043263343E-2</v>
      </c>
      <c r="V13" s="2">
        <f t="shared" si="14"/>
        <v>9.5946062753911026E-3</v>
      </c>
      <c r="X13">
        <f t="shared" si="11"/>
        <v>201604</v>
      </c>
      <c r="Y13" s="10">
        <v>-100</v>
      </c>
      <c r="Z13" s="10">
        <v>100</v>
      </c>
    </row>
    <row r="14" spans="1:26">
      <c r="A14" s="45">
        <f t="shared" si="0"/>
        <v>201604</v>
      </c>
      <c r="B14" s="4">
        <v>42487</v>
      </c>
      <c r="C14" s="6">
        <v>445.1</v>
      </c>
      <c r="D14" s="6">
        <v>7.8</v>
      </c>
      <c r="E14" s="6">
        <v>2095.15</v>
      </c>
      <c r="F14" s="6">
        <f t="shared" si="1"/>
        <v>57.064102564102569</v>
      </c>
      <c r="G14" s="2">
        <f t="shared" si="2"/>
        <v>2.4774774774776187E-3</v>
      </c>
      <c r="H14" s="2">
        <f t="shared" si="3"/>
        <v>-9.4076655052264813E-2</v>
      </c>
      <c r="I14" s="2">
        <f t="shared" si="4"/>
        <v>-3.4484398782343995E-3</v>
      </c>
      <c r="K14" s="6">
        <f t="shared" si="5"/>
        <v>0.68368849618853511</v>
      </c>
      <c r="L14" s="6">
        <f t="shared" si="6"/>
        <v>-25.961538461538463</v>
      </c>
      <c r="M14" s="6">
        <f t="shared" si="7"/>
        <v>-3.8065470963587411</v>
      </c>
      <c r="P14" s="2">
        <f t="shared" si="8"/>
        <v>2.4774774774776187E-3</v>
      </c>
      <c r="Q14" s="2">
        <f t="shared" si="9"/>
        <v>-9.4076655052264813E-2</v>
      </c>
      <c r="R14" s="2">
        <f t="shared" si="10"/>
        <v>-3.4484398782343995E-3</v>
      </c>
      <c r="S14" s="2"/>
      <c r="T14" s="2">
        <f t="shared" si="12"/>
        <v>2.4774774774776187E-3</v>
      </c>
      <c r="U14" s="2">
        <f t="shared" si="13"/>
        <v>-9.4076655052264813E-2</v>
      </c>
      <c r="V14" s="2">
        <f t="shared" si="14"/>
        <v>-3.4484398782343995E-3</v>
      </c>
      <c r="X14">
        <f t="shared" si="11"/>
        <v>201604</v>
      </c>
      <c r="Y14" s="10">
        <v>-100</v>
      </c>
      <c r="Z14" s="10">
        <v>100</v>
      </c>
    </row>
    <row r="15" spans="1:26">
      <c r="A15" s="45">
        <f t="shared" si="0"/>
        <v>201605</v>
      </c>
      <c r="B15" s="4">
        <v>42494</v>
      </c>
      <c r="C15" s="6">
        <v>447.4</v>
      </c>
      <c r="D15" s="6">
        <v>9.4600000000000009</v>
      </c>
      <c r="E15" s="6">
        <v>2051.12</v>
      </c>
      <c r="F15" s="6">
        <f t="shared" si="1"/>
        <v>47.293868921775889</v>
      </c>
      <c r="G15" s="2">
        <f t="shared" si="2"/>
        <v>5.1673781172769662E-3</v>
      </c>
      <c r="H15" s="2">
        <f t="shared" si="3"/>
        <v>0.21282051282051295</v>
      </c>
      <c r="I15" s="2">
        <f t="shared" si="4"/>
        <v>-2.1015201775529291E-2</v>
      </c>
      <c r="K15" s="6">
        <f t="shared" si="5"/>
        <v>1.0651572229059285</v>
      </c>
      <c r="L15" s="6">
        <f t="shared" si="6"/>
        <v>43.868921775898542</v>
      </c>
      <c r="M15" s="6">
        <f t="shared" si="7"/>
        <v>-17.327544804347617</v>
      </c>
      <c r="P15" s="2">
        <f t="shared" si="8"/>
        <v>5.167378117276967E-3</v>
      </c>
      <c r="Q15" s="2">
        <f t="shared" si="9"/>
        <v>0.21282051282051292</v>
      </c>
      <c r="R15" s="2">
        <f t="shared" si="10"/>
        <v>-2.1015201775529291E-2</v>
      </c>
      <c r="S15" s="2"/>
      <c r="T15" s="2">
        <f t="shared" si="12"/>
        <v>5.167378117276967E-3</v>
      </c>
      <c r="U15" s="2">
        <f t="shared" si="13"/>
        <v>0.21282051282051292</v>
      </c>
      <c r="V15" s="2">
        <f t="shared" si="14"/>
        <v>-2.1015201775529291E-2</v>
      </c>
      <c r="X15">
        <f t="shared" si="11"/>
        <v>201605</v>
      </c>
      <c r="Y15" s="10">
        <v>-100</v>
      </c>
      <c r="Z15" s="10">
        <v>100</v>
      </c>
    </row>
    <row r="16" spans="1:26">
      <c r="A16" s="45">
        <f t="shared" si="0"/>
        <v>201605</v>
      </c>
      <c r="B16" s="4">
        <v>42501</v>
      </c>
      <c r="C16" s="6">
        <v>452.3</v>
      </c>
      <c r="D16" s="6">
        <v>9.89</v>
      </c>
      <c r="E16" s="6">
        <v>2064.46</v>
      </c>
      <c r="F16" s="6">
        <f t="shared" si="1"/>
        <v>45.733063700707781</v>
      </c>
      <c r="G16" s="2">
        <f t="shared" si="2"/>
        <v>1.0952168082253078E-2</v>
      </c>
      <c r="H16" s="2">
        <f t="shared" si="3"/>
        <v>4.5454545454545414E-2</v>
      </c>
      <c r="I16" s="2">
        <f t="shared" si="4"/>
        <v>6.5037637973399676E-3</v>
      </c>
      <c r="K16" s="6">
        <f t="shared" si="5"/>
        <v>2.618996715321388</v>
      </c>
      <c r="L16" s="6">
        <f t="shared" si="6"/>
        <v>10.869565217391294</v>
      </c>
      <c r="M16" s="6">
        <f t="shared" si="7"/>
        <v>6.2209914583251864</v>
      </c>
      <c r="P16" s="2">
        <f t="shared" si="8"/>
        <v>1.0952168082253078E-2</v>
      </c>
      <c r="Q16" s="2">
        <f t="shared" si="9"/>
        <v>4.5454545454545414E-2</v>
      </c>
      <c r="R16" s="2">
        <f t="shared" si="10"/>
        <v>6.5037637973399676E-3</v>
      </c>
      <c r="S16" s="2"/>
      <c r="T16" s="2">
        <f t="shared" si="12"/>
        <v>1.0952168082253078E-2</v>
      </c>
      <c r="U16" s="2">
        <f t="shared" si="13"/>
        <v>4.5454545454545414E-2</v>
      </c>
      <c r="V16" s="2">
        <f t="shared" si="14"/>
        <v>6.5037637973399676E-3</v>
      </c>
      <c r="X16">
        <f t="shared" si="11"/>
        <v>201605</v>
      </c>
      <c r="Y16" s="10">
        <v>-100</v>
      </c>
      <c r="Z16" s="10">
        <v>100</v>
      </c>
    </row>
    <row r="17" spans="1:26" s="38" customFormat="1">
      <c r="A17" s="45">
        <f t="shared" si="0"/>
        <v>201605</v>
      </c>
      <c r="B17" s="46">
        <v>42508</v>
      </c>
      <c r="C17" s="54">
        <v>453.5</v>
      </c>
      <c r="D17" s="54">
        <v>13.35</v>
      </c>
      <c r="E17" s="54">
        <v>2047.63</v>
      </c>
      <c r="F17" s="6">
        <f t="shared" si="1"/>
        <v>33.970037453183522</v>
      </c>
      <c r="G17" s="2">
        <f t="shared" si="2"/>
        <v>2.6531063453458792E-3</v>
      </c>
      <c r="H17" s="2">
        <f t="shared" si="3"/>
        <v>0.34984833164812934</v>
      </c>
      <c r="I17" s="2">
        <f t="shared" si="4"/>
        <v>-8.1522528893753776E-3</v>
      </c>
      <c r="J17"/>
      <c r="K17" s="6">
        <f t="shared" si="5"/>
        <v>0.49137119392267314</v>
      </c>
      <c r="L17" s="6">
        <f t="shared" si="6"/>
        <v>64.794007490636687</v>
      </c>
      <c r="M17" s="6">
        <f t="shared" si="7"/>
        <v>-6.0393843502563662</v>
      </c>
      <c r="P17" s="2">
        <f t="shared" si="8"/>
        <v>2.6531063453458792E-3</v>
      </c>
      <c r="Q17" s="2">
        <f t="shared" si="9"/>
        <v>0.34984833164812934</v>
      </c>
      <c r="R17" s="2">
        <f t="shared" si="10"/>
        <v>-8.1522528893753776E-3</v>
      </c>
      <c r="S17" s="2"/>
      <c r="T17" s="2">
        <f t="shared" si="12"/>
        <v>2.6531063453458792E-3</v>
      </c>
      <c r="U17" s="2">
        <f t="shared" si="13"/>
        <v>0.34984833164812934</v>
      </c>
      <c r="V17" s="2">
        <f t="shared" si="14"/>
        <v>-8.1522528893753776E-3</v>
      </c>
      <c r="X17">
        <f t="shared" si="11"/>
        <v>201605</v>
      </c>
      <c r="Y17" s="10">
        <v>-100</v>
      </c>
      <c r="Z17" s="10">
        <v>100</v>
      </c>
    </row>
    <row r="18" spans="1:26">
      <c r="A18" s="45">
        <f t="shared" si="0"/>
        <v>201605</v>
      </c>
      <c r="B18" s="4">
        <v>42515</v>
      </c>
      <c r="C18" s="6">
        <v>449.1</v>
      </c>
      <c r="D18" s="6">
        <v>12.49</v>
      </c>
      <c r="E18" s="6">
        <v>2090.54</v>
      </c>
      <c r="F18" s="6">
        <f t="shared" si="1"/>
        <v>35.956765412329865</v>
      </c>
      <c r="G18" s="2">
        <f t="shared" si="2"/>
        <v>-9.7023153252480121E-3</v>
      </c>
      <c r="H18" s="2">
        <f t="shared" si="3"/>
        <v>-6.4419475655430714E-2</v>
      </c>
      <c r="I18" s="2">
        <f t="shared" si="4"/>
        <v>2.0955934421746036E-2</v>
      </c>
      <c r="K18" s="6">
        <f t="shared" si="5"/>
        <v>-2.5925922656537423</v>
      </c>
      <c r="L18" s="6">
        <f t="shared" si="6"/>
        <v>-17.213771016813453</v>
      </c>
      <c r="M18" s="6">
        <f t="shared" si="7"/>
        <v>22.398857048063217</v>
      </c>
      <c r="P18" s="2">
        <f t="shared" si="8"/>
        <v>-9.7023153252480121E-3</v>
      </c>
      <c r="Q18" s="2">
        <f t="shared" si="9"/>
        <v>-6.4419475655430714E-2</v>
      </c>
      <c r="R18" s="2">
        <f t="shared" si="10"/>
        <v>2.0955934421746036E-2</v>
      </c>
      <c r="S18" s="2"/>
      <c r="T18" s="2">
        <f t="shared" si="12"/>
        <v>-9.7023153252480121E-3</v>
      </c>
      <c r="U18" s="2">
        <f t="shared" si="13"/>
        <v>-6.4419475655430714E-2</v>
      </c>
      <c r="V18" s="2">
        <f t="shared" si="14"/>
        <v>2.0955934421746036E-2</v>
      </c>
      <c r="X18">
        <f t="shared" si="11"/>
        <v>201605</v>
      </c>
      <c r="Y18" s="10">
        <v>-100</v>
      </c>
      <c r="Z18" s="10">
        <v>100</v>
      </c>
    </row>
    <row r="19" spans="1:26">
      <c r="A19" s="45">
        <f t="shared" si="0"/>
        <v>201606</v>
      </c>
      <c r="B19" s="4">
        <v>42522</v>
      </c>
      <c r="C19" s="6">
        <v>536.79999999999995</v>
      </c>
      <c r="D19" s="6">
        <v>13.85</v>
      </c>
      <c r="E19" s="6">
        <v>2099.33</v>
      </c>
      <c r="F19" s="6">
        <f t="shared" si="1"/>
        <v>38.758122743682307</v>
      </c>
      <c r="G19" s="2">
        <f t="shared" si="2"/>
        <v>0.19527944778445772</v>
      </c>
      <c r="H19" s="2">
        <f t="shared" si="3"/>
        <v>0.10888710968775017</v>
      </c>
      <c r="I19" s="2">
        <f t="shared" si="4"/>
        <v>4.2046552565364603E-3</v>
      </c>
      <c r="K19" s="6">
        <f t="shared" si="5"/>
        <v>44.025998245990557</v>
      </c>
      <c r="L19" s="6">
        <f t="shared" si="6"/>
        <v>24.548736462093856</v>
      </c>
      <c r="M19" s="6">
        <f t="shared" si="7"/>
        <v>3.7917793613097754</v>
      </c>
      <c r="P19" s="2">
        <f t="shared" si="8"/>
        <v>0.19527944778445772</v>
      </c>
      <c r="Q19" s="2">
        <f t="shared" si="9"/>
        <v>0.10888710968775016</v>
      </c>
      <c r="R19" s="2">
        <f t="shared" si="10"/>
        <v>4.2046552565364603E-3</v>
      </c>
      <c r="S19" s="2"/>
      <c r="T19" s="2">
        <f t="shared" si="12"/>
        <v>0.19527944778445772</v>
      </c>
      <c r="U19" s="2">
        <f t="shared" si="13"/>
        <v>0.10888710968775016</v>
      </c>
      <c r="V19" s="2">
        <f t="shared" si="14"/>
        <v>4.2046552565364603E-3</v>
      </c>
      <c r="X19">
        <f t="shared" si="11"/>
        <v>201606</v>
      </c>
      <c r="Y19" s="10">
        <v>-100</v>
      </c>
      <c r="Z19" s="10">
        <v>100</v>
      </c>
    </row>
    <row r="20" spans="1:26">
      <c r="A20" s="45">
        <f t="shared" si="0"/>
        <v>201606</v>
      </c>
      <c r="B20" s="4">
        <v>42529</v>
      </c>
      <c r="C20" s="6">
        <v>583</v>
      </c>
      <c r="D20" s="6">
        <v>14.49</v>
      </c>
      <c r="E20" s="6">
        <v>2119.12</v>
      </c>
      <c r="F20" s="6">
        <f t="shared" si="1"/>
        <v>40.234644582470672</v>
      </c>
      <c r="G20" s="2">
        <f t="shared" si="2"/>
        <v>8.6065573770491843E-2</v>
      </c>
      <c r="H20" s="2">
        <f t="shared" si="3"/>
        <v>4.6209386281588438E-2</v>
      </c>
      <c r="I20" s="2">
        <f t="shared" si="4"/>
        <v>9.426817127369258E-3</v>
      </c>
      <c r="K20" s="6">
        <f t="shared" si="5"/>
        <v>20.566048942741752</v>
      </c>
      <c r="L20" s="6">
        <f t="shared" si="6"/>
        <v>11.042097998619735</v>
      </c>
      <c r="M20" s="6">
        <f t="shared" si="7"/>
        <v>9.0104497732273447</v>
      </c>
      <c r="P20" s="2">
        <f t="shared" si="8"/>
        <v>8.6065573770491829E-2</v>
      </c>
      <c r="Q20" s="2">
        <f t="shared" si="9"/>
        <v>4.6209386281588431E-2</v>
      </c>
      <c r="R20" s="2">
        <f t="shared" si="10"/>
        <v>9.426817127369258E-3</v>
      </c>
      <c r="S20" s="2"/>
      <c r="T20" s="2">
        <f t="shared" si="12"/>
        <v>8.6065573770491829E-2</v>
      </c>
      <c r="U20" s="2">
        <f t="shared" si="13"/>
        <v>4.6209386281588431E-2</v>
      </c>
      <c r="V20" s="2">
        <f t="shared" si="14"/>
        <v>9.426817127369258E-3</v>
      </c>
      <c r="X20">
        <f t="shared" si="11"/>
        <v>201606</v>
      </c>
      <c r="Y20" s="10">
        <v>-100</v>
      </c>
      <c r="Z20" s="10">
        <v>100</v>
      </c>
    </row>
    <row r="21" spans="1:26">
      <c r="A21" s="45">
        <f t="shared" si="0"/>
        <v>201606</v>
      </c>
      <c r="B21" s="4">
        <v>42536</v>
      </c>
      <c r="C21" s="6">
        <v>696.9</v>
      </c>
      <c r="D21" s="6">
        <v>18.45</v>
      </c>
      <c r="E21" s="6">
        <v>2071.5</v>
      </c>
      <c r="F21" s="6">
        <f t="shared" si="1"/>
        <v>37.772357723577237</v>
      </c>
      <c r="G21" s="2">
        <f t="shared" si="2"/>
        <v>0.19536878216123488</v>
      </c>
      <c r="H21" s="2">
        <f t="shared" si="3"/>
        <v>0.27329192546583836</v>
      </c>
      <c r="I21" s="2">
        <f t="shared" si="4"/>
        <v>-2.2471591981577221E-2</v>
      </c>
      <c r="K21" s="6">
        <f t="shared" si="5"/>
        <v>38.358992595071733</v>
      </c>
      <c r="L21" s="6">
        <f t="shared" si="6"/>
        <v>53.65853658536583</v>
      </c>
      <c r="M21" s="6">
        <f t="shared" si="7"/>
        <v>-17.64842101967772</v>
      </c>
      <c r="P21" s="2">
        <f t="shared" si="8"/>
        <v>0.19536878216123491</v>
      </c>
      <c r="Q21" s="2">
        <f t="shared" si="9"/>
        <v>0.27329192546583836</v>
      </c>
      <c r="R21" s="2">
        <f t="shared" si="10"/>
        <v>-2.2471591981577218E-2</v>
      </c>
      <c r="S21" s="2"/>
      <c r="T21" s="2">
        <f t="shared" si="12"/>
        <v>0.19536878216123491</v>
      </c>
      <c r="U21" s="2">
        <f t="shared" si="13"/>
        <v>0.27329192546583836</v>
      </c>
      <c r="V21" s="2">
        <f t="shared" si="14"/>
        <v>-2.2471591981577218E-2</v>
      </c>
      <c r="X21">
        <f t="shared" si="11"/>
        <v>201606</v>
      </c>
      <c r="Y21" s="10">
        <v>-100</v>
      </c>
      <c r="Z21" s="10">
        <v>100</v>
      </c>
    </row>
    <row r="22" spans="1:26">
      <c r="A22" s="45">
        <f t="shared" si="0"/>
        <v>201606</v>
      </c>
      <c r="B22" s="4">
        <v>42543</v>
      </c>
      <c r="C22" s="6">
        <v>606</v>
      </c>
      <c r="D22" s="6">
        <v>13.25</v>
      </c>
      <c r="E22" s="6">
        <v>2085.4499999999998</v>
      </c>
      <c r="F22" s="6">
        <f t="shared" si="1"/>
        <v>45.735849056603776</v>
      </c>
      <c r="G22" s="2">
        <f t="shared" si="2"/>
        <v>-0.13043478260869568</v>
      </c>
      <c r="H22" s="2">
        <f t="shared" si="3"/>
        <v>-0.28184281842818426</v>
      </c>
      <c r="I22" s="2">
        <f t="shared" si="4"/>
        <v>6.734250543084741E-3</v>
      </c>
      <c r="K22" s="6">
        <f t="shared" si="5"/>
        <v>-45.406070549630854</v>
      </c>
      <c r="L22" s="6">
        <f t="shared" si="6"/>
        <v>-98.113207547169807</v>
      </c>
      <c r="M22" s="6">
        <f t="shared" si="7"/>
        <v>9.3771262279179979</v>
      </c>
      <c r="P22" s="2">
        <f t="shared" si="8"/>
        <v>-0.13043478260869568</v>
      </c>
      <c r="Q22" s="2">
        <f t="shared" si="9"/>
        <v>-0.28184281842818426</v>
      </c>
      <c r="R22" s="2">
        <f t="shared" si="10"/>
        <v>6.734250543084741E-3</v>
      </c>
      <c r="S22" s="2"/>
      <c r="T22" s="2">
        <f t="shared" si="12"/>
        <v>-0.13043478260869568</v>
      </c>
      <c r="U22" s="2">
        <f t="shared" si="13"/>
        <v>-0.28008130081300814</v>
      </c>
      <c r="V22" s="2">
        <f t="shared" si="14"/>
        <v>6.734250543084741E-3</v>
      </c>
      <c r="X22">
        <f t="shared" si="11"/>
        <v>201606</v>
      </c>
      <c r="Y22" s="10">
        <v>-100</v>
      </c>
      <c r="Z22" s="10">
        <v>100</v>
      </c>
    </row>
    <row r="23" spans="1:26">
      <c r="A23" s="45">
        <f t="shared" si="0"/>
        <v>201606</v>
      </c>
      <c r="B23" s="4">
        <v>42550</v>
      </c>
      <c r="C23" s="6">
        <v>639.70000000000005</v>
      </c>
      <c r="D23" s="6">
        <v>12.77</v>
      </c>
      <c r="E23" s="6">
        <v>2070.77</v>
      </c>
      <c r="F23" s="6">
        <f t="shared" si="1"/>
        <v>50.093970242756463</v>
      </c>
      <c r="G23" s="2">
        <f t="shared" si="2"/>
        <v>5.5610561056105734E-2</v>
      </c>
      <c r="H23" s="2">
        <f t="shared" si="3"/>
        <v>-3.6226415094339659E-2</v>
      </c>
      <c r="I23" s="2">
        <f t="shared" si="4"/>
        <v>-7.0392481239059945E-3</v>
      </c>
      <c r="K23" s="6">
        <f t="shared" si="5"/>
        <v>14.425214056252956</v>
      </c>
      <c r="L23" s="6">
        <f t="shared" si="6"/>
        <v>-9.3970242756460554</v>
      </c>
      <c r="M23" s="6">
        <f t="shared" si="7"/>
        <v>-7.3038400659165568</v>
      </c>
      <c r="P23" s="2">
        <f t="shared" si="8"/>
        <v>5.5610561056105734E-2</v>
      </c>
      <c r="Q23" s="2">
        <f t="shared" si="9"/>
        <v>-3.6226415094339659E-2</v>
      </c>
      <c r="R23" s="2">
        <f t="shared" si="10"/>
        <v>-7.0392481239059945E-3</v>
      </c>
      <c r="S23" s="2"/>
      <c r="T23" s="2">
        <f t="shared" si="12"/>
        <v>5.5610561056105734E-2</v>
      </c>
      <c r="U23" s="2">
        <f t="shared" si="13"/>
        <v>-3.6226415094339659E-2</v>
      </c>
      <c r="V23" s="2">
        <f t="shared" si="14"/>
        <v>-7.0392481239059945E-3</v>
      </c>
      <c r="X23">
        <f t="shared" si="11"/>
        <v>201606</v>
      </c>
      <c r="Y23" s="10">
        <v>-100</v>
      </c>
      <c r="Z23" s="10">
        <v>100</v>
      </c>
    </row>
    <row r="24" spans="1:26">
      <c r="A24" s="45">
        <f t="shared" si="0"/>
        <v>201607</v>
      </c>
      <c r="B24" s="4">
        <v>42557</v>
      </c>
      <c r="C24" s="6">
        <v>677</v>
      </c>
      <c r="D24" s="6">
        <v>10.55</v>
      </c>
      <c r="E24" s="6">
        <v>2099.73</v>
      </c>
      <c r="F24" s="6">
        <f t="shared" si="1"/>
        <v>64.170616113744074</v>
      </c>
      <c r="G24" s="2">
        <f t="shared" si="2"/>
        <v>5.8308582147881705E-2</v>
      </c>
      <c r="H24" s="2">
        <f t="shared" si="3"/>
        <v>-0.17384494909945181</v>
      </c>
      <c r="I24" s="2">
        <f t="shared" si="4"/>
        <v>1.3985135963916928E-2</v>
      </c>
      <c r="K24" s="6">
        <f t="shared" si="5"/>
        <v>17.644563839536715</v>
      </c>
      <c r="L24" s="6">
        <f t="shared" si="6"/>
        <v>-52.606635071090039</v>
      </c>
      <c r="M24" s="6">
        <f t="shared" si="7"/>
        <v>16.927979740210347</v>
      </c>
      <c r="P24" s="2">
        <f t="shared" si="8"/>
        <v>5.8308582147881712E-2</v>
      </c>
      <c r="Q24" s="2">
        <f t="shared" si="9"/>
        <v>-0.17384494909945183</v>
      </c>
      <c r="R24" s="2">
        <f t="shared" si="10"/>
        <v>1.3985135963916928E-2</v>
      </c>
      <c r="S24" s="2"/>
      <c r="T24" s="2">
        <f t="shared" si="12"/>
        <v>5.8308582147881712E-2</v>
      </c>
      <c r="U24" s="2">
        <f t="shared" si="13"/>
        <v>-0.17384494909945183</v>
      </c>
      <c r="V24" s="2">
        <f t="shared" si="14"/>
        <v>1.3985135963916928E-2</v>
      </c>
      <c r="X24">
        <f t="shared" si="11"/>
        <v>201607</v>
      </c>
      <c r="Y24" s="10">
        <v>-100</v>
      </c>
      <c r="Z24" s="10">
        <v>100</v>
      </c>
    </row>
    <row r="25" spans="1:26">
      <c r="A25" s="45">
        <f t="shared" si="0"/>
        <v>201607</v>
      </c>
      <c r="B25" s="4">
        <v>42564</v>
      </c>
      <c r="C25" s="6">
        <v>653.70000000000005</v>
      </c>
      <c r="D25" s="6">
        <v>10.47</v>
      </c>
      <c r="E25" s="6">
        <v>2152.4299999999998</v>
      </c>
      <c r="F25" s="6">
        <f t="shared" si="1"/>
        <v>62.435530085959883</v>
      </c>
      <c r="G25" s="2">
        <f t="shared" si="2"/>
        <v>-3.4416543574593783E-2</v>
      </c>
      <c r="H25" s="2">
        <f t="shared" si="3"/>
        <v>-7.5829383886255597E-3</v>
      </c>
      <c r="I25" s="2">
        <f t="shared" si="4"/>
        <v>2.5098465040743312E-2</v>
      </c>
      <c r="K25" s="6">
        <f t="shared" si="5"/>
        <v>-8.6698790523391693</v>
      </c>
      <c r="L25" s="6">
        <f t="shared" si="6"/>
        <v>-1.9102196752626468</v>
      </c>
      <c r="M25" s="6">
        <f t="shared" si="7"/>
        <v>25.290239367702192</v>
      </c>
      <c r="P25" s="2">
        <f t="shared" si="8"/>
        <v>-3.441654357459379E-2</v>
      </c>
      <c r="Q25" s="2">
        <f t="shared" si="9"/>
        <v>-7.5829383886255597E-3</v>
      </c>
      <c r="R25" s="2">
        <f t="shared" si="10"/>
        <v>2.5098465040743315E-2</v>
      </c>
      <c r="S25" s="2"/>
      <c r="T25" s="2">
        <f t="shared" si="12"/>
        <v>-3.441654357459379E-2</v>
      </c>
      <c r="U25" s="2">
        <f t="shared" si="13"/>
        <v>-7.5829383886255597E-3</v>
      </c>
      <c r="V25" s="2">
        <f t="shared" si="14"/>
        <v>2.5098465040743315E-2</v>
      </c>
      <c r="X25">
        <f t="shared" si="11"/>
        <v>201607</v>
      </c>
      <c r="Y25" s="10">
        <v>-100</v>
      </c>
      <c r="Z25" s="10">
        <v>100</v>
      </c>
    </row>
    <row r="26" spans="1:26">
      <c r="A26" s="45">
        <f t="shared" si="0"/>
        <v>201607</v>
      </c>
      <c r="B26" s="4">
        <v>42571</v>
      </c>
      <c r="C26" s="6">
        <v>665.8</v>
      </c>
      <c r="D26" s="6">
        <v>12.48</v>
      </c>
      <c r="E26" s="6">
        <v>2173.02</v>
      </c>
      <c r="F26" s="6">
        <f t="shared" si="1"/>
        <v>53.349358974358971</v>
      </c>
      <c r="G26" s="2">
        <f t="shared" si="2"/>
        <v>1.8510019886798013E-2</v>
      </c>
      <c r="H26" s="2">
        <f t="shared" si="3"/>
        <v>0.19197707736389691</v>
      </c>
      <c r="I26" s="2">
        <f t="shared" si="4"/>
        <v>9.5659324577339611E-3</v>
      </c>
      <c r="K26" s="6">
        <f t="shared" si="5"/>
        <v>3.882209699815208</v>
      </c>
      <c r="L26" s="6">
        <f t="shared" si="6"/>
        <v>40.264423076923087</v>
      </c>
      <c r="M26" s="6">
        <f t="shared" si="7"/>
        <v>8.0252654513200774</v>
      </c>
      <c r="P26" s="2">
        <f t="shared" si="8"/>
        <v>1.8510019886798013E-2</v>
      </c>
      <c r="Q26" s="2">
        <f t="shared" si="9"/>
        <v>0.19197707736389691</v>
      </c>
      <c r="R26" s="2">
        <f t="shared" si="10"/>
        <v>9.5659324577339611E-3</v>
      </c>
      <c r="S26" s="2"/>
      <c r="T26" s="2">
        <f t="shared" si="12"/>
        <v>1.8510019886798013E-2</v>
      </c>
      <c r="U26" s="2">
        <f t="shared" si="13"/>
        <v>0.19197707736389691</v>
      </c>
      <c r="V26" s="2">
        <f t="shared" si="14"/>
        <v>9.5659324577339611E-3</v>
      </c>
      <c r="X26">
        <f t="shared" si="11"/>
        <v>201607</v>
      </c>
      <c r="Y26" s="10">
        <v>-100</v>
      </c>
      <c r="Z26" s="10">
        <v>100</v>
      </c>
    </row>
    <row r="27" spans="1:26">
      <c r="A27" s="45">
        <f t="shared" si="0"/>
        <v>201607</v>
      </c>
      <c r="B27" s="4">
        <v>42578</v>
      </c>
      <c r="C27" s="6">
        <v>654.5</v>
      </c>
      <c r="D27" s="6">
        <v>13.03</v>
      </c>
      <c r="E27" s="6">
        <v>2166.58</v>
      </c>
      <c r="F27" s="6">
        <f t="shared" si="1"/>
        <v>50.230237912509594</v>
      </c>
      <c r="G27" s="2">
        <f t="shared" si="2"/>
        <v>-1.6972063682787586E-2</v>
      </c>
      <c r="H27" s="2">
        <f t="shared" si="3"/>
        <v>4.4070512820512775E-2</v>
      </c>
      <c r="I27" s="2">
        <f t="shared" si="4"/>
        <v>-2.9636174540501603E-3</v>
      </c>
      <c r="K27" s="6">
        <f t="shared" si="5"/>
        <v>-4.0639170138370888</v>
      </c>
      <c r="L27" s="6">
        <f t="shared" si="6"/>
        <v>10.552570990023014</v>
      </c>
      <c r="M27" s="6">
        <f t="shared" si="7"/>
        <v>-2.8385223197656182</v>
      </c>
      <c r="P27" s="2">
        <f t="shared" si="8"/>
        <v>-1.6972063682787586E-2</v>
      </c>
      <c r="Q27" s="2">
        <f t="shared" si="9"/>
        <v>4.4070512820512775E-2</v>
      </c>
      <c r="R27" s="2">
        <f t="shared" si="10"/>
        <v>-2.9636174540501603E-3</v>
      </c>
      <c r="S27" s="2"/>
      <c r="T27" s="2">
        <f t="shared" si="12"/>
        <v>-1.6972063682787586E-2</v>
      </c>
      <c r="U27" s="2">
        <f t="shared" si="13"/>
        <v>4.4070512820512775E-2</v>
      </c>
      <c r="V27" s="2">
        <f t="shared" si="14"/>
        <v>-2.9636174540501603E-3</v>
      </c>
      <c r="X27">
        <f t="shared" si="11"/>
        <v>201607</v>
      </c>
      <c r="Y27" s="10">
        <v>-100</v>
      </c>
      <c r="Z27" s="10">
        <v>100</v>
      </c>
    </row>
    <row r="28" spans="1:26">
      <c r="A28" s="45">
        <f t="shared" si="0"/>
        <v>201608</v>
      </c>
      <c r="B28" s="4">
        <v>42585</v>
      </c>
      <c r="C28" s="6">
        <v>566.36</v>
      </c>
      <c r="D28" s="6">
        <v>10.16</v>
      </c>
      <c r="E28" s="6">
        <v>2163.79</v>
      </c>
      <c r="F28" s="6">
        <f t="shared" si="1"/>
        <v>55.744094488188978</v>
      </c>
      <c r="G28" s="2">
        <f t="shared" si="2"/>
        <v>-0.13466768525592054</v>
      </c>
      <c r="H28" s="2">
        <f t="shared" si="3"/>
        <v>-0.2202609363008442</v>
      </c>
      <c r="I28" s="2">
        <f t="shared" si="4"/>
        <v>-1.2877438174450084E-3</v>
      </c>
      <c r="K28" s="6">
        <f t="shared" si="5"/>
        <v>-43.177163850507988</v>
      </c>
      <c r="L28" s="6">
        <f t="shared" si="6"/>
        <v>-70.620078740157481</v>
      </c>
      <c r="M28" s="6">
        <f t="shared" si="7"/>
        <v>-1.6515060965854784</v>
      </c>
      <c r="P28" s="2">
        <f t="shared" si="8"/>
        <v>-0.13466768525592054</v>
      </c>
      <c r="Q28" s="2">
        <f t="shared" si="9"/>
        <v>-0.2202609363008442</v>
      </c>
      <c r="R28" s="2">
        <f t="shared" si="10"/>
        <v>-1.2877438174450084E-3</v>
      </c>
      <c r="S28" s="2"/>
      <c r="T28" s="2">
        <f t="shared" si="12"/>
        <v>-0.13466768525592054</v>
      </c>
      <c r="U28" s="2">
        <f t="shared" si="13"/>
        <v>-0.2202609363008442</v>
      </c>
      <c r="V28" s="2">
        <f t="shared" si="14"/>
        <v>-1.2877438174450084E-3</v>
      </c>
      <c r="X28">
        <f t="shared" si="11"/>
        <v>201608</v>
      </c>
      <c r="Y28" s="10">
        <v>-100</v>
      </c>
      <c r="Z28" s="10">
        <v>100</v>
      </c>
    </row>
    <row r="29" spans="1:26">
      <c r="A29" s="45">
        <f t="shared" si="0"/>
        <v>201608</v>
      </c>
      <c r="B29" s="4">
        <v>42592</v>
      </c>
      <c r="C29" s="6">
        <v>590.29999999999995</v>
      </c>
      <c r="D29" s="6">
        <v>12.07</v>
      </c>
      <c r="E29" s="6">
        <v>2175.4899999999998</v>
      </c>
      <c r="F29" s="6">
        <f t="shared" si="1"/>
        <v>48.906379453189722</v>
      </c>
      <c r="G29" s="2">
        <f t="shared" si="2"/>
        <v>4.2269934317395119E-2</v>
      </c>
      <c r="H29" s="2">
        <f t="shared" si="3"/>
        <v>0.18799212598425208</v>
      </c>
      <c r="I29" s="2">
        <f t="shared" si="4"/>
        <v>5.4071790700576106E-3</v>
      </c>
      <c r="K29" s="6">
        <f t="shared" si="5"/>
        <v>8.8952471554418882</v>
      </c>
      <c r="L29" s="6">
        <f t="shared" si="6"/>
        <v>39.560894780447413</v>
      </c>
      <c r="M29" s="6">
        <f t="shared" si="7"/>
        <v>4.5515277010592641</v>
      </c>
      <c r="P29" s="2">
        <f t="shared" si="8"/>
        <v>4.2269934317395119E-2</v>
      </c>
      <c r="Q29" s="2">
        <f t="shared" si="9"/>
        <v>0.18799212598425208</v>
      </c>
      <c r="R29" s="2">
        <f t="shared" si="10"/>
        <v>5.4071790700576106E-3</v>
      </c>
      <c r="S29" s="2"/>
      <c r="T29" s="2">
        <f t="shared" si="12"/>
        <v>4.2269934317395119E-2</v>
      </c>
      <c r="U29" s="2">
        <f t="shared" si="13"/>
        <v>0.18799212598425208</v>
      </c>
      <c r="V29" s="2">
        <f t="shared" si="14"/>
        <v>5.4071790700576106E-3</v>
      </c>
      <c r="X29">
        <f t="shared" si="11"/>
        <v>201608</v>
      </c>
      <c r="Y29" s="10">
        <v>-100</v>
      </c>
      <c r="Z29" s="10">
        <v>100</v>
      </c>
    </row>
    <row r="30" spans="1:26">
      <c r="A30" s="45">
        <f t="shared" si="0"/>
        <v>201608</v>
      </c>
      <c r="B30" s="4">
        <v>42599</v>
      </c>
      <c r="C30" s="6">
        <v>571.79999999999995</v>
      </c>
      <c r="D30" s="6">
        <v>10.72</v>
      </c>
      <c r="E30" s="6">
        <v>2182.2199999999998</v>
      </c>
      <c r="F30" s="6">
        <f t="shared" si="1"/>
        <v>53.339552238805965</v>
      </c>
      <c r="G30" s="2">
        <f t="shared" si="2"/>
        <v>-3.133999661189224E-2</v>
      </c>
      <c r="H30" s="2">
        <f t="shared" si="3"/>
        <v>-0.11184755592377793</v>
      </c>
      <c r="I30" s="2">
        <f t="shared" si="4"/>
        <v>3.093555934525094E-3</v>
      </c>
      <c r="K30" s="6">
        <f t="shared" si="5"/>
        <v>-8.8216828149612709</v>
      </c>
      <c r="L30" s="6">
        <f t="shared" si="6"/>
        <v>-31.483208955223873</v>
      </c>
      <c r="M30" s="6">
        <f t="shared" si="7"/>
        <v>3.4831362061303994</v>
      </c>
      <c r="P30" s="2">
        <f t="shared" si="8"/>
        <v>-3.133999661189224E-2</v>
      </c>
      <c r="Q30" s="2">
        <f t="shared" si="9"/>
        <v>-0.11184755592377794</v>
      </c>
      <c r="R30" s="2">
        <f t="shared" si="10"/>
        <v>3.093555934525094E-3</v>
      </c>
      <c r="S30" s="2"/>
      <c r="T30" s="2">
        <f t="shared" si="12"/>
        <v>-3.133999661189224E-2</v>
      </c>
      <c r="U30" s="2">
        <f t="shared" si="13"/>
        <v>-0.11184755592377794</v>
      </c>
      <c r="V30" s="2">
        <f t="shared" si="14"/>
        <v>3.093555934525094E-3</v>
      </c>
      <c r="X30">
        <f t="shared" si="11"/>
        <v>201608</v>
      </c>
      <c r="Y30" s="10">
        <v>-100</v>
      </c>
      <c r="Z30" s="10">
        <v>100</v>
      </c>
    </row>
    <row r="31" spans="1:26">
      <c r="A31" s="45">
        <f t="shared" si="0"/>
        <v>201608</v>
      </c>
      <c r="B31" s="4">
        <v>42606</v>
      </c>
      <c r="C31" s="6">
        <v>580.29999999999995</v>
      </c>
      <c r="D31" s="6">
        <v>10.98</v>
      </c>
      <c r="E31" s="6">
        <v>2175.44</v>
      </c>
      <c r="F31" s="6">
        <f t="shared" si="1"/>
        <v>52.850637522768665</v>
      </c>
      <c r="G31" s="2">
        <f t="shared" si="2"/>
        <v>1.4865337530605149E-2</v>
      </c>
      <c r="H31" s="2">
        <f t="shared" si="3"/>
        <v>2.4253731343283569E-2</v>
      </c>
      <c r="I31" s="2">
        <f t="shared" si="4"/>
        <v>-3.1069278074620232E-3</v>
      </c>
      <c r="K31" s="6">
        <f t="shared" si="5"/>
        <v>3.6283337506395084</v>
      </c>
      <c r="L31" s="6">
        <f t="shared" si="6"/>
        <v>5.9198542805100152</v>
      </c>
      <c r="M31" s="6">
        <f t="shared" si="7"/>
        <v>-3.0333575679410645</v>
      </c>
      <c r="P31" s="2">
        <f t="shared" si="8"/>
        <v>1.4865337530605151E-2</v>
      </c>
      <c r="Q31" s="2">
        <f t="shared" si="9"/>
        <v>2.4253731343283572E-2</v>
      </c>
      <c r="R31" s="2">
        <f t="shared" si="10"/>
        <v>-3.1069278074620232E-3</v>
      </c>
      <c r="S31" s="2"/>
      <c r="T31" s="2">
        <f t="shared" si="12"/>
        <v>1.4865337530605151E-2</v>
      </c>
      <c r="U31" s="2">
        <f t="shared" si="13"/>
        <v>2.4253731343283572E-2</v>
      </c>
      <c r="V31" s="2">
        <f t="shared" si="14"/>
        <v>-3.1069278074620232E-3</v>
      </c>
      <c r="X31">
        <f t="shared" si="11"/>
        <v>201608</v>
      </c>
      <c r="Y31" s="10">
        <v>-100</v>
      </c>
      <c r="Z31" s="10">
        <v>100</v>
      </c>
    </row>
    <row r="32" spans="1:26">
      <c r="A32" s="45">
        <f t="shared" si="0"/>
        <v>201608</v>
      </c>
      <c r="B32" s="4">
        <v>42613</v>
      </c>
      <c r="C32" s="6">
        <v>576.20000000000005</v>
      </c>
      <c r="D32" s="6">
        <v>11.63</v>
      </c>
      <c r="E32" s="6">
        <v>2170.9499999999998</v>
      </c>
      <c r="F32" s="6">
        <f t="shared" si="1"/>
        <v>49.544282029234736</v>
      </c>
      <c r="G32" s="2">
        <f t="shared" si="2"/>
        <v>-7.0653110460104918E-3</v>
      </c>
      <c r="H32" s="2">
        <f t="shared" si="3"/>
        <v>5.9198542805100285E-2</v>
      </c>
      <c r="I32" s="2">
        <f t="shared" si="4"/>
        <v>-2.0639502813225574E-3</v>
      </c>
      <c r="K32" s="6">
        <f t="shared" si="5"/>
        <v>-1.667607809226036</v>
      </c>
      <c r="L32" s="6">
        <f t="shared" si="6"/>
        <v>13.972484952708536</v>
      </c>
      <c r="M32" s="6">
        <f t="shared" si="7"/>
        <v>-1.9485962243268855</v>
      </c>
      <c r="P32" s="2">
        <f t="shared" si="8"/>
        <v>-7.0653110460104926E-3</v>
      </c>
      <c r="Q32" s="2">
        <f t="shared" si="9"/>
        <v>5.9198542805100285E-2</v>
      </c>
      <c r="R32" s="2">
        <f t="shared" si="10"/>
        <v>-2.0639502813225574E-3</v>
      </c>
      <c r="S32" s="2"/>
      <c r="T32" s="2">
        <f t="shared" si="12"/>
        <v>-7.0653110460104926E-3</v>
      </c>
      <c r="U32" s="2">
        <f t="shared" si="13"/>
        <v>5.9198542805100285E-2</v>
      </c>
      <c r="V32" s="2">
        <f t="shared" si="14"/>
        <v>-2.0639502813225574E-3</v>
      </c>
      <c r="X32">
        <f t="shared" si="11"/>
        <v>201608</v>
      </c>
      <c r="Y32" s="10">
        <v>-100</v>
      </c>
      <c r="Z32" s="10">
        <v>100</v>
      </c>
    </row>
    <row r="33" spans="1:26">
      <c r="A33" s="45">
        <f t="shared" si="0"/>
        <v>201609</v>
      </c>
      <c r="B33" s="4">
        <v>42620</v>
      </c>
      <c r="C33" s="6">
        <v>619.79999999999995</v>
      </c>
      <c r="D33" s="6">
        <v>11.64</v>
      </c>
      <c r="E33" s="6">
        <v>2186.16</v>
      </c>
      <c r="F33" s="6">
        <f t="shared" si="1"/>
        <v>53.247422680412363</v>
      </c>
      <c r="G33" s="2">
        <f t="shared" si="2"/>
        <v>7.5668170774036536E-2</v>
      </c>
      <c r="H33" s="2">
        <f t="shared" si="3"/>
        <v>8.5984522785897965E-4</v>
      </c>
      <c r="I33" s="2">
        <f t="shared" si="4"/>
        <v>7.0061493816071518E-3</v>
      </c>
      <c r="K33" s="6">
        <f t="shared" si="5"/>
        <v>18.900790938617803</v>
      </c>
      <c r="L33" s="6">
        <f t="shared" si="6"/>
        <v>0.21477663230240407</v>
      </c>
      <c r="M33" s="6">
        <f t="shared" si="7"/>
        <v>7.000130352928795</v>
      </c>
      <c r="P33" s="2">
        <f t="shared" si="8"/>
        <v>7.5668170774036536E-2</v>
      </c>
      <c r="Q33" s="2">
        <f t="shared" si="9"/>
        <v>8.5984522785897976E-4</v>
      </c>
      <c r="R33" s="2">
        <f t="shared" si="10"/>
        <v>7.0061493816071527E-3</v>
      </c>
      <c r="S33" s="2"/>
      <c r="T33" s="2">
        <f t="shared" si="12"/>
        <v>7.5668170774036536E-2</v>
      </c>
      <c r="U33" s="2">
        <f t="shared" si="13"/>
        <v>8.5984522785897976E-4</v>
      </c>
      <c r="V33" s="2">
        <f t="shared" si="14"/>
        <v>7.0061493816071527E-3</v>
      </c>
      <c r="X33">
        <f t="shared" si="11"/>
        <v>201609</v>
      </c>
      <c r="Y33" s="10">
        <v>-100</v>
      </c>
      <c r="Z33" s="10">
        <v>100</v>
      </c>
    </row>
    <row r="34" spans="1:26">
      <c r="A34" s="45">
        <f t="shared" si="0"/>
        <v>201609</v>
      </c>
      <c r="B34" s="4">
        <v>42627</v>
      </c>
      <c r="C34" s="6">
        <v>613.9</v>
      </c>
      <c r="D34" s="6">
        <v>11.94</v>
      </c>
      <c r="E34" s="6">
        <v>2125.77</v>
      </c>
      <c r="F34" s="6">
        <f t="shared" si="1"/>
        <v>51.415410385259634</v>
      </c>
      <c r="G34" s="2">
        <f t="shared" si="2"/>
        <v>-9.5191997418522245E-3</v>
      </c>
      <c r="H34" s="2">
        <f t="shared" si="3"/>
        <v>2.5773195876288568E-2</v>
      </c>
      <c r="I34" s="2">
        <f t="shared" si="4"/>
        <v>-2.762377868042587E-2</v>
      </c>
      <c r="K34" s="6">
        <f t="shared" si="5"/>
        <v>-2.3200059672353412</v>
      </c>
      <c r="L34" s="6">
        <f t="shared" si="6"/>
        <v>6.2814070351758575</v>
      </c>
      <c r="M34" s="6">
        <f t="shared" si="7"/>
        <v>-26.929713889460402</v>
      </c>
      <c r="P34" s="2">
        <f t="shared" si="8"/>
        <v>-9.5191997418522245E-3</v>
      </c>
      <c r="Q34" s="2">
        <f t="shared" si="9"/>
        <v>2.5773195876288568E-2</v>
      </c>
      <c r="R34" s="2">
        <f t="shared" si="10"/>
        <v>-2.7623778680425877E-2</v>
      </c>
      <c r="S34" s="2"/>
      <c r="T34" s="2">
        <f t="shared" si="12"/>
        <v>-9.5191997418522245E-3</v>
      </c>
      <c r="U34" s="2">
        <f t="shared" si="13"/>
        <v>2.5773195876288568E-2</v>
      </c>
      <c r="V34" s="2">
        <f t="shared" si="14"/>
        <v>-2.7623778680425877E-2</v>
      </c>
      <c r="X34">
        <f t="shared" si="11"/>
        <v>201609</v>
      </c>
      <c r="Y34" s="10">
        <v>-100</v>
      </c>
      <c r="Z34" s="10">
        <v>100</v>
      </c>
    </row>
    <row r="35" spans="1:26">
      <c r="A35" s="45">
        <f t="shared" si="0"/>
        <v>201609</v>
      </c>
      <c r="B35" s="4">
        <v>42634</v>
      </c>
      <c r="C35" s="6">
        <v>597.4</v>
      </c>
      <c r="D35" s="6">
        <v>13.74</v>
      </c>
      <c r="E35" s="6">
        <v>2163.12</v>
      </c>
      <c r="F35" s="6">
        <f t="shared" si="1"/>
        <v>43.478893740902471</v>
      </c>
      <c r="G35" s="2">
        <f t="shared" si="2"/>
        <v>-2.6877341586577619E-2</v>
      </c>
      <c r="H35" s="2">
        <f t="shared" si="3"/>
        <v>0.15075376884422109</v>
      </c>
      <c r="I35" s="2">
        <f t="shared" si="4"/>
        <v>1.7570104009370757E-2</v>
      </c>
      <c r="K35" s="6">
        <f t="shared" si="5"/>
        <v>-5.8390731176080193</v>
      </c>
      <c r="L35" s="6">
        <f t="shared" si="6"/>
        <v>32.751091703056765</v>
      </c>
      <c r="M35" s="6">
        <f t="shared" si="7"/>
        <v>15.268343658798171</v>
      </c>
      <c r="P35" s="2">
        <f t="shared" si="8"/>
        <v>-2.6877341586577615E-2</v>
      </c>
      <c r="Q35" s="2">
        <f t="shared" si="9"/>
        <v>0.15075376884422109</v>
      </c>
      <c r="R35" s="2">
        <f t="shared" si="10"/>
        <v>1.7570104009370761E-2</v>
      </c>
      <c r="S35" s="2"/>
      <c r="T35" s="2">
        <f t="shared" si="12"/>
        <v>-2.6877341586577615E-2</v>
      </c>
      <c r="U35" s="2">
        <f t="shared" si="13"/>
        <v>0.15075376884422109</v>
      </c>
      <c r="V35" s="2">
        <f t="shared" si="14"/>
        <v>1.7570104009370761E-2</v>
      </c>
      <c r="X35">
        <f t="shared" si="11"/>
        <v>201609</v>
      </c>
      <c r="Y35" s="10">
        <v>-100</v>
      </c>
      <c r="Z35" s="10">
        <v>100</v>
      </c>
    </row>
    <row r="36" spans="1:26">
      <c r="A36" s="45">
        <f t="shared" si="0"/>
        <v>201609</v>
      </c>
      <c r="B36" s="4">
        <v>42641</v>
      </c>
      <c r="C36" s="6">
        <v>603.79999999999995</v>
      </c>
      <c r="D36" s="6">
        <v>13.25</v>
      </c>
      <c r="E36" s="6">
        <v>2171.37</v>
      </c>
      <c r="F36" s="6">
        <f t="shared" si="1"/>
        <v>45.569811320754717</v>
      </c>
      <c r="G36" s="2">
        <f t="shared" si="2"/>
        <v>1.0713090056913233E-2</v>
      </c>
      <c r="H36" s="2">
        <f t="shared" si="3"/>
        <v>-3.5662299854439583E-2</v>
      </c>
      <c r="I36" s="2">
        <f t="shared" si="4"/>
        <v>3.8139354266060188E-3</v>
      </c>
      <c r="K36" s="6">
        <f t="shared" si="5"/>
        <v>2.7773180638110908</v>
      </c>
      <c r="L36" s="6">
        <f t="shared" si="6"/>
        <v>-9.2452830188679211</v>
      </c>
      <c r="M36" s="6">
        <f t="shared" si="7"/>
        <v>3.9549790763446566</v>
      </c>
      <c r="P36" s="2">
        <f t="shared" si="8"/>
        <v>1.0713090056913231E-2</v>
      </c>
      <c r="Q36" s="2">
        <f t="shared" si="9"/>
        <v>-3.5662299854439583E-2</v>
      </c>
      <c r="R36" s="2">
        <f t="shared" si="10"/>
        <v>3.8139354266060192E-3</v>
      </c>
      <c r="S36" s="2"/>
      <c r="T36" s="2">
        <f t="shared" si="12"/>
        <v>1.0713090056913231E-2</v>
      </c>
      <c r="U36" s="2">
        <f t="shared" si="13"/>
        <v>-3.5662299854439583E-2</v>
      </c>
      <c r="V36" s="2">
        <f t="shared" si="14"/>
        <v>3.8139354266060192E-3</v>
      </c>
      <c r="X36">
        <f t="shared" si="11"/>
        <v>201609</v>
      </c>
      <c r="Y36" s="10">
        <v>-100</v>
      </c>
      <c r="Z36" s="10">
        <v>100</v>
      </c>
    </row>
    <row r="37" spans="1:26">
      <c r="A37" s="45">
        <f t="shared" si="0"/>
        <v>201610</v>
      </c>
      <c r="B37" s="4">
        <v>42648</v>
      </c>
      <c r="C37" s="6">
        <v>614.1</v>
      </c>
      <c r="D37" s="6">
        <v>13.11</v>
      </c>
      <c r="E37" s="6">
        <v>2159.73</v>
      </c>
      <c r="F37" s="6">
        <f t="shared" si="1"/>
        <v>46.842105263157897</v>
      </c>
      <c r="G37" s="2">
        <f t="shared" si="2"/>
        <v>1.7058628684995192E-2</v>
      </c>
      <c r="H37" s="2">
        <f t="shared" si="3"/>
        <v>-1.0566037735849076E-2</v>
      </c>
      <c r="I37" s="2">
        <f t="shared" si="4"/>
        <v>-5.3606709128337648E-3</v>
      </c>
      <c r="K37" s="6">
        <f t="shared" si="5"/>
        <v>4.3101988954268933</v>
      </c>
      <c r="L37" s="6">
        <f t="shared" si="6"/>
        <v>-2.6697177726926058</v>
      </c>
      <c r="M37" s="6">
        <f t="shared" si="7"/>
        <v>-5.4179168264719593</v>
      </c>
      <c r="P37" s="2">
        <f t="shared" si="8"/>
        <v>1.7058628684995192E-2</v>
      </c>
      <c r="Q37" s="2">
        <f t="shared" si="9"/>
        <v>-1.0566037735849076E-2</v>
      </c>
      <c r="R37" s="2">
        <f t="shared" si="10"/>
        <v>-5.3606709128337648E-3</v>
      </c>
      <c r="S37" s="2"/>
      <c r="T37" s="2">
        <f t="shared" si="12"/>
        <v>1.7058628684995192E-2</v>
      </c>
      <c r="U37" s="2">
        <f t="shared" si="13"/>
        <v>-1.0566037735849076E-2</v>
      </c>
      <c r="V37" s="2">
        <f t="shared" si="14"/>
        <v>-5.3606709128337648E-3</v>
      </c>
      <c r="X37">
        <f t="shared" si="11"/>
        <v>201610</v>
      </c>
      <c r="Y37" s="10">
        <v>-100</v>
      </c>
      <c r="Z37" s="10">
        <v>100</v>
      </c>
    </row>
    <row r="38" spans="1:26">
      <c r="A38" s="45">
        <f t="shared" si="0"/>
        <v>201610</v>
      </c>
      <c r="B38" s="4">
        <v>42655</v>
      </c>
      <c r="C38" s="6">
        <v>637.6</v>
      </c>
      <c r="D38" s="6">
        <v>11.72</v>
      </c>
      <c r="E38" s="6">
        <v>2139.1799999999998</v>
      </c>
      <c r="F38" s="6">
        <f t="shared" si="1"/>
        <v>54.402730375426621</v>
      </c>
      <c r="G38" s="2">
        <f t="shared" si="2"/>
        <v>3.8267383162351454E-2</v>
      </c>
      <c r="H38" s="2">
        <f t="shared" si="3"/>
        <v>-0.10602593440122032</v>
      </c>
      <c r="I38" s="2">
        <f t="shared" si="4"/>
        <v>-9.5150782736731498E-3</v>
      </c>
      <c r="K38" s="6">
        <f t="shared" si="5"/>
        <v>10.701480231621746</v>
      </c>
      <c r="L38" s="6">
        <f t="shared" si="6"/>
        <v>-29.650170648464126</v>
      </c>
      <c r="M38" s="6">
        <f t="shared" si="7"/>
        <v>-10.64357305186476</v>
      </c>
      <c r="P38" s="2">
        <f t="shared" si="8"/>
        <v>3.8267383162351447E-2</v>
      </c>
      <c r="Q38" s="2">
        <f t="shared" si="9"/>
        <v>-0.10602593440122032</v>
      </c>
      <c r="R38" s="2">
        <f t="shared" si="10"/>
        <v>-9.5150782736731498E-3</v>
      </c>
      <c r="S38" s="2"/>
      <c r="T38" s="2">
        <f t="shared" si="12"/>
        <v>3.8267383162351447E-2</v>
      </c>
      <c r="U38" s="2">
        <f t="shared" si="13"/>
        <v>-0.10602593440122032</v>
      </c>
      <c r="V38" s="2">
        <f t="shared" si="14"/>
        <v>-9.5150782736731498E-3</v>
      </c>
      <c r="X38">
        <f t="shared" si="11"/>
        <v>201610</v>
      </c>
      <c r="Y38" s="10">
        <v>-100</v>
      </c>
      <c r="Z38" s="10">
        <v>100</v>
      </c>
    </row>
    <row r="39" spans="1:26">
      <c r="A39" s="45">
        <f t="shared" si="0"/>
        <v>201610</v>
      </c>
      <c r="B39" s="4">
        <v>42662</v>
      </c>
      <c r="C39" s="6">
        <v>631.79999999999995</v>
      </c>
      <c r="D39" s="6">
        <v>11.99</v>
      </c>
      <c r="E39" s="6">
        <v>2144.29</v>
      </c>
      <c r="F39" s="6">
        <f t="shared" si="1"/>
        <v>52.693911592994155</v>
      </c>
      <c r="G39" s="2">
        <f t="shared" si="2"/>
        <v>-9.0966122961104734E-3</v>
      </c>
      <c r="H39" s="2">
        <f t="shared" si="3"/>
        <v>2.3037542662116106E-2</v>
      </c>
      <c r="I39" s="2">
        <f t="shared" si="4"/>
        <v>2.3887657887602387E-3</v>
      </c>
      <c r="K39" s="6">
        <f t="shared" si="5"/>
        <v>-2.2229419539285811</v>
      </c>
      <c r="L39" s="6">
        <f t="shared" si="6"/>
        <v>5.6296914095079389</v>
      </c>
      <c r="M39" s="6">
        <f t="shared" si="7"/>
        <v>2.3349737317989989</v>
      </c>
      <c r="P39" s="2">
        <f t="shared" si="8"/>
        <v>-9.0966122961104734E-3</v>
      </c>
      <c r="Q39" s="2">
        <f t="shared" si="9"/>
        <v>2.3037542662116103E-2</v>
      </c>
      <c r="R39" s="2">
        <f t="shared" si="10"/>
        <v>2.3887657887602387E-3</v>
      </c>
      <c r="S39" s="2"/>
      <c r="T39" s="2">
        <f t="shared" si="12"/>
        <v>-9.0966122961104734E-3</v>
      </c>
      <c r="U39" s="2">
        <f t="shared" si="13"/>
        <v>2.3037542662116103E-2</v>
      </c>
      <c r="V39" s="2">
        <f t="shared" si="14"/>
        <v>2.3887657887602387E-3</v>
      </c>
      <c r="X39">
        <f t="shared" si="11"/>
        <v>201610</v>
      </c>
      <c r="Y39" s="10">
        <v>-100</v>
      </c>
      <c r="Z39" s="10">
        <v>100</v>
      </c>
    </row>
    <row r="40" spans="1:26">
      <c r="A40" s="45">
        <f t="shared" ref="A40:A71" si="15">YEAR(B40)*100+MONTH(B40)</f>
        <v>201610</v>
      </c>
      <c r="B40" s="4">
        <v>42669</v>
      </c>
      <c r="C40" s="6">
        <v>678.7</v>
      </c>
      <c r="D40" s="6">
        <v>11.5</v>
      </c>
      <c r="E40" s="6">
        <v>2139.4299999999998</v>
      </c>
      <c r="F40" s="6">
        <f t="shared" ref="F40:F71" si="16">C40/D40</f>
        <v>59.017391304347832</v>
      </c>
      <c r="G40" s="2">
        <f t="shared" si="2"/>
        <v>7.4232352010130009E-2</v>
      </c>
      <c r="H40" s="2">
        <f t="shared" si="3"/>
        <v>-4.0867389491242689E-2</v>
      </c>
      <c r="I40" s="2">
        <f t="shared" si="4"/>
        <v>-2.2664844773795378E-3</v>
      </c>
      <c r="K40" s="6">
        <f t="shared" si="5"/>
        <v>19.348823926118669</v>
      </c>
      <c r="L40" s="6">
        <f t="shared" si="6"/>
        <v>-10.652173913043475</v>
      </c>
      <c r="M40" s="6">
        <f t="shared" si="7"/>
        <v>-2.3630564246765791</v>
      </c>
      <c r="P40" s="2">
        <f t="shared" si="8"/>
        <v>7.4232352010130009E-2</v>
      </c>
      <c r="Q40" s="2">
        <f t="shared" si="9"/>
        <v>-4.0867389491242689E-2</v>
      </c>
      <c r="R40" s="2">
        <f t="shared" si="10"/>
        <v>-2.2664844773795378E-3</v>
      </c>
      <c r="S40" s="2"/>
      <c r="T40" s="2">
        <f t="shared" si="12"/>
        <v>7.4232352010130009E-2</v>
      </c>
      <c r="U40" s="2">
        <f t="shared" si="13"/>
        <v>-4.0867389491242689E-2</v>
      </c>
      <c r="V40" s="2">
        <f t="shared" si="14"/>
        <v>-2.2664844773795378E-3</v>
      </c>
      <c r="X40">
        <f t="shared" si="11"/>
        <v>201610</v>
      </c>
      <c r="Y40" s="10">
        <v>-100</v>
      </c>
      <c r="Z40" s="10">
        <v>100</v>
      </c>
    </row>
    <row r="41" spans="1:26">
      <c r="A41" s="45">
        <f t="shared" si="15"/>
        <v>201611</v>
      </c>
      <c r="B41" s="4">
        <v>42676</v>
      </c>
      <c r="C41" s="6">
        <v>740.83</v>
      </c>
      <c r="D41" s="6">
        <v>10.86</v>
      </c>
      <c r="E41" s="6">
        <v>2097.94</v>
      </c>
      <c r="F41" s="6">
        <f t="shared" si="16"/>
        <v>68.216390423572747</v>
      </c>
      <c r="G41" s="2">
        <f t="shared" ref="G41:G72" si="17">C41/C40-1</f>
        <v>9.1542655075880441E-2</v>
      </c>
      <c r="H41" s="2">
        <f t="shared" ref="H41:H72" si="18">D41/D40-1</f>
        <v>-5.5652173913043557E-2</v>
      </c>
      <c r="I41" s="2">
        <f t="shared" ref="I41:I72" si="19">E41/E40-1</f>
        <v>-1.939301589675746E-2</v>
      </c>
      <c r="K41" s="6">
        <f t="shared" ref="K41:K72" si="20">K$4*K$3*G41/(1+H41)</f>
        <v>24.234358503053066</v>
      </c>
      <c r="L41" s="6">
        <f t="shared" ref="L41:L72" si="21">L$4*$K$3*H41/(1+H41)</f>
        <v>-14.732965009208124</v>
      </c>
      <c r="M41" s="6">
        <f t="shared" ref="M41:M72" si="22">M$4*$K$3*I41/(1+H41)</f>
        <v>-20.535882395277241</v>
      </c>
      <c r="P41" s="2">
        <f t="shared" ref="P41:P72" si="23">K41*$D41/(K$3*K$4*$D40)</f>
        <v>9.1542655075880441E-2</v>
      </c>
      <c r="Q41" s="2">
        <f t="shared" ref="Q41:Q72" si="24">L41*$D41/(L$3*L$4*$D40)</f>
        <v>-5.5652173913043557E-2</v>
      </c>
      <c r="R41" s="2">
        <f t="shared" ref="R41:R72" si="25">M41*$D41/(M$3*M$4*$D40)</f>
        <v>-1.9393015896757463E-2</v>
      </c>
      <c r="S41" s="2"/>
      <c r="T41" s="2">
        <f t="shared" si="12"/>
        <v>9.1542655075880441E-2</v>
      </c>
      <c r="U41" s="2">
        <f t="shared" si="13"/>
        <v>-5.5652173913043557E-2</v>
      </c>
      <c r="V41" s="2">
        <f t="shared" si="14"/>
        <v>-1.9393015896757463E-2</v>
      </c>
      <c r="X41">
        <f t="shared" ref="X41:X72" si="26">A41</f>
        <v>201611</v>
      </c>
      <c r="Y41" s="10">
        <v>-100</v>
      </c>
      <c r="Z41" s="10">
        <v>100</v>
      </c>
    </row>
    <row r="42" spans="1:26">
      <c r="A42" s="45">
        <f t="shared" si="15"/>
        <v>201611</v>
      </c>
      <c r="B42" s="4">
        <v>42683</v>
      </c>
      <c r="C42" s="6">
        <v>723.27</v>
      </c>
      <c r="D42" s="6">
        <v>10.72</v>
      </c>
      <c r="E42" s="6">
        <v>2163.2600000000002</v>
      </c>
      <c r="F42" s="6">
        <f t="shared" si="16"/>
        <v>67.469216417910445</v>
      </c>
      <c r="G42" s="2">
        <f t="shared" si="17"/>
        <v>-2.3703143771175661E-2</v>
      </c>
      <c r="H42" s="2">
        <f t="shared" si="18"/>
        <v>-1.2891344383056946E-2</v>
      </c>
      <c r="I42" s="2">
        <f t="shared" si="19"/>
        <v>3.1135304155504917E-2</v>
      </c>
      <c r="K42" s="6">
        <f t="shared" si="20"/>
        <v>-6.0031749383154764</v>
      </c>
      <c r="L42" s="6">
        <f t="shared" si="21"/>
        <v>-3.2649253731342913</v>
      </c>
      <c r="M42" s="6">
        <f t="shared" si="22"/>
        <v>31.541921933655164</v>
      </c>
      <c r="P42" s="2">
        <f t="shared" si="23"/>
        <v>-2.3703143771175657E-2</v>
      </c>
      <c r="Q42" s="2">
        <f t="shared" si="24"/>
        <v>-1.2891344383056943E-2</v>
      </c>
      <c r="R42" s="2">
        <f t="shared" si="25"/>
        <v>3.1135304155504917E-2</v>
      </c>
      <c r="S42" s="2"/>
      <c r="T42" s="2">
        <f t="shared" si="12"/>
        <v>-2.3703143771175657E-2</v>
      </c>
      <c r="U42" s="2">
        <f t="shared" si="13"/>
        <v>-1.2891344383056943E-2</v>
      </c>
      <c r="V42" s="2">
        <f t="shared" si="14"/>
        <v>3.1135304155504917E-2</v>
      </c>
      <c r="X42">
        <f t="shared" si="26"/>
        <v>201611</v>
      </c>
      <c r="Y42" s="10">
        <v>-100</v>
      </c>
      <c r="Z42" s="10">
        <v>100</v>
      </c>
    </row>
    <row r="43" spans="1:26">
      <c r="A43" s="45">
        <f t="shared" si="15"/>
        <v>201611</v>
      </c>
      <c r="B43" s="4">
        <v>42690</v>
      </c>
      <c r="C43" s="6">
        <v>745</v>
      </c>
      <c r="D43" s="6">
        <v>10.02</v>
      </c>
      <c r="E43" s="6">
        <v>2176.94</v>
      </c>
      <c r="F43" s="6">
        <f t="shared" si="16"/>
        <v>74.351297405189626</v>
      </c>
      <c r="G43" s="2">
        <f t="shared" si="17"/>
        <v>3.0044105244237951E-2</v>
      </c>
      <c r="H43" s="2">
        <f t="shared" si="18"/>
        <v>-6.5298507462686617E-2</v>
      </c>
      <c r="I43" s="2">
        <f t="shared" si="19"/>
        <v>6.3237890960863297E-3</v>
      </c>
      <c r="K43" s="6">
        <f t="shared" si="20"/>
        <v>8.0357487080396925</v>
      </c>
      <c r="L43" s="6">
        <f t="shared" si="21"/>
        <v>-17.465069860279456</v>
      </c>
      <c r="M43" s="6">
        <f t="shared" si="22"/>
        <v>6.7655707694656142</v>
      </c>
      <c r="P43" s="2">
        <f t="shared" si="23"/>
        <v>3.0044105244237954E-2</v>
      </c>
      <c r="Q43" s="2">
        <f t="shared" si="24"/>
        <v>-6.5298507462686617E-2</v>
      </c>
      <c r="R43" s="2">
        <f t="shared" si="25"/>
        <v>6.3237890960863297E-3</v>
      </c>
      <c r="S43" s="2"/>
      <c r="T43" s="2">
        <f t="shared" si="12"/>
        <v>3.0044105244237954E-2</v>
      </c>
      <c r="U43" s="2">
        <f t="shared" si="13"/>
        <v>-6.5298507462686617E-2</v>
      </c>
      <c r="V43" s="2">
        <f t="shared" si="14"/>
        <v>6.3237890960863297E-3</v>
      </c>
      <c r="X43">
        <f t="shared" si="26"/>
        <v>201611</v>
      </c>
      <c r="Y43" s="10">
        <v>-100</v>
      </c>
      <c r="Z43" s="10">
        <v>100</v>
      </c>
    </row>
    <row r="44" spans="1:26">
      <c r="A44" s="45">
        <f t="shared" si="15"/>
        <v>201611</v>
      </c>
      <c r="B44" s="4">
        <v>42697</v>
      </c>
      <c r="C44" s="6">
        <v>742</v>
      </c>
      <c r="D44" s="6">
        <v>9.69</v>
      </c>
      <c r="E44" s="6">
        <v>2204.7199999999998</v>
      </c>
      <c r="F44" s="6">
        <f t="shared" si="16"/>
        <v>76.573787409700728</v>
      </c>
      <c r="G44" s="2">
        <f t="shared" si="17"/>
        <v>-4.0268456375839312E-3</v>
      </c>
      <c r="H44" s="2">
        <f t="shared" si="18"/>
        <v>-3.2934131736526928E-2</v>
      </c>
      <c r="I44" s="2">
        <f t="shared" si="19"/>
        <v>1.2761031539683998E-2</v>
      </c>
      <c r="K44" s="6">
        <f t="shared" si="20"/>
        <v>-1.0409956988800566</v>
      </c>
      <c r="L44" s="6">
        <f t="shared" si="21"/>
        <v>-8.5139318885448869</v>
      </c>
      <c r="M44" s="6">
        <f t="shared" si="22"/>
        <v>13.195617753109769</v>
      </c>
      <c r="P44" s="2">
        <f t="shared" si="23"/>
        <v>-4.0268456375839312E-3</v>
      </c>
      <c r="Q44" s="2">
        <f t="shared" si="24"/>
        <v>-3.2934131736526921E-2</v>
      </c>
      <c r="R44" s="2">
        <f t="shared" si="25"/>
        <v>1.2761031539683998E-2</v>
      </c>
      <c r="S44" s="2"/>
      <c r="T44" s="2">
        <f t="shared" si="12"/>
        <v>-4.0268456375839312E-3</v>
      </c>
      <c r="U44" s="2">
        <f t="shared" si="13"/>
        <v>-3.2934131736526921E-2</v>
      </c>
      <c r="V44" s="2">
        <f t="shared" si="14"/>
        <v>1.2761031539683998E-2</v>
      </c>
      <c r="X44">
        <f t="shared" si="26"/>
        <v>201611</v>
      </c>
      <c r="Y44" s="10">
        <v>-100</v>
      </c>
      <c r="Z44" s="10">
        <v>100</v>
      </c>
    </row>
    <row r="45" spans="1:26">
      <c r="A45" s="45">
        <f t="shared" si="15"/>
        <v>201611</v>
      </c>
      <c r="B45" s="4">
        <v>42704</v>
      </c>
      <c r="C45" s="6">
        <v>739</v>
      </c>
      <c r="D45" s="6">
        <v>8.6199999999999992</v>
      </c>
      <c r="E45" s="6">
        <v>2198.81</v>
      </c>
      <c r="F45" s="6">
        <f t="shared" si="16"/>
        <v>85.730858468677496</v>
      </c>
      <c r="G45" s="2">
        <f t="shared" si="17"/>
        <v>-4.0431266846361336E-3</v>
      </c>
      <c r="H45" s="2">
        <f t="shared" si="18"/>
        <v>-0.1104231166150671</v>
      </c>
      <c r="I45" s="2">
        <f t="shared" si="19"/>
        <v>-2.680612504082136E-3</v>
      </c>
      <c r="K45" s="6">
        <f t="shared" si="20"/>
        <v>-1.1362499296439714</v>
      </c>
      <c r="L45" s="6">
        <f t="shared" si="21"/>
        <v>-31.032482598607896</v>
      </c>
      <c r="M45" s="6">
        <f t="shared" si="22"/>
        <v>-3.0133567476282943</v>
      </c>
      <c r="P45" s="2">
        <f t="shared" si="23"/>
        <v>-4.0431266846361336E-3</v>
      </c>
      <c r="Q45" s="2">
        <f t="shared" si="24"/>
        <v>-0.1104231166150671</v>
      </c>
      <c r="R45" s="2">
        <f t="shared" si="25"/>
        <v>-2.6806125040821356E-3</v>
      </c>
      <c r="S45" s="2"/>
      <c r="T45" s="2">
        <f t="shared" si="12"/>
        <v>-4.0431266846361336E-3</v>
      </c>
      <c r="U45" s="2">
        <f t="shared" si="13"/>
        <v>-0.1104231166150671</v>
      </c>
      <c r="V45" s="2">
        <f t="shared" si="14"/>
        <v>-2.6806125040821356E-3</v>
      </c>
      <c r="X45">
        <f t="shared" si="26"/>
        <v>201611</v>
      </c>
      <c r="Y45" s="10">
        <v>-100</v>
      </c>
      <c r="Z45" s="10">
        <v>100</v>
      </c>
    </row>
    <row r="46" spans="1:26">
      <c r="A46" s="45">
        <f t="shared" si="15"/>
        <v>201612</v>
      </c>
      <c r="B46" s="4">
        <v>42711</v>
      </c>
      <c r="C46" s="6">
        <v>765</v>
      </c>
      <c r="D46" s="6">
        <v>8.33</v>
      </c>
      <c r="E46" s="6">
        <v>2241.35</v>
      </c>
      <c r="F46" s="6">
        <f t="shared" si="16"/>
        <v>91.836734693877546</v>
      </c>
      <c r="G46" s="2">
        <f t="shared" si="17"/>
        <v>3.5182679296346331E-2</v>
      </c>
      <c r="H46" s="2">
        <f t="shared" si="18"/>
        <v>-3.3642691415313175E-2</v>
      </c>
      <c r="I46" s="2">
        <f t="shared" si="19"/>
        <v>1.934682851178593E-2</v>
      </c>
      <c r="K46" s="6">
        <f t="shared" si="20"/>
        <v>9.1018816186826328</v>
      </c>
      <c r="L46" s="6">
        <f t="shared" si="21"/>
        <v>-8.7034813925570091</v>
      </c>
      <c r="M46" s="6">
        <f t="shared" si="22"/>
        <v>20.02036755961521</v>
      </c>
      <c r="P46" s="2">
        <f t="shared" si="23"/>
        <v>3.5182679296346324E-2</v>
      </c>
      <c r="Q46" s="2">
        <f t="shared" si="24"/>
        <v>-3.3642691415313175E-2</v>
      </c>
      <c r="R46" s="2">
        <f t="shared" si="25"/>
        <v>1.9346828511785926E-2</v>
      </c>
      <c r="S46" s="2"/>
      <c r="T46" s="2">
        <f t="shared" si="12"/>
        <v>3.5182679296346324E-2</v>
      </c>
      <c r="U46" s="2">
        <f t="shared" si="13"/>
        <v>-3.3642691415313175E-2</v>
      </c>
      <c r="V46" s="2">
        <f t="shared" si="14"/>
        <v>1.9346828511785926E-2</v>
      </c>
      <c r="X46">
        <f t="shared" si="26"/>
        <v>201612</v>
      </c>
      <c r="Y46" s="10">
        <v>-100</v>
      </c>
      <c r="Z46" s="10">
        <v>100</v>
      </c>
    </row>
    <row r="47" spans="1:26">
      <c r="A47" s="45">
        <f t="shared" si="15"/>
        <v>201612</v>
      </c>
      <c r="B47" s="4">
        <v>42718</v>
      </c>
      <c r="C47" s="6">
        <v>774.5</v>
      </c>
      <c r="D47" s="6">
        <v>8.2100000000000009</v>
      </c>
      <c r="E47" s="6">
        <v>2253.2800000000002</v>
      </c>
      <c r="F47" s="6">
        <f t="shared" si="16"/>
        <v>94.336175395858703</v>
      </c>
      <c r="G47" s="2">
        <f t="shared" si="17"/>
        <v>1.2418300653594727E-2</v>
      </c>
      <c r="H47" s="2">
        <f t="shared" si="18"/>
        <v>-1.4405762304921854E-2</v>
      </c>
      <c r="I47" s="2">
        <f t="shared" si="19"/>
        <v>5.3226849889576044E-3</v>
      </c>
      <c r="K47" s="6">
        <f t="shared" si="20"/>
        <v>3.1499526322912321</v>
      </c>
      <c r="L47" s="6">
        <f t="shared" si="21"/>
        <v>-3.6540803897685454</v>
      </c>
      <c r="M47" s="6">
        <f t="shared" si="22"/>
        <v>5.4004830643138657</v>
      </c>
      <c r="P47" s="2">
        <f t="shared" si="23"/>
        <v>1.2418300653594727E-2</v>
      </c>
      <c r="Q47" s="2">
        <f t="shared" si="24"/>
        <v>-1.4405762304921854E-2</v>
      </c>
      <c r="R47" s="2">
        <f t="shared" si="25"/>
        <v>5.3226849889576044E-3</v>
      </c>
      <c r="S47" s="2"/>
      <c r="T47" s="2">
        <f t="shared" si="12"/>
        <v>1.2418300653594727E-2</v>
      </c>
      <c r="U47" s="2">
        <f t="shared" si="13"/>
        <v>-1.4405762304921854E-2</v>
      </c>
      <c r="V47" s="2">
        <f t="shared" si="14"/>
        <v>5.3226849889576044E-3</v>
      </c>
      <c r="X47">
        <f t="shared" si="26"/>
        <v>201612</v>
      </c>
      <c r="Y47" s="10">
        <v>-100</v>
      </c>
      <c r="Z47" s="10">
        <v>100</v>
      </c>
    </row>
    <row r="48" spans="1:26">
      <c r="A48" s="45">
        <f t="shared" si="15"/>
        <v>201612</v>
      </c>
      <c r="B48" s="4">
        <v>42725</v>
      </c>
      <c r="C48" s="6">
        <v>830</v>
      </c>
      <c r="D48" s="6">
        <v>7.89</v>
      </c>
      <c r="E48" s="6">
        <v>2265.1799999999998</v>
      </c>
      <c r="F48" s="6">
        <f t="shared" si="16"/>
        <v>105.19645120405578</v>
      </c>
      <c r="G48" s="2">
        <f t="shared" si="17"/>
        <v>7.1659134925758483E-2</v>
      </c>
      <c r="H48" s="2">
        <f t="shared" si="18"/>
        <v>-3.8976857490864991E-2</v>
      </c>
      <c r="I48" s="2">
        <f t="shared" si="19"/>
        <v>5.2811900873392936E-3</v>
      </c>
      <c r="K48" s="6">
        <f t="shared" si="20"/>
        <v>18.641365581130458</v>
      </c>
      <c r="L48" s="6">
        <f t="shared" si="21"/>
        <v>-10.1394169835235</v>
      </c>
      <c r="M48" s="6">
        <f t="shared" si="22"/>
        <v>5.4953828411984293</v>
      </c>
      <c r="P48" s="2">
        <f t="shared" si="23"/>
        <v>7.1659134925758483E-2</v>
      </c>
      <c r="Q48" s="2">
        <f t="shared" si="24"/>
        <v>-3.8976857490864998E-2</v>
      </c>
      <c r="R48" s="2">
        <f t="shared" si="25"/>
        <v>5.2811900873392945E-3</v>
      </c>
      <c r="S48" s="2"/>
      <c r="T48" s="2">
        <f t="shared" si="12"/>
        <v>7.1659134925758483E-2</v>
      </c>
      <c r="U48" s="2">
        <f t="shared" si="13"/>
        <v>-3.8976857490864998E-2</v>
      </c>
      <c r="V48" s="2">
        <f t="shared" si="14"/>
        <v>5.2811900873392945E-3</v>
      </c>
      <c r="X48">
        <f t="shared" si="26"/>
        <v>201612</v>
      </c>
      <c r="Y48" s="10">
        <v>-100</v>
      </c>
      <c r="Z48" s="10">
        <v>100</v>
      </c>
    </row>
    <row r="49" spans="1:26">
      <c r="A49" s="45">
        <f t="shared" si="15"/>
        <v>201612</v>
      </c>
      <c r="B49" s="4">
        <v>42732</v>
      </c>
      <c r="C49" s="6">
        <v>981.7</v>
      </c>
      <c r="D49" s="6">
        <v>7.58</v>
      </c>
      <c r="E49" s="6">
        <v>2249.92</v>
      </c>
      <c r="F49" s="6">
        <f t="shared" si="16"/>
        <v>129.51187335092348</v>
      </c>
      <c r="G49" s="2">
        <f t="shared" si="17"/>
        <v>0.18277108433734934</v>
      </c>
      <c r="H49" s="2">
        <f t="shared" si="18"/>
        <v>-3.9290240811153287E-2</v>
      </c>
      <c r="I49" s="2">
        <f t="shared" si="19"/>
        <v>-6.7367714706998427E-3</v>
      </c>
      <c r="K49" s="6">
        <f t="shared" si="20"/>
        <v>47.561472804145325</v>
      </c>
      <c r="L49" s="6">
        <f t="shared" si="21"/>
        <v>-10.224274406332436</v>
      </c>
      <c r="M49" s="6">
        <f t="shared" si="22"/>
        <v>-7.0122858712165907</v>
      </c>
      <c r="P49" s="2">
        <f t="shared" si="23"/>
        <v>0.18277108433734932</v>
      </c>
      <c r="Q49" s="2">
        <f t="shared" si="24"/>
        <v>-3.9290240811153287E-2</v>
      </c>
      <c r="R49" s="2">
        <f t="shared" si="25"/>
        <v>-6.7367714706998427E-3</v>
      </c>
      <c r="S49" s="2"/>
      <c r="T49" s="2">
        <f t="shared" si="12"/>
        <v>0.18277108433734932</v>
      </c>
      <c r="U49" s="2">
        <f t="shared" si="13"/>
        <v>-3.9290240811153287E-2</v>
      </c>
      <c r="V49" s="2">
        <f t="shared" si="14"/>
        <v>-6.7367714706998427E-3</v>
      </c>
      <c r="X49">
        <f t="shared" si="26"/>
        <v>201612</v>
      </c>
      <c r="Y49" s="10">
        <v>-100</v>
      </c>
      <c r="Z49" s="10">
        <v>100</v>
      </c>
    </row>
    <row r="50" spans="1:26">
      <c r="A50" s="45">
        <f t="shared" si="15"/>
        <v>201701</v>
      </c>
      <c r="B50" s="4">
        <v>42739</v>
      </c>
      <c r="C50" s="6">
        <v>1139.5999999999999</v>
      </c>
      <c r="D50" s="6">
        <v>11</v>
      </c>
      <c r="E50" s="6">
        <v>2270.75</v>
      </c>
      <c r="F50" s="6">
        <f t="shared" si="16"/>
        <v>103.6</v>
      </c>
      <c r="G50" s="2">
        <f t="shared" si="17"/>
        <v>0.16084343485789931</v>
      </c>
      <c r="H50" s="2">
        <f t="shared" si="18"/>
        <v>0.45118733509234832</v>
      </c>
      <c r="I50" s="2">
        <f t="shared" si="19"/>
        <v>9.2581069549140249E-3</v>
      </c>
      <c r="K50" s="6">
        <f t="shared" si="20"/>
        <v>27.708937186883563</v>
      </c>
      <c r="L50" s="6">
        <f t="shared" si="21"/>
        <v>77.727272727272734</v>
      </c>
      <c r="M50" s="6">
        <f t="shared" si="22"/>
        <v>6.3796773380225735</v>
      </c>
      <c r="P50" s="2">
        <f t="shared" si="23"/>
        <v>0.16084343485789931</v>
      </c>
      <c r="Q50" s="2">
        <f t="shared" si="24"/>
        <v>0.45118733509234832</v>
      </c>
      <c r="R50" s="2">
        <f t="shared" si="25"/>
        <v>9.2581069549140249E-3</v>
      </c>
      <c r="S50" s="2"/>
      <c r="T50" s="2">
        <f t="shared" si="12"/>
        <v>0.16084343485789931</v>
      </c>
      <c r="U50" s="2">
        <f t="shared" si="13"/>
        <v>0.45118733509234832</v>
      </c>
      <c r="V50" s="2">
        <f t="shared" si="14"/>
        <v>9.2581069549140249E-3</v>
      </c>
      <c r="X50">
        <f t="shared" si="26"/>
        <v>201701</v>
      </c>
      <c r="Y50" s="10">
        <v>-100</v>
      </c>
      <c r="Z50" s="10">
        <v>100</v>
      </c>
    </row>
    <row r="51" spans="1:26">
      <c r="A51" s="45">
        <f t="shared" si="15"/>
        <v>201701</v>
      </c>
      <c r="B51" s="4">
        <v>42746</v>
      </c>
      <c r="C51" s="6">
        <v>778.6</v>
      </c>
      <c r="D51" s="6">
        <v>9.7899999999999991</v>
      </c>
      <c r="E51" s="6">
        <v>2275.3200000000002</v>
      </c>
      <c r="F51" s="6">
        <f t="shared" si="16"/>
        <v>79.530132788559769</v>
      </c>
      <c r="G51" s="2">
        <f t="shared" si="17"/>
        <v>-0.31677781677781669</v>
      </c>
      <c r="H51" s="2">
        <f t="shared" si="18"/>
        <v>-0.1100000000000001</v>
      </c>
      <c r="I51" s="2">
        <f t="shared" si="19"/>
        <v>2.0125509192998603E-3</v>
      </c>
      <c r="K51" s="6">
        <f t="shared" si="20"/>
        <v>-88.982532802757504</v>
      </c>
      <c r="L51" s="6">
        <f t="shared" si="21"/>
        <v>-30.898876404494413</v>
      </c>
      <c r="M51" s="6">
        <f t="shared" si="22"/>
        <v>2.2612931677526524</v>
      </c>
      <c r="P51" s="2">
        <f t="shared" si="23"/>
        <v>-0.31677781677781669</v>
      </c>
      <c r="Q51" s="2">
        <f t="shared" si="24"/>
        <v>-0.1100000000000001</v>
      </c>
      <c r="R51" s="2">
        <f t="shared" si="25"/>
        <v>2.0125509192998603E-3</v>
      </c>
      <c r="S51" s="2"/>
      <c r="T51" s="2">
        <f t="shared" si="12"/>
        <v>-0.31677781677781669</v>
      </c>
      <c r="U51" s="2">
        <f t="shared" si="13"/>
        <v>-0.1100000000000001</v>
      </c>
      <c r="V51" s="2">
        <f t="shared" si="14"/>
        <v>2.0125509192998603E-3</v>
      </c>
      <c r="X51">
        <f t="shared" si="26"/>
        <v>201701</v>
      </c>
      <c r="Y51" s="10">
        <v>-100</v>
      </c>
      <c r="Z51" s="10">
        <v>100</v>
      </c>
    </row>
    <row r="52" spans="1:26">
      <c r="A52" s="45">
        <f t="shared" si="15"/>
        <v>201701</v>
      </c>
      <c r="B52" s="4">
        <v>42753</v>
      </c>
      <c r="C52" s="6">
        <v>887.8</v>
      </c>
      <c r="D52" s="6">
        <v>10.19</v>
      </c>
      <c r="E52" s="6">
        <v>2271.89</v>
      </c>
      <c r="F52" s="6">
        <f t="shared" si="16"/>
        <v>87.124631992149162</v>
      </c>
      <c r="G52" s="2">
        <f t="shared" si="17"/>
        <v>0.14025173388132539</v>
      </c>
      <c r="H52" s="2">
        <f t="shared" si="18"/>
        <v>4.0858018386108252E-2</v>
      </c>
      <c r="I52" s="2">
        <f t="shared" si="19"/>
        <v>-1.5074802665120401E-3</v>
      </c>
      <c r="K52" s="6">
        <f t="shared" si="20"/>
        <v>33.686567092693217</v>
      </c>
      <c r="L52" s="6">
        <f t="shared" si="21"/>
        <v>9.813542688910692</v>
      </c>
      <c r="M52" s="6">
        <f t="shared" si="22"/>
        <v>-1.4483053787196147</v>
      </c>
      <c r="P52" s="2">
        <f t="shared" si="23"/>
        <v>0.14025173388132539</v>
      </c>
      <c r="Q52" s="2">
        <f t="shared" si="24"/>
        <v>4.0858018386108252E-2</v>
      </c>
      <c r="R52" s="2">
        <f t="shared" si="25"/>
        <v>-1.5074802665120401E-3</v>
      </c>
      <c r="S52" s="2"/>
      <c r="T52" s="2">
        <f t="shared" si="12"/>
        <v>0.14025173388132539</v>
      </c>
      <c r="U52" s="2">
        <f t="shared" si="13"/>
        <v>4.0858018386108252E-2</v>
      </c>
      <c r="V52" s="2">
        <f t="shared" si="14"/>
        <v>-1.5074802665120401E-3</v>
      </c>
      <c r="X52">
        <f t="shared" si="26"/>
        <v>201701</v>
      </c>
      <c r="Y52" s="10">
        <v>-100</v>
      </c>
      <c r="Z52" s="10">
        <v>100</v>
      </c>
    </row>
    <row r="53" spans="1:26">
      <c r="A53" s="45">
        <f t="shared" si="15"/>
        <v>201701</v>
      </c>
      <c r="B53" s="4">
        <v>42760</v>
      </c>
      <c r="C53" s="6">
        <v>893.3</v>
      </c>
      <c r="D53" s="6">
        <v>10.48</v>
      </c>
      <c r="E53" s="6">
        <v>2298.37</v>
      </c>
      <c r="F53" s="6">
        <f t="shared" si="16"/>
        <v>85.238549618320604</v>
      </c>
      <c r="G53" s="2">
        <f t="shared" si="17"/>
        <v>6.1950889840054479E-3</v>
      </c>
      <c r="H53" s="2">
        <f t="shared" si="18"/>
        <v>2.8459273797841078E-2</v>
      </c>
      <c r="I53" s="2">
        <f t="shared" si="19"/>
        <v>1.1655493883946821E-2</v>
      </c>
      <c r="K53" s="6">
        <f t="shared" si="20"/>
        <v>1.5059149987360569</v>
      </c>
      <c r="L53" s="6">
        <f t="shared" si="21"/>
        <v>6.9179389312977237</v>
      </c>
      <c r="M53" s="6">
        <f t="shared" si="22"/>
        <v>11.332965904333788</v>
      </c>
      <c r="P53" s="2">
        <f t="shared" si="23"/>
        <v>6.1950889840054471E-3</v>
      </c>
      <c r="Q53" s="2">
        <f t="shared" si="24"/>
        <v>2.8459273797841075E-2</v>
      </c>
      <c r="R53" s="2">
        <f t="shared" si="25"/>
        <v>1.165549388394682E-2</v>
      </c>
      <c r="S53" s="2"/>
      <c r="T53" s="2">
        <f t="shared" si="12"/>
        <v>6.1950889840054471E-3</v>
      </c>
      <c r="U53" s="2">
        <f t="shared" si="13"/>
        <v>2.8459273797841075E-2</v>
      </c>
      <c r="V53" s="2">
        <f t="shared" si="14"/>
        <v>1.165549388394682E-2</v>
      </c>
      <c r="X53">
        <f t="shared" si="26"/>
        <v>201701</v>
      </c>
      <c r="Y53" s="10">
        <v>-100</v>
      </c>
      <c r="Z53" s="10">
        <v>100</v>
      </c>
    </row>
    <row r="54" spans="1:26">
      <c r="A54" s="45">
        <f t="shared" si="15"/>
        <v>201702</v>
      </c>
      <c r="B54" s="4">
        <v>42767</v>
      </c>
      <c r="C54" s="6">
        <v>983.7</v>
      </c>
      <c r="D54" s="6">
        <v>10.71</v>
      </c>
      <c r="E54" s="6">
        <v>2279.5500000000002</v>
      </c>
      <c r="F54" s="6">
        <f t="shared" si="16"/>
        <v>91.848739495798313</v>
      </c>
      <c r="G54" s="2">
        <f t="shared" si="17"/>
        <v>0.10119780588827942</v>
      </c>
      <c r="H54" s="2">
        <f t="shared" si="18"/>
        <v>2.1946564885496178E-2</v>
      </c>
      <c r="I54" s="2">
        <f t="shared" si="19"/>
        <v>-8.1884117874840845E-3</v>
      </c>
      <c r="K54" s="6">
        <f t="shared" si="20"/>
        <v>24.756139255582827</v>
      </c>
      <c r="L54" s="6">
        <f t="shared" si="21"/>
        <v>5.3688141923436037</v>
      </c>
      <c r="M54" s="6">
        <f t="shared" si="22"/>
        <v>-8.012563541814492</v>
      </c>
      <c r="P54" s="2">
        <f t="shared" si="23"/>
        <v>0.10119780588827944</v>
      </c>
      <c r="Q54" s="2">
        <f t="shared" si="24"/>
        <v>2.1946564885496182E-2</v>
      </c>
      <c r="R54" s="2">
        <f t="shared" si="25"/>
        <v>-8.1884117874840845E-3</v>
      </c>
      <c r="S54" s="2"/>
      <c r="T54" s="2">
        <f t="shared" si="12"/>
        <v>0.10119780588827944</v>
      </c>
      <c r="U54" s="2">
        <f t="shared" si="13"/>
        <v>2.1946564885496182E-2</v>
      </c>
      <c r="V54" s="2">
        <f t="shared" si="14"/>
        <v>-8.1884117874840845E-3</v>
      </c>
      <c r="X54">
        <f t="shared" si="26"/>
        <v>201702</v>
      </c>
      <c r="Y54" s="10">
        <v>-100</v>
      </c>
      <c r="Z54" s="10">
        <v>100</v>
      </c>
    </row>
    <row r="55" spans="1:26">
      <c r="A55" s="45">
        <f t="shared" si="15"/>
        <v>201702</v>
      </c>
      <c r="B55" s="4">
        <v>42774</v>
      </c>
      <c r="C55" s="6">
        <v>1048.8</v>
      </c>
      <c r="D55" s="6">
        <v>11.35</v>
      </c>
      <c r="E55" s="6">
        <v>2294.67</v>
      </c>
      <c r="F55" s="6">
        <f t="shared" si="16"/>
        <v>92.405286343612332</v>
      </c>
      <c r="G55" s="2">
        <f t="shared" si="17"/>
        <v>6.6178713022262858E-2</v>
      </c>
      <c r="H55" s="2">
        <f t="shared" si="18"/>
        <v>5.9757236227824251E-2</v>
      </c>
      <c r="I55" s="2">
        <f t="shared" si="19"/>
        <v>6.6328880700137205E-3</v>
      </c>
      <c r="K55" s="6">
        <f t="shared" si="20"/>
        <v>15.611762477278312</v>
      </c>
      <c r="L55" s="6">
        <f t="shared" si="21"/>
        <v>14.096916299559425</v>
      </c>
      <c r="M55" s="6">
        <f t="shared" si="22"/>
        <v>6.2588749982244014</v>
      </c>
      <c r="P55" s="2">
        <f t="shared" si="23"/>
        <v>6.6178713022262872E-2</v>
      </c>
      <c r="Q55" s="2">
        <f t="shared" si="24"/>
        <v>5.9757236227824265E-2</v>
      </c>
      <c r="R55" s="2">
        <f t="shared" si="25"/>
        <v>6.6328880700137214E-3</v>
      </c>
      <c r="S55" s="2"/>
      <c r="T55" s="2">
        <f t="shared" si="12"/>
        <v>6.6178713022262872E-2</v>
      </c>
      <c r="U55" s="2">
        <f t="shared" si="13"/>
        <v>5.9757236227824265E-2</v>
      </c>
      <c r="V55" s="2">
        <f t="shared" si="14"/>
        <v>6.6328880700137214E-3</v>
      </c>
      <c r="X55">
        <f t="shared" si="26"/>
        <v>201702</v>
      </c>
      <c r="Y55" s="10">
        <v>-100</v>
      </c>
      <c r="Z55" s="10">
        <v>100</v>
      </c>
    </row>
    <row r="56" spans="1:26">
      <c r="A56" s="45">
        <f t="shared" si="15"/>
        <v>201702</v>
      </c>
      <c r="B56" s="4">
        <v>42781</v>
      </c>
      <c r="C56" s="6">
        <v>1013.8</v>
      </c>
      <c r="D56" s="6">
        <v>12.92</v>
      </c>
      <c r="E56" s="6">
        <v>2349.25</v>
      </c>
      <c r="F56" s="6">
        <f t="shared" si="16"/>
        <v>78.467492260061917</v>
      </c>
      <c r="G56" s="2">
        <f t="shared" si="17"/>
        <v>-3.3371472158657545E-2</v>
      </c>
      <c r="H56" s="2">
        <f t="shared" si="18"/>
        <v>0.13832599118942723</v>
      </c>
      <c r="I56" s="2">
        <f t="shared" si="19"/>
        <v>2.3785555221447874E-2</v>
      </c>
      <c r="K56" s="6">
        <f t="shared" si="20"/>
        <v>-7.3290675116246744</v>
      </c>
      <c r="L56" s="6">
        <f t="shared" si="21"/>
        <v>30.379256965944258</v>
      </c>
      <c r="M56" s="6">
        <f t="shared" si="22"/>
        <v>20.895205244847784</v>
      </c>
      <c r="P56" s="2">
        <f t="shared" si="23"/>
        <v>-3.3371472158657552E-2</v>
      </c>
      <c r="Q56" s="2">
        <f t="shared" si="24"/>
        <v>0.13832599118942726</v>
      </c>
      <c r="R56" s="2">
        <f t="shared" si="25"/>
        <v>2.3785555221447874E-2</v>
      </c>
      <c r="S56" s="2"/>
      <c r="T56" s="2">
        <f t="shared" si="12"/>
        <v>-3.3371472158657552E-2</v>
      </c>
      <c r="U56" s="2">
        <f t="shared" si="13"/>
        <v>0.13832599118942726</v>
      </c>
      <c r="V56" s="2">
        <f t="shared" si="14"/>
        <v>2.3785555221447874E-2</v>
      </c>
      <c r="X56">
        <f t="shared" si="26"/>
        <v>201702</v>
      </c>
      <c r="Y56" s="10">
        <v>-100</v>
      </c>
      <c r="Z56" s="10">
        <v>100</v>
      </c>
    </row>
    <row r="57" spans="1:26">
      <c r="A57" s="45">
        <f t="shared" si="15"/>
        <v>201702</v>
      </c>
      <c r="B57" s="4">
        <v>42788</v>
      </c>
      <c r="C57" s="6">
        <v>1125.3</v>
      </c>
      <c r="D57" s="6">
        <v>12.68</v>
      </c>
      <c r="E57" s="6">
        <v>2362.8200000000002</v>
      </c>
      <c r="F57" s="6">
        <f t="shared" si="16"/>
        <v>88.746056782334378</v>
      </c>
      <c r="G57" s="2">
        <f t="shared" si="17"/>
        <v>0.10998224501874132</v>
      </c>
      <c r="H57" s="2">
        <f t="shared" si="18"/>
        <v>-1.8575851393188847E-2</v>
      </c>
      <c r="I57" s="2">
        <f t="shared" si="19"/>
        <v>5.7763115888049832E-3</v>
      </c>
      <c r="K57" s="6">
        <f t="shared" si="20"/>
        <v>28.015981972439626</v>
      </c>
      <c r="L57" s="6">
        <f t="shared" si="21"/>
        <v>-4.7318611987381685</v>
      </c>
      <c r="M57" s="6">
        <f t="shared" si="22"/>
        <v>5.8856424075205345</v>
      </c>
      <c r="P57" s="2">
        <f t="shared" si="23"/>
        <v>0.10998224501874132</v>
      </c>
      <c r="Q57" s="2">
        <f t="shared" si="24"/>
        <v>-1.8575851393188847E-2</v>
      </c>
      <c r="R57" s="2">
        <f t="shared" si="25"/>
        <v>5.7763115888049832E-3</v>
      </c>
      <c r="S57" s="2"/>
      <c r="T57" s="2">
        <f t="shared" si="12"/>
        <v>0.10998224501874132</v>
      </c>
      <c r="U57" s="2">
        <f t="shared" si="13"/>
        <v>-1.8575851393188847E-2</v>
      </c>
      <c r="V57" s="2">
        <f t="shared" si="14"/>
        <v>5.7763115888049832E-3</v>
      </c>
      <c r="X57">
        <f t="shared" si="26"/>
        <v>201702</v>
      </c>
      <c r="Y57" s="10">
        <v>-100</v>
      </c>
      <c r="Z57" s="10">
        <v>100</v>
      </c>
    </row>
    <row r="58" spans="1:26">
      <c r="A58" s="45">
        <f t="shared" si="15"/>
        <v>201703</v>
      </c>
      <c r="B58" s="4">
        <v>42795</v>
      </c>
      <c r="C58" s="6">
        <v>1232.8</v>
      </c>
      <c r="D58" s="6">
        <v>17.43</v>
      </c>
      <c r="E58" s="6">
        <v>2395.96</v>
      </c>
      <c r="F58" s="6">
        <f t="shared" si="16"/>
        <v>70.72862880091796</v>
      </c>
      <c r="G58" s="2">
        <f t="shared" si="17"/>
        <v>9.5530080867324285E-2</v>
      </c>
      <c r="H58" s="2">
        <f t="shared" si="18"/>
        <v>0.3746056782334386</v>
      </c>
      <c r="I58" s="2">
        <f t="shared" si="19"/>
        <v>1.4025613461880138E-2</v>
      </c>
      <c r="K58" s="6">
        <f t="shared" si="20"/>
        <v>17.374088143971196</v>
      </c>
      <c r="L58" s="6">
        <f t="shared" si="21"/>
        <v>68.129661503155489</v>
      </c>
      <c r="M58" s="6">
        <f t="shared" si="22"/>
        <v>10.203372271752158</v>
      </c>
      <c r="P58" s="2">
        <f t="shared" si="23"/>
        <v>9.5530080867324285E-2</v>
      </c>
      <c r="Q58" s="2">
        <f t="shared" si="24"/>
        <v>0.37460567823343854</v>
      </c>
      <c r="R58" s="2">
        <f t="shared" si="25"/>
        <v>1.4025613461880134E-2</v>
      </c>
      <c r="S58" s="2"/>
      <c r="T58" s="2">
        <f t="shared" si="12"/>
        <v>9.5530080867324285E-2</v>
      </c>
      <c r="U58" s="2">
        <f t="shared" si="13"/>
        <v>0.37460567823343854</v>
      </c>
      <c r="V58" s="2">
        <f t="shared" si="14"/>
        <v>1.4025613461880134E-2</v>
      </c>
      <c r="X58">
        <f t="shared" si="26"/>
        <v>201703</v>
      </c>
      <c r="Y58" s="10">
        <v>-100</v>
      </c>
      <c r="Z58" s="10">
        <v>100</v>
      </c>
    </row>
    <row r="59" spans="1:26">
      <c r="A59" s="45">
        <f t="shared" si="15"/>
        <v>201703</v>
      </c>
      <c r="B59" s="4">
        <v>42802</v>
      </c>
      <c r="C59" s="6">
        <v>1149.3</v>
      </c>
      <c r="D59" s="6">
        <v>16.510000000000002</v>
      </c>
      <c r="E59" s="6">
        <v>2362.9799800000001</v>
      </c>
      <c r="F59" s="6">
        <f t="shared" si="16"/>
        <v>69.612356147789214</v>
      </c>
      <c r="G59" s="2">
        <f t="shared" si="17"/>
        <v>-6.7731992212848757E-2</v>
      </c>
      <c r="H59" s="2">
        <f t="shared" si="18"/>
        <v>-5.2782558806655056E-2</v>
      </c>
      <c r="I59" s="2">
        <f t="shared" si="19"/>
        <v>-1.376484582380344E-2</v>
      </c>
      <c r="K59" s="6">
        <f t="shared" si="20"/>
        <v>-17.876569113718254</v>
      </c>
      <c r="L59" s="6">
        <f t="shared" si="21"/>
        <v>-13.930950938824916</v>
      </c>
      <c r="M59" s="6">
        <f t="shared" si="22"/>
        <v>-14.53187539121102</v>
      </c>
      <c r="P59" s="2">
        <f t="shared" si="23"/>
        <v>-6.7731992212848743E-2</v>
      </c>
      <c r="Q59" s="2">
        <f t="shared" si="24"/>
        <v>-5.2782558806655049E-2</v>
      </c>
      <c r="R59" s="2">
        <f t="shared" si="25"/>
        <v>-1.3764845823803442E-2</v>
      </c>
      <c r="S59" s="2"/>
      <c r="T59" s="2">
        <f t="shared" si="12"/>
        <v>-6.7731992212848743E-2</v>
      </c>
      <c r="U59" s="2">
        <f t="shared" si="13"/>
        <v>-5.2782558806655049E-2</v>
      </c>
      <c r="V59" s="2">
        <f t="shared" si="14"/>
        <v>-1.3764845823803442E-2</v>
      </c>
      <c r="X59">
        <f t="shared" si="26"/>
        <v>201703</v>
      </c>
      <c r="Y59" s="10">
        <v>-100</v>
      </c>
      <c r="Z59" s="10">
        <v>100</v>
      </c>
    </row>
    <row r="60" spans="1:26">
      <c r="A60" s="45">
        <f t="shared" si="15"/>
        <v>201703</v>
      </c>
      <c r="B60" s="4">
        <v>42809</v>
      </c>
      <c r="C60" s="6">
        <v>1249.6099999999999</v>
      </c>
      <c r="D60" s="6">
        <v>35.06</v>
      </c>
      <c r="E60" s="6">
        <v>2385.26001</v>
      </c>
      <c r="F60" s="6">
        <f t="shared" si="16"/>
        <v>35.642042213348539</v>
      </c>
      <c r="G60" s="2">
        <f t="shared" si="17"/>
        <v>8.7279213434264369E-2</v>
      </c>
      <c r="H60" s="2">
        <f t="shared" si="18"/>
        <v>1.1235614778921863</v>
      </c>
      <c r="I60" s="2">
        <f t="shared" si="19"/>
        <v>9.4287849192864481E-3</v>
      </c>
      <c r="K60" s="6">
        <f t="shared" si="20"/>
        <v>10.275098501138796</v>
      </c>
      <c r="L60" s="56">
        <f t="shared" si="21"/>
        <v>132.27324586423273</v>
      </c>
      <c r="M60" s="6">
        <f t="shared" si="22"/>
        <v>4.4400809759674633</v>
      </c>
      <c r="P60" s="2">
        <f t="shared" si="23"/>
        <v>8.7279213434264369E-2</v>
      </c>
      <c r="Q60" s="108">
        <f t="shared" si="24"/>
        <v>1.1235614778921865</v>
      </c>
      <c r="R60" s="2">
        <f t="shared" si="25"/>
        <v>9.4287849192864481E-3</v>
      </c>
      <c r="S60" s="2"/>
      <c r="T60" s="2">
        <f t="shared" si="12"/>
        <v>8.7279213434264369E-2</v>
      </c>
      <c r="U60" s="2">
        <f t="shared" si="13"/>
        <v>0.82818897637795286</v>
      </c>
      <c r="V60" s="2">
        <f t="shared" si="14"/>
        <v>9.4287849192864481E-3</v>
      </c>
      <c r="X60">
        <f t="shared" si="26"/>
        <v>201703</v>
      </c>
      <c r="Y60" s="10">
        <v>-100</v>
      </c>
      <c r="Z60" s="10">
        <v>100</v>
      </c>
    </row>
    <row r="61" spans="1:26">
      <c r="A61" s="45">
        <f t="shared" si="15"/>
        <v>201703</v>
      </c>
      <c r="B61" s="4">
        <v>42816</v>
      </c>
      <c r="C61" s="6">
        <v>1039.0999999999999</v>
      </c>
      <c r="D61" s="6">
        <v>41.46</v>
      </c>
      <c r="E61" s="6">
        <v>2348.4499510000001</v>
      </c>
      <c r="F61" s="6">
        <f t="shared" si="16"/>
        <v>25.062711046792085</v>
      </c>
      <c r="G61" s="2">
        <f t="shared" si="17"/>
        <v>-0.1684605596946247</v>
      </c>
      <c r="H61" s="2">
        <f t="shared" si="18"/>
        <v>0.18254420992584142</v>
      </c>
      <c r="I61" s="2">
        <f t="shared" si="19"/>
        <v>-1.5432304589720558E-2</v>
      </c>
      <c r="K61" s="6">
        <f t="shared" si="20"/>
        <v>-35.614008821113977</v>
      </c>
      <c r="L61" s="6">
        <f t="shared" si="21"/>
        <v>38.591413410516161</v>
      </c>
      <c r="M61" s="6">
        <f t="shared" si="22"/>
        <v>-13.050086804524911</v>
      </c>
      <c r="P61" s="2">
        <f t="shared" si="23"/>
        <v>-0.1684605596946247</v>
      </c>
      <c r="Q61" s="2">
        <f t="shared" si="24"/>
        <v>0.18254420992584142</v>
      </c>
      <c r="R61" s="2">
        <f t="shared" si="25"/>
        <v>-1.5432304589720561E-2</v>
      </c>
      <c r="S61" s="2"/>
      <c r="T61" s="2">
        <f t="shared" si="12"/>
        <v>-0.1684605596946247</v>
      </c>
      <c r="U61" s="2">
        <f t="shared" si="13"/>
        <v>0.18254420992584142</v>
      </c>
      <c r="V61" s="2">
        <f t="shared" si="14"/>
        <v>-1.5432304589720561E-2</v>
      </c>
      <c r="X61">
        <f t="shared" si="26"/>
        <v>201703</v>
      </c>
      <c r="Y61" s="10">
        <v>-100</v>
      </c>
      <c r="Z61" s="10">
        <v>100</v>
      </c>
    </row>
    <row r="62" spans="1:26">
      <c r="A62" s="45">
        <f t="shared" si="15"/>
        <v>201703</v>
      </c>
      <c r="B62" s="4">
        <v>42823</v>
      </c>
      <c r="C62" s="6">
        <v>1041.8</v>
      </c>
      <c r="D62" s="6">
        <v>52.88</v>
      </c>
      <c r="E62" s="6">
        <v>2361.1298830000001</v>
      </c>
      <c r="F62" s="6">
        <f t="shared" si="16"/>
        <v>19.701210287443267</v>
      </c>
      <c r="G62" s="2">
        <f t="shared" si="17"/>
        <v>2.5984024636704905E-3</v>
      </c>
      <c r="H62" s="2">
        <f t="shared" si="18"/>
        <v>0.27544621321755902</v>
      </c>
      <c r="I62" s="2">
        <f t="shared" si="19"/>
        <v>5.3992770825712633E-3</v>
      </c>
      <c r="K62" s="6">
        <f t="shared" si="20"/>
        <v>0.50931243449214514</v>
      </c>
      <c r="L62" s="6">
        <f t="shared" si="21"/>
        <v>53.990166414523443</v>
      </c>
      <c r="M62" s="6">
        <f t="shared" si="22"/>
        <v>4.2332456097466826</v>
      </c>
      <c r="P62" s="2">
        <f t="shared" si="23"/>
        <v>2.598402463670491E-3</v>
      </c>
      <c r="Q62" s="2">
        <f t="shared" si="24"/>
        <v>0.27544621321755908</v>
      </c>
      <c r="R62" s="2">
        <f t="shared" si="25"/>
        <v>5.3992770825712641E-3</v>
      </c>
      <c r="S62" s="2"/>
      <c r="T62" s="2">
        <f t="shared" si="12"/>
        <v>2.598402463670491E-3</v>
      </c>
      <c r="U62" s="2">
        <f t="shared" si="13"/>
        <v>0.27544621321755908</v>
      </c>
      <c r="V62" s="2">
        <f t="shared" si="14"/>
        <v>5.3992770825712641E-3</v>
      </c>
      <c r="X62">
        <f t="shared" si="26"/>
        <v>201703</v>
      </c>
      <c r="Y62" s="10">
        <v>-100</v>
      </c>
      <c r="Z62" s="10">
        <v>100</v>
      </c>
    </row>
    <row r="63" spans="1:26">
      <c r="A63" s="45">
        <f t="shared" si="15"/>
        <v>201704</v>
      </c>
      <c r="B63" s="4">
        <v>42830</v>
      </c>
      <c r="C63" s="6">
        <v>1140.5999999999999</v>
      </c>
      <c r="D63" s="6">
        <v>45.35</v>
      </c>
      <c r="E63" s="6">
        <v>2352.9499510000001</v>
      </c>
      <c r="F63" s="6">
        <f t="shared" si="16"/>
        <v>25.151047409040793</v>
      </c>
      <c r="G63" s="2">
        <f t="shared" si="17"/>
        <v>9.4835861009790801E-2</v>
      </c>
      <c r="H63" s="2">
        <f t="shared" si="18"/>
        <v>-0.14239788199697434</v>
      </c>
      <c r="I63" s="2">
        <f t="shared" si="19"/>
        <v>-3.4644142445932058E-3</v>
      </c>
      <c r="K63" s="6">
        <f t="shared" si="20"/>
        <v>27.645646803736152</v>
      </c>
      <c r="L63" s="6">
        <f t="shared" si="21"/>
        <v>-41.510474090407961</v>
      </c>
      <c r="M63" s="6">
        <f t="shared" si="22"/>
        <v>-4.0396521555477118</v>
      </c>
      <c r="P63" s="2">
        <f t="shared" si="23"/>
        <v>9.4835861009790814E-2</v>
      </c>
      <c r="Q63" s="2">
        <f t="shared" si="24"/>
        <v>-0.14239788199697437</v>
      </c>
      <c r="R63" s="2">
        <f t="shared" si="25"/>
        <v>-3.4644142445932058E-3</v>
      </c>
      <c r="S63" s="2"/>
      <c r="T63" s="2">
        <f t="shared" si="12"/>
        <v>9.4835861009790814E-2</v>
      </c>
      <c r="U63" s="2">
        <f t="shared" si="13"/>
        <v>-0.14239788199697437</v>
      </c>
      <c r="V63" s="2">
        <f t="shared" si="14"/>
        <v>-3.4644142445932058E-3</v>
      </c>
      <c r="X63">
        <f t="shared" si="26"/>
        <v>201704</v>
      </c>
      <c r="Y63" s="10">
        <v>-100</v>
      </c>
      <c r="Z63" s="10">
        <v>100</v>
      </c>
    </row>
    <row r="64" spans="1:26">
      <c r="A64" s="45">
        <f t="shared" si="15"/>
        <v>201704</v>
      </c>
      <c r="B64" s="4">
        <v>42837</v>
      </c>
      <c r="C64" s="6">
        <v>1227.4000000000001</v>
      </c>
      <c r="D64" s="6">
        <v>46.85</v>
      </c>
      <c r="E64" s="6">
        <v>2344.9299999999998</v>
      </c>
      <c r="F64" s="6">
        <f t="shared" si="16"/>
        <v>26.198505869797227</v>
      </c>
      <c r="G64" s="2">
        <f t="shared" si="17"/>
        <v>7.6100298088725316E-2</v>
      </c>
      <c r="H64" s="2">
        <f t="shared" si="18"/>
        <v>3.3076074972436587E-2</v>
      </c>
      <c r="I64" s="2">
        <f t="shared" si="19"/>
        <v>-3.4084664642322071E-3</v>
      </c>
      <c r="K64" s="6">
        <f t="shared" si="20"/>
        <v>18.415947269603485</v>
      </c>
      <c r="L64" s="6">
        <f t="shared" si="21"/>
        <v>8.0042689434364949</v>
      </c>
      <c r="M64" s="6">
        <f t="shared" si="22"/>
        <v>-3.2993373351746125</v>
      </c>
      <c r="P64" s="2">
        <f t="shared" si="23"/>
        <v>7.6100298088725316E-2</v>
      </c>
      <c r="Q64" s="2">
        <f t="shared" si="24"/>
        <v>3.3076074972436587E-2</v>
      </c>
      <c r="R64" s="2">
        <f t="shared" si="25"/>
        <v>-3.4084664642322075E-3</v>
      </c>
      <c r="S64" s="2"/>
      <c r="T64" s="2">
        <f t="shared" si="12"/>
        <v>7.6100298088725316E-2</v>
      </c>
      <c r="U64" s="2">
        <f t="shared" si="13"/>
        <v>3.3076074972436587E-2</v>
      </c>
      <c r="V64" s="2">
        <f t="shared" si="14"/>
        <v>-3.4084664642322075E-3</v>
      </c>
      <c r="X64">
        <f t="shared" si="26"/>
        <v>201704</v>
      </c>
      <c r="Y64" s="10">
        <v>-100</v>
      </c>
      <c r="Z64" s="10">
        <v>100</v>
      </c>
    </row>
    <row r="65" spans="1:26">
      <c r="A65" s="45">
        <f t="shared" si="15"/>
        <v>201704</v>
      </c>
      <c r="B65" s="4">
        <v>42844</v>
      </c>
      <c r="C65" s="6">
        <v>1260.5</v>
      </c>
      <c r="D65" s="6">
        <v>49.66</v>
      </c>
      <c r="E65" s="6">
        <v>2338.17</v>
      </c>
      <c r="F65" s="6">
        <f t="shared" si="16"/>
        <v>25.382601691502217</v>
      </c>
      <c r="G65" s="2">
        <f t="shared" si="17"/>
        <v>2.696757373309433E-2</v>
      </c>
      <c r="H65" s="2">
        <f t="shared" si="18"/>
        <v>5.9978655282817428E-2</v>
      </c>
      <c r="I65" s="2">
        <f t="shared" si="19"/>
        <v>-2.8828152652743411E-3</v>
      </c>
      <c r="K65" s="6">
        <f t="shared" si="20"/>
        <v>6.3604049002993834</v>
      </c>
      <c r="L65" s="6">
        <f t="shared" si="21"/>
        <v>14.146194120016093</v>
      </c>
      <c r="M65" s="6">
        <f t="shared" si="22"/>
        <v>-2.719691807855475</v>
      </c>
      <c r="P65" s="2">
        <f t="shared" si="23"/>
        <v>2.696757373309433E-2</v>
      </c>
      <c r="Q65" s="2">
        <f t="shared" si="24"/>
        <v>5.9978655282817428E-2</v>
      </c>
      <c r="R65" s="2">
        <f t="shared" si="25"/>
        <v>-2.8828152652743415E-3</v>
      </c>
      <c r="S65" s="2"/>
      <c r="T65" s="2">
        <f t="shared" si="12"/>
        <v>2.696757373309433E-2</v>
      </c>
      <c r="U65" s="2">
        <f t="shared" si="13"/>
        <v>5.9978655282817428E-2</v>
      </c>
      <c r="V65" s="2">
        <f t="shared" si="14"/>
        <v>-2.8828152652743415E-3</v>
      </c>
      <c r="X65">
        <f t="shared" si="26"/>
        <v>201704</v>
      </c>
      <c r="Y65" s="10">
        <v>-100</v>
      </c>
      <c r="Z65" s="10">
        <v>100</v>
      </c>
    </row>
    <row r="66" spans="1:26">
      <c r="A66" s="45">
        <f t="shared" si="15"/>
        <v>201704</v>
      </c>
      <c r="B66" s="4">
        <v>42851</v>
      </c>
      <c r="C66" s="6">
        <v>1399.3</v>
      </c>
      <c r="D66" s="6">
        <v>57.31</v>
      </c>
      <c r="E66" s="6">
        <v>2387.4499999999998</v>
      </c>
      <c r="F66" s="6">
        <f t="shared" si="16"/>
        <v>24.416332228232417</v>
      </c>
      <c r="G66" s="2">
        <f t="shared" si="17"/>
        <v>0.11011503371677911</v>
      </c>
      <c r="H66" s="2">
        <f t="shared" si="18"/>
        <v>0.15404752315747094</v>
      </c>
      <c r="I66" s="2">
        <f t="shared" si="19"/>
        <v>2.1076311816506044E-2</v>
      </c>
      <c r="K66" s="6">
        <f t="shared" si="20"/>
        <v>23.854094287101944</v>
      </c>
      <c r="L66" s="6">
        <f t="shared" si="21"/>
        <v>33.371139417204702</v>
      </c>
      <c r="M66" s="6">
        <f t="shared" si="22"/>
        <v>18.262949656389633</v>
      </c>
      <c r="P66" s="2">
        <f t="shared" si="23"/>
        <v>0.1101150337167791</v>
      </c>
      <c r="Q66" s="2">
        <f t="shared" si="24"/>
        <v>0.15404752315747092</v>
      </c>
      <c r="R66" s="2">
        <f t="shared" si="25"/>
        <v>2.1076311816506037E-2</v>
      </c>
      <c r="S66" s="2"/>
      <c r="T66" s="2">
        <f t="shared" si="12"/>
        <v>0.1101150337167791</v>
      </c>
      <c r="U66" s="2">
        <f t="shared" si="13"/>
        <v>0.15404752315747092</v>
      </c>
      <c r="V66" s="2">
        <f t="shared" si="14"/>
        <v>2.1076311816506037E-2</v>
      </c>
      <c r="X66">
        <f t="shared" si="26"/>
        <v>201704</v>
      </c>
      <c r="Y66" s="10">
        <v>-100</v>
      </c>
      <c r="Z66" s="10">
        <v>100</v>
      </c>
    </row>
    <row r="67" spans="1:26">
      <c r="A67" s="45">
        <f t="shared" si="15"/>
        <v>201705</v>
      </c>
      <c r="B67" s="4">
        <v>42858</v>
      </c>
      <c r="C67" s="6">
        <v>1617.8</v>
      </c>
      <c r="D67" s="6">
        <v>85.79</v>
      </c>
      <c r="E67" s="6">
        <v>2388.13</v>
      </c>
      <c r="F67" s="6">
        <f t="shared" si="16"/>
        <v>18.857675719780858</v>
      </c>
      <c r="G67" s="2">
        <f t="shared" si="17"/>
        <v>0.15614950332309019</v>
      </c>
      <c r="H67" s="2">
        <f t="shared" si="18"/>
        <v>0.49694643168731467</v>
      </c>
      <c r="I67" s="2">
        <f t="shared" si="19"/>
        <v>2.8482271880059251E-4</v>
      </c>
      <c r="K67" s="6">
        <f t="shared" si="20"/>
        <v>26.078004532714473</v>
      </c>
      <c r="L67" s="6">
        <f t="shared" si="21"/>
        <v>82.993355868982405</v>
      </c>
      <c r="M67" s="6">
        <f t="shared" si="22"/>
        <v>0.19026914575663778</v>
      </c>
      <c r="P67" s="2">
        <f t="shared" si="23"/>
        <v>0.15614950332309019</v>
      </c>
      <c r="Q67" s="2">
        <f t="shared" si="24"/>
        <v>0.49694643168731467</v>
      </c>
      <c r="R67" s="2">
        <f t="shared" si="25"/>
        <v>2.8482271880059251E-4</v>
      </c>
      <c r="S67" s="2"/>
      <c r="T67" s="2">
        <f t="shared" si="12"/>
        <v>0.15614950332309019</v>
      </c>
      <c r="U67" s="2">
        <f t="shared" si="13"/>
        <v>0.49694643168731467</v>
      </c>
      <c r="V67" s="2">
        <f t="shared" si="14"/>
        <v>2.8482271880059251E-4</v>
      </c>
      <c r="X67">
        <f t="shared" si="26"/>
        <v>201705</v>
      </c>
      <c r="Y67" s="10">
        <v>-100</v>
      </c>
      <c r="Z67" s="10">
        <v>100</v>
      </c>
    </row>
    <row r="68" spans="1:26">
      <c r="A68" s="45">
        <f t="shared" si="15"/>
        <v>201705</v>
      </c>
      <c r="B68" s="4">
        <v>42865</v>
      </c>
      <c r="C68" s="6">
        <v>1796.8</v>
      </c>
      <c r="D68" s="6">
        <v>88.33</v>
      </c>
      <c r="E68" s="6">
        <v>2399.63</v>
      </c>
      <c r="F68" s="6">
        <f t="shared" si="16"/>
        <v>20.341899694328088</v>
      </c>
      <c r="G68" s="2">
        <f t="shared" si="17"/>
        <v>0.11064408455927799</v>
      </c>
      <c r="H68" s="2">
        <f t="shared" si="18"/>
        <v>2.9607180324046967E-2</v>
      </c>
      <c r="I68" s="2">
        <f t="shared" si="19"/>
        <v>4.8154832442119933E-3</v>
      </c>
      <c r="K68" s="6">
        <f t="shared" si="20"/>
        <v>26.865606289880162</v>
      </c>
      <c r="L68" s="6">
        <f t="shared" si="21"/>
        <v>7.1889505264349296</v>
      </c>
      <c r="M68" s="6">
        <f t="shared" si="22"/>
        <v>4.677010160997928</v>
      </c>
      <c r="P68" s="2">
        <f t="shared" si="23"/>
        <v>0.11064408455927799</v>
      </c>
      <c r="Q68" s="2">
        <f t="shared" si="24"/>
        <v>2.9607180324046963E-2</v>
      </c>
      <c r="R68" s="2">
        <f t="shared" si="25"/>
        <v>4.8154832442119941E-3</v>
      </c>
      <c r="S68" s="2"/>
      <c r="T68" s="2">
        <f t="shared" si="12"/>
        <v>0.11064408455927799</v>
      </c>
      <c r="U68" s="2">
        <f t="shared" si="13"/>
        <v>2.9607180324046963E-2</v>
      </c>
      <c r="V68" s="2">
        <f t="shared" si="14"/>
        <v>4.8154832442119941E-3</v>
      </c>
      <c r="X68">
        <f t="shared" si="26"/>
        <v>201705</v>
      </c>
      <c r="Y68" s="10">
        <v>-100</v>
      </c>
      <c r="Z68" s="10">
        <v>100</v>
      </c>
    </row>
    <row r="69" spans="1:26">
      <c r="A69" s="45">
        <f t="shared" si="15"/>
        <v>201705</v>
      </c>
      <c r="B69" s="4">
        <v>42872</v>
      </c>
      <c r="C69" s="6">
        <v>1870</v>
      </c>
      <c r="D69" s="6">
        <v>89.67</v>
      </c>
      <c r="E69" s="6">
        <v>2357.0300000000002</v>
      </c>
      <c r="F69" s="6">
        <f t="shared" si="16"/>
        <v>20.854243336678934</v>
      </c>
      <c r="G69" s="2">
        <f t="shared" si="17"/>
        <v>4.0739091718610787E-2</v>
      </c>
      <c r="H69" s="2">
        <f t="shared" si="18"/>
        <v>1.5170383788067454E-2</v>
      </c>
      <c r="I69" s="2">
        <f t="shared" si="19"/>
        <v>-1.7752736880269016E-2</v>
      </c>
      <c r="K69" s="6">
        <f t="shared" si="20"/>
        <v>10.032574917767622</v>
      </c>
      <c r="L69" s="6">
        <f t="shared" si="21"/>
        <v>3.7359205977472909</v>
      </c>
      <c r="M69" s="6">
        <f t="shared" si="22"/>
        <v>-17.487445618759477</v>
      </c>
      <c r="P69" s="2">
        <f t="shared" si="23"/>
        <v>4.0739091718610787E-2</v>
      </c>
      <c r="Q69" s="2">
        <f t="shared" si="24"/>
        <v>1.5170383788067456E-2</v>
      </c>
      <c r="R69" s="2">
        <f t="shared" si="25"/>
        <v>-1.7752736880269016E-2</v>
      </c>
      <c r="S69" s="2"/>
      <c r="T69" s="2">
        <f t="shared" si="12"/>
        <v>4.0739091718610787E-2</v>
      </c>
      <c r="U69" s="2">
        <f t="shared" si="13"/>
        <v>1.5170383788067456E-2</v>
      </c>
      <c r="V69" s="2">
        <f t="shared" si="14"/>
        <v>-1.7752736880269016E-2</v>
      </c>
      <c r="X69">
        <f t="shared" si="26"/>
        <v>201705</v>
      </c>
      <c r="Y69" s="10">
        <v>-100</v>
      </c>
      <c r="Z69" s="10">
        <v>100</v>
      </c>
    </row>
    <row r="70" spans="1:26">
      <c r="A70" s="45">
        <f t="shared" si="15"/>
        <v>201705</v>
      </c>
      <c r="B70" s="4">
        <v>42879</v>
      </c>
      <c r="C70" s="6">
        <v>2394.8000000000002</v>
      </c>
      <c r="D70" s="6">
        <v>183.88</v>
      </c>
      <c r="E70" s="6">
        <v>2404.39</v>
      </c>
      <c r="F70" s="6">
        <f t="shared" si="16"/>
        <v>13.023711115945183</v>
      </c>
      <c r="G70" s="2">
        <f t="shared" si="17"/>
        <v>0.28064171122994663</v>
      </c>
      <c r="H70" s="2">
        <f t="shared" si="18"/>
        <v>1.0506300881008142</v>
      </c>
      <c r="I70" s="2">
        <f t="shared" si="19"/>
        <v>2.0093083244591581E-2</v>
      </c>
      <c r="K70" s="6">
        <f t="shared" si="20"/>
        <v>34.214082888282185</v>
      </c>
      <c r="L70" s="56">
        <f t="shared" si="21"/>
        <v>128.08625190341527</v>
      </c>
      <c r="M70" s="6">
        <f t="shared" si="22"/>
        <v>9.7984923566593825</v>
      </c>
      <c r="P70" s="2">
        <f t="shared" si="23"/>
        <v>0.28064171122994658</v>
      </c>
      <c r="Q70" s="107">
        <f t="shared" si="24"/>
        <v>1.0506300881008142</v>
      </c>
      <c r="R70" s="2">
        <f t="shared" si="25"/>
        <v>2.0093083244591581E-2</v>
      </c>
      <c r="S70" s="2"/>
      <c r="T70" s="2">
        <f t="shared" si="12"/>
        <v>0.28064171122994658</v>
      </c>
      <c r="U70" s="2">
        <f t="shared" si="13"/>
        <v>0.79974573435931751</v>
      </c>
      <c r="V70" s="2">
        <f t="shared" si="14"/>
        <v>2.0093083244591581E-2</v>
      </c>
      <c r="X70">
        <f t="shared" si="26"/>
        <v>201705</v>
      </c>
      <c r="Y70" s="10">
        <v>-100</v>
      </c>
      <c r="Z70" s="10">
        <v>100</v>
      </c>
    </row>
    <row r="71" spans="1:26">
      <c r="A71" s="45">
        <f t="shared" si="15"/>
        <v>201705</v>
      </c>
      <c r="B71" s="4">
        <v>42886</v>
      </c>
      <c r="C71" s="6">
        <v>2191.8000000000002</v>
      </c>
      <c r="D71" s="6">
        <v>218.34</v>
      </c>
      <c r="E71" s="6">
        <v>2411.8000489999999</v>
      </c>
      <c r="F71" s="6">
        <f t="shared" si="16"/>
        <v>10.038472107721903</v>
      </c>
      <c r="G71" s="2">
        <f t="shared" si="17"/>
        <v>-8.4766995156171698E-2</v>
      </c>
      <c r="H71" s="2">
        <f t="shared" si="18"/>
        <v>0.18740482923645851</v>
      </c>
      <c r="I71" s="2">
        <f t="shared" si="19"/>
        <v>3.0818831387586787E-3</v>
      </c>
      <c r="K71" s="6">
        <f t="shared" si="20"/>
        <v>-17.847113526285671</v>
      </c>
      <c r="L71" s="6">
        <f t="shared" si="21"/>
        <v>39.456810479069333</v>
      </c>
      <c r="M71" s="6">
        <f t="shared" si="22"/>
        <v>2.5954780230601164</v>
      </c>
      <c r="P71" s="2">
        <f t="shared" si="23"/>
        <v>-8.4766995156171712E-2</v>
      </c>
      <c r="Q71" s="2">
        <f t="shared" si="24"/>
        <v>0.18740482923645851</v>
      </c>
      <c r="R71" s="2">
        <f t="shared" si="25"/>
        <v>3.0818831387586787E-3</v>
      </c>
      <c r="S71" s="2"/>
      <c r="T71" s="2">
        <f t="shared" si="12"/>
        <v>-8.4766995156171712E-2</v>
      </c>
      <c r="U71" s="2">
        <f t="shared" si="13"/>
        <v>0.18740482923645851</v>
      </c>
      <c r="V71" s="2">
        <f t="shared" si="14"/>
        <v>3.0818831387586787E-3</v>
      </c>
      <c r="X71">
        <f t="shared" si="26"/>
        <v>201705</v>
      </c>
      <c r="Y71" s="10">
        <v>-100</v>
      </c>
      <c r="Z71" s="10">
        <v>100</v>
      </c>
    </row>
    <row r="72" spans="1:26">
      <c r="A72" s="45">
        <f t="shared" ref="A72:A103" si="27">YEAR(B72)*100+MONTH(B72)</f>
        <v>201706</v>
      </c>
      <c r="B72" s="4">
        <v>42893</v>
      </c>
      <c r="C72" s="6">
        <v>2642.6</v>
      </c>
      <c r="D72" s="6">
        <v>250.7</v>
      </c>
      <c r="E72" s="6">
        <v>2433.139893</v>
      </c>
      <c r="F72" s="6">
        <f t="shared" ref="F72:F103" si="28">C72/D72</f>
        <v>10.540885520542481</v>
      </c>
      <c r="G72" s="2">
        <f t="shared" si="17"/>
        <v>0.20567570033762195</v>
      </c>
      <c r="H72" s="2">
        <f t="shared" si="18"/>
        <v>0.14820921498580186</v>
      </c>
      <c r="I72" s="2">
        <f t="shared" si="19"/>
        <v>8.8480983358667498E-3</v>
      </c>
      <c r="K72" s="6">
        <f t="shared" si="20"/>
        <v>44.781843250614656</v>
      </c>
      <c r="L72" s="6">
        <f t="shared" si="21"/>
        <v>32.26964499401673</v>
      </c>
      <c r="M72" s="6">
        <f t="shared" si="22"/>
        <v>7.7059983671844687</v>
      </c>
      <c r="P72" s="2">
        <f t="shared" si="23"/>
        <v>0.20567570033762195</v>
      </c>
      <c r="Q72" s="2">
        <f t="shared" si="24"/>
        <v>0.14820921498580183</v>
      </c>
      <c r="R72" s="2">
        <f t="shared" si="25"/>
        <v>8.8480983358667498E-3</v>
      </c>
      <c r="S72" s="2"/>
      <c r="T72" s="2">
        <f t="shared" si="12"/>
        <v>0.20567570033762195</v>
      </c>
      <c r="U72" s="2">
        <f t="shared" si="13"/>
        <v>0.14820921498580183</v>
      </c>
      <c r="V72" s="2">
        <f t="shared" si="14"/>
        <v>8.8480983358667498E-3</v>
      </c>
      <c r="X72">
        <f t="shared" si="26"/>
        <v>201706</v>
      </c>
      <c r="Y72" s="10">
        <v>-100</v>
      </c>
      <c r="Z72" s="10">
        <v>100</v>
      </c>
    </row>
    <row r="73" spans="1:26">
      <c r="A73" s="45">
        <f t="shared" si="27"/>
        <v>201706</v>
      </c>
      <c r="B73" s="4">
        <v>42900</v>
      </c>
      <c r="C73" s="6">
        <v>2395</v>
      </c>
      <c r="D73" s="6">
        <v>335.95</v>
      </c>
      <c r="E73" s="6">
        <v>2437.919922</v>
      </c>
      <c r="F73" s="6">
        <f t="shared" si="28"/>
        <v>7.1290370590861736</v>
      </c>
      <c r="G73" s="2">
        <f t="shared" ref="G73:G104" si="29">C73/C72-1</f>
        <v>-9.3695602815409007E-2</v>
      </c>
      <c r="H73" s="2">
        <f t="shared" ref="H73:H104" si="30">D73/D72-1</f>
        <v>0.34004786597526926</v>
      </c>
      <c r="I73" s="2">
        <f t="shared" ref="I73:I104" si="31">E73/E72-1</f>
        <v>1.9645516535040652E-3</v>
      </c>
      <c r="K73" s="6">
        <f t="shared" ref="K73:K104" si="32">K$4*K$3*G73/(1+H73)</f>
        <v>-17.479898516016547</v>
      </c>
      <c r="L73" s="6">
        <f t="shared" ref="L73:L104" si="33">L$4*$K$3*H73/(1+H73)</f>
        <v>63.439499925584165</v>
      </c>
      <c r="M73" s="6">
        <f t="shared" ref="M73:M104" si="34">M$4*$K$3*I73/(1+H73)</f>
        <v>1.4660309555989557</v>
      </c>
      <c r="P73" s="2">
        <f t="shared" ref="P73:P104" si="35">K73*$D73/(K$3*K$4*$D72)</f>
        <v>-9.3695602815408993E-2</v>
      </c>
      <c r="Q73" s="2">
        <f t="shared" ref="Q73:Q104" si="36">L73*$D73/(L$3*L$4*$D72)</f>
        <v>0.34004786597526926</v>
      </c>
      <c r="R73" s="2">
        <f t="shared" ref="R73:R104" si="37">M73*$D73/(M$3*M$4*$D72)</f>
        <v>1.9645516535040652E-3</v>
      </c>
      <c r="S73" s="2"/>
      <c r="T73" s="2">
        <f t="shared" si="12"/>
        <v>-9.3695602815408993E-2</v>
      </c>
      <c r="U73" s="2">
        <f t="shared" si="13"/>
        <v>0.34004786597526926</v>
      </c>
      <c r="V73" s="2">
        <f t="shared" si="14"/>
        <v>1.9645516535040652E-3</v>
      </c>
      <c r="X73">
        <f t="shared" ref="X73:X104" si="38">A73</f>
        <v>201706</v>
      </c>
      <c r="Y73" s="10">
        <v>-100</v>
      </c>
      <c r="Z73" s="10">
        <v>100</v>
      </c>
    </row>
    <row r="74" spans="1:26">
      <c r="A74" s="45">
        <f t="shared" si="27"/>
        <v>201706</v>
      </c>
      <c r="B74" s="4">
        <v>42907</v>
      </c>
      <c r="C74" s="6">
        <v>2621.1999999999998</v>
      </c>
      <c r="D74" s="6">
        <v>321.66000000000003</v>
      </c>
      <c r="E74" s="6">
        <v>2435.610107</v>
      </c>
      <c r="F74" s="6">
        <f t="shared" si="28"/>
        <v>8.1489771808742137</v>
      </c>
      <c r="G74" s="2">
        <f t="shared" si="29"/>
        <v>9.4446764091858038E-2</v>
      </c>
      <c r="H74" s="2">
        <f t="shared" si="30"/>
        <v>-4.2536091680309474E-2</v>
      </c>
      <c r="I74" s="2">
        <f t="shared" si="31"/>
        <v>-9.4745318710265369E-4</v>
      </c>
      <c r="K74" s="6">
        <f t="shared" si="32"/>
        <v>24.660659078421087</v>
      </c>
      <c r="L74" s="6">
        <f t="shared" si="33"/>
        <v>-11.10644780202696</v>
      </c>
      <c r="M74" s="6">
        <f t="shared" si="34"/>
        <v>-0.98954454457233254</v>
      </c>
      <c r="P74" s="2">
        <f t="shared" si="35"/>
        <v>9.4446764091858038E-2</v>
      </c>
      <c r="Q74" s="2">
        <f t="shared" si="36"/>
        <v>-4.253609168030948E-2</v>
      </c>
      <c r="R74" s="2">
        <f t="shared" si="37"/>
        <v>-9.4745318710265369E-4</v>
      </c>
      <c r="S74" s="2"/>
      <c r="T74" s="2">
        <f t="shared" ref="T74:T137" si="39">MIN(97.5,MAX(-97.5,K74))*$D74/(K$3*K$4*$D73)</f>
        <v>9.4446764091858038E-2</v>
      </c>
      <c r="U74" s="2">
        <f t="shared" ref="U74:U137" si="40">MIN(97.5,MAX(-97.5,L74))*$D74/(L$3*L$4*$D73)</f>
        <v>-4.253609168030948E-2</v>
      </c>
      <c r="V74" s="2">
        <f t="shared" ref="V74:V137" si="41">MIN(97.5,MAX(-97.5,M74))*$D74/(M$3*M$4*$D73)</f>
        <v>-9.4745318710265369E-4</v>
      </c>
      <c r="X74">
        <f t="shared" si="38"/>
        <v>201706</v>
      </c>
      <c r="Y74" s="10">
        <v>-100</v>
      </c>
      <c r="Z74" s="10">
        <v>100</v>
      </c>
    </row>
    <row r="75" spans="1:26">
      <c r="A75" s="45">
        <f t="shared" si="27"/>
        <v>201706</v>
      </c>
      <c r="B75" s="4">
        <v>42914</v>
      </c>
      <c r="C75" s="6">
        <v>2518.1999999999998</v>
      </c>
      <c r="D75" s="6">
        <v>311.62</v>
      </c>
      <c r="E75" s="6">
        <v>2440.6899410000001</v>
      </c>
      <c r="F75" s="6">
        <f t="shared" si="28"/>
        <v>8.0809960849752898</v>
      </c>
      <c r="G75" s="2">
        <f t="shared" si="29"/>
        <v>-3.9294979398748708E-2</v>
      </c>
      <c r="H75" s="2">
        <f t="shared" si="30"/>
        <v>-3.121308213641738E-2</v>
      </c>
      <c r="I75" s="2">
        <f t="shared" si="31"/>
        <v>2.0856515521103791E-3</v>
      </c>
      <c r="K75" s="6">
        <f t="shared" si="32"/>
        <v>-10.140253412330331</v>
      </c>
      <c r="L75" s="6">
        <f t="shared" si="33"/>
        <v>-8.0546819844682744</v>
      </c>
      <c r="M75" s="6">
        <f t="shared" si="34"/>
        <v>2.1528485920410261</v>
      </c>
      <c r="P75" s="2">
        <f t="shared" si="35"/>
        <v>-3.9294979398748715E-2</v>
      </c>
      <c r="Q75" s="2">
        <f t="shared" si="36"/>
        <v>-3.121308213641738E-2</v>
      </c>
      <c r="R75" s="2">
        <f t="shared" si="37"/>
        <v>2.0856515521103791E-3</v>
      </c>
      <c r="S75" s="2"/>
      <c r="T75" s="2">
        <f t="shared" si="39"/>
        <v>-3.9294979398748715E-2</v>
      </c>
      <c r="U75" s="2">
        <f t="shared" si="40"/>
        <v>-3.121308213641738E-2</v>
      </c>
      <c r="V75" s="2">
        <f t="shared" si="41"/>
        <v>2.0856515521103791E-3</v>
      </c>
      <c r="X75">
        <f t="shared" si="38"/>
        <v>201706</v>
      </c>
      <c r="Y75" s="10">
        <v>-100</v>
      </c>
      <c r="Z75" s="10">
        <v>100</v>
      </c>
    </row>
    <row r="76" spans="1:26">
      <c r="A76" s="45">
        <f t="shared" si="27"/>
        <v>201707</v>
      </c>
      <c r="B76" s="4">
        <v>42921</v>
      </c>
      <c r="C76" s="6">
        <v>2598.5</v>
      </c>
      <c r="D76" s="6">
        <v>264.77</v>
      </c>
      <c r="E76" s="6">
        <v>2432.540039</v>
      </c>
      <c r="F76" s="6">
        <f t="shared" si="28"/>
        <v>9.8141783434679155</v>
      </c>
      <c r="G76" s="2">
        <f t="shared" si="29"/>
        <v>3.1887856405369064E-2</v>
      </c>
      <c r="H76" s="2">
        <f t="shared" si="30"/>
        <v>-0.15034336692125028</v>
      </c>
      <c r="I76" s="2">
        <f t="shared" si="31"/>
        <v>-3.3391795750430386E-3</v>
      </c>
      <c r="K76" s="6">
        <f t="shared" si="32"/>
        <v>9.3825714894447145</v>
      </c>
      <c r="L76" s="6">
        <f t="shared" si="33"/>
        <v>-44.236507157155273</v>
      </c>
      <c r="M76" s="6">
        <f t="shared" si="34"/>
        <v>-3.9300341397247109</v>
      </c>
      <c r="P76" s="2">
        <f t="shared" si="35"/>
        <v>3.1887856405369064E-2</v>
      </c>
      <c r="Q76" s="2">
        <f t="shared" si="36"/>
        <v>-0.15034336692125025</v>
      </c>
      <c r="R76" s="2">
        <f t="shared" si="37"/>
        <v>-3.3391795750430382E-3</v>
      </c>
      <c r="S76" s="2"/>
      <c r="T76" s="2">
        <f t="shared" si="39"/>
        <v>3.1887856405369064E-2</v>
      </c>
      <c r="U76" s="2">
        <f t="shared" si="40"/>
        <v>-0.15034336692125025</v>
      </c>
      <c r="V76" s="2">
        <f t="shared" si="41"/>
        <v>-3.3391795750430382E-3</v>
      </c>
      <c r="X76">
        <f t="shared" si="38"/>
        <v>201707</v>
      </c>
      <c r="Y76" s="10">
        <v>-100</v>
      </c>
      <c r="Z76" s="10">
        <v>100</v>
      </c>
    </row>
    <row r="77" spans="1:26">
      <c r="A77" s="45">
        <f t="shared" si="27"/>
        <v>201707</v>
      </c>
      <c r="B77" s="4">
        <v>42928</v>
      </c>
      <c r="C77" s="6">
        <v>2374.4</v>
      </c>
      <c r="D77" s="6">
        <v>223.92</v>
      </c>
      <c r="E77" s="6">
        <v>2443.25</v>
      </c>
      <c r="F77" s="6">
        <f t="shared" si="28"/>
        <v>10.603787066809575</v>
      </c>
      <c r="G77" s="2">
        <f t="shared" si="29"/>
        <v>-8.6242062728497215E-2</v>
      </c>
      <c r="H77" s="2">
        <f t="shared" si="30"/>
        <v>-0.15428485100275713</v>
      </c>
      <c r="I77" s="2">
        <f t="shared" si="31"/>
        <v>4.4027891949531828E-3</v>
      </c>
      <c r="K77" s="6">
        <f t="shared" si="32"/>
        <v>-25.493826979082048</v>
      </c>
      <c r="L77" s="6">
        <f t="shared" si="33"/>
        <v>-45.607806359414084</v>
      </c>
      <c r="M77" s="6">
        <f t="shared" si="34"/>
        <v>5.2059954231321646</v>
      </c>
      <c r="P77" s="2">
        <f t="shared" si="35"/>
        <v>-8.6242062728497215E-2</v>
      </c>
      <c r="Q77" s="2">
        <f t="shared" si="36"/>
        <v>-0.15428485100275713</v>
      </c>
      <c r="R77" s="2">
        <f t="shared" si="37"/>
        <v>4.4027891949531828E-3</v>
      </c>
      <c r="S77" s="2"/>
      <c r="T77" s="2">
        <f t="shared" si="39"/>
        <v>-8.6242062728497215E-2</v>
      </c>
      <c r="U77" s="2">
        <f t="shared" si="40"/>
        <v>-0.15428485100275713</v>
      </c>
      <c r="V77" s="2">
        <f t="shared" si="41"/>
        <v>4.4027891949531828E-3</v>
      </c>
      <c r="X77">
        <f t="shared" si="38"/>
        <v>201707</v>
      </c>
      <c r="Y77" s="10">
        <v>-100</v>
      </c>
      <c r="Z77" s="10">
        <v>100</v>
      </c>
    </row>
    <row r="78" spans="1:26">
      <c r="A78" s="45">
        <f t="shared" si="27"/>
        <v>201707</v>
      </c>
      <c r="B78" s="4">
        <v>42935</v>
      </c>
      <c r="C78" s="6">
        <v>2253.1</v>
      </c>
      <c r="D78" s="6">
        <v>194.63</v>
      </c>
      <c r="E78" s="6">
        <v>2473.830078</v>
      </c>
      <c r="F78" s="6">
        <f t="shared" si="28"/>
        <v>11.576324307660689</v>
      </c>
      <c r="G78" s="2">
        <f t="shared" si="29"/>
        <v>-5.1086590296495982E-2</v>
      </c>
      <c r="H78" s="2">
        <f t="shared" si="30"/>
        <v>-0.13080564487316892</v>
      </c>
      <c r="I78" s="2">
        <f t="shared" si="31"/>
        <v>1.2516147754016105E-2</v>
      </c>
      <c r="K78" s="6">
        <f t="shared" si="32"/>
        <v>-14.693661433478113</v>
      </c>
      <c r="L78" s="6">
        <f t="shared" si="33"/>
        <v>-37.622668653342217</v>
      </c>
      <c r="M78" s="6">
        <f t="shared" si="34"/>
        <v>14.399711273078591</v>
      </c>
      <c r="P78" s="2">
        <f t="shared" si="35"/>
        <v>-5.1086590296495982E-2</v>
      </c>
      <c r="Q78" s="2">
        <f t="shared" si="36"/>
        <v>-0.1308056448731689</v>
      </c>
      <c r="R78" s="2">
        <f t="shared" si="37"/>
        <v>1.2516147754016105E-2</v>
      </c>
      <c r="S78" s="2"/>
      <c r="T78" s="2">
        <f t="shared" si="39"/>
        <v>-5.1086590296495982E-2</v>
      </c>
      <c r="U78" s="2">
        <f t="shared" si="40"/>
        <v>-0.1308056448731689</v>
      </c>
      <c r="V78" s="2">
        <f t="shared" si="41"/>
        <v>1.2516147754016105E-2</v>
      </c>
      <c r="X78">
        <f t="shared" si="38"/>
        <v>201707</v>
      </c>
      <c r="Y78" s="10">
        <v>-100</v>
      </c>
      <c r="Z78" s="10">
        <v>100</v>
      </c>
    </row>
    <row r="79" spans="1:26">
      <c r="A79" s="45">
        <f t="shared" si="27"/>
        <v>201707</v>
      </c>
      <c r="B79" s="4">
        <v>42942</v>
      </c>
      <c r="C79" s="6">
        <v>2525.6999999999998</v>
      </c>
      <c r="D79" s="6">
        <v>203.33</v>
      </c>
      <c r="E79" s="6">
        <v>2477.830078</v>
      </c>
      <c r="F79" s="6">
        <f t="shared" si="28"/>
        <v>12.421679043918751</v>
      </c>
      <c r="G79" s="2">
        <f t="shared" si="29"/>
        <v>0.12098885979317386</v>
      </c>
      <c r="H79" s="2">
        <f t="shared" si="30"/>
        <v>4.470020038020861E-2</v>
      </c>
      <c r="I79" s="2">
        <f t="shared" si="31"/>
        <v>1.6169259301890282E-3</v>
      </c>
      <c r="K79" s="6">
        <f t="shared" si="32"/>
        <v>28.953009616811869</v>
      </c>
      <c r="L79" s="6">
        <f t="shared" si="33"/>
        <v>10.696896670437223</v>
      </c>
      <c r="M79" s="6">
        <f t="shared" si="34"/>
        <v>1.5477415717930978</v>
      </c>
      <c r="P79" s="2">
        <f t="shared" si="35"/>
        <v>0.12098885979317388</v>
      </c>
      <c r="Q79" s="2">
        <f t="shared" si="36"/>
        <v>4.470020038020861E-2</v>
      </c>
      <c r="R79" s="2">
        <f t="shared" si="37"/>
        <v>1.6169259301890282E-3</v>
      </c>
      <c r="S79" s="2"/>
      <c r="T79" s="2">
        <f t="shared" si="39"/>
        <v>0.12098885979317388</v>
      </c>
      <c r="U79" s="2">
        <f t="shared" si="40"/>
        <v>4.470020038020861E-2</v>
      </c>
      <c r="V79" s="2">
        <f t="shared" si="41"/>
        <v>1.6169259301890282E-3</v>
      </c>
      <c r="X79">
        <f t="shared" si="38"/>
        <v>201707</v>
      </c>
      <c r="Y79" s="10">
        <v>-100</v>
      </c>
      <c r="Z79" s="10">
        <v>100</v>
      </c>
    </row>
    <row r="80" spans="1:26">
      <c r="A80" s="45">
        <f t="shared" si="27"/>
        <v>201708</v>
      </c>
      <c r="B80" s="4">
        <v>42949</v>
      </c>
      <c r="C80" s="6">
        <v>2702</v>
      </c>
      <c r="D80" s="6">
        <v>218</v>
      </c>
      <c r="E80" s="6">
        <v>2477.570068</v>
      </c>
      <c r="F80" s="6">
        <f t="shared" si="28"/>
        <v>12.394495412844037</v>
      </c>
      <c r="G80" s="2">
        <f t="shared" si="29"/>
        <v>6.9802431009225341E-2</v>
      </c>
      <c r="H80" s="2">
        <f t="shared" si="30"/>
        <v>7.214872374956971E-2</v>
      </c>
      <c r="I80" s="2">
        <f t="shared" si="31"/>
        <v>-1.0493455637194948E-4</v>
      </c>
      <c r="K80" s="6">
        <f t="shared" si="32"/>
        <v>16.276293918699299</v>
      </c>
      <c r="L80" s="6">
        <f t="shared" si="33"/>
        <v>16.823394495412852</v>
      </c>
      <c r="M80" s="6">
        <f t="shared" si="34"/>
        <v>-9.7873134619763699E-2</v>
      </c>
      <c r="P80" s="2">
        <f t="shared" si="35"/>
        <v>6.9802431009225341E-2</v>
      </c>
      <c r="Q80" s="2">
        <f t="shared" si="36"/>
        <v>7.2148723749569696E-2</v>
      </c>
      <c r="R80" s="2">
        <f t="shared" si="37"/>
        <v>-1.0493455637194947E-4</v>
      </c>
      <c r="S80" s="2"/>
      <c r="T80" s="2">
        <f t="shared" si="39"/>
        <v>6.9802431009225341E-2</v>
      </c>
      <c r="U80" s="2">
        <f t="shared" si="40"/>
        <v>7.2148723749569696E-2</v>
      </c>
      <c r="V80" s="2">
        <f t="shared" si="41"/>
        <v>-1.0493455637194947E-4</v>
      </c>
      <c r="X80">
        <f t="shared" si="38"/>
        <v>201708</v>
      </c>
      <c r="Y80" s="10">
        <v>-100</v>
      </c>
      <c r="Z80" s="10">
        <v>100</v>
      </c>
    </row>
    <row r="81" spans="1:26">
      <c r="A81" s="45">
        <f t="shared" si="27"/>
        <v>201708</v>
      </c>
      <c r="B81" s="4">
        <v>42956</v>
      </c>
      <c r="C81" s="6">
        <v>3339.9</v>
      </c>
      <c r="D81" s="6">
        <v>293.99</v>
      </c>
      <c r="E81" s="6">
        <v>2474.0200199999999</v>
      </c>
      <c r="F81" s="6">
        <f t="shared" si="28"/>
        <v>11.360590496275384</v>
      </c>
      <c r="G81" s="2">
        <f t="shared" si="29"/>
        <v>0.23608438193930414</v>
      </c>
      <c r="H81" s="2">
        <f t="shared" si="30"/>
        <v>0.3485779816513761</v>
      </c>
      <c r="I81" s="2">
        <f t="shared" si="31"/>
        <v>-1.4328749147610731E-3</v>
      </c>
      <c r="K81" s="6">
        <f t="shared" si="32"/>
        <v>43.765430170046855</v>
      </c>
      <c r="L81" s="6">
        <f t="shared" si="33"/>
        <v>64.619544882478991</v>
      </c>
      <c r="M81" s="6">
        <f t="shared" si="34"/>
        <v>-1.0625080152995474</v>
      </c>
      <c r="P81" s="2">
        <f t="shared" si="35"/>
        <v>0.23608438193930414</v>
      </c>
      <c r="Q81" s="2">
        <f t="shared" si="36"/>
        <v>0.34857798165137616</v>
      </c>
      <c r="R81" s="2">
        <f t="shared" si="37"/>
        <v>-1.4328749147610733E-3</v>
      </c>
      <c r="S81" s="2"/>
      <c r="T81" s="2">
        <f t="shared" si="39"/>
        <v>0.23608438193930414</v>
      </c>
      <c r="U81" s="2">
        <f t="shared" si="40"/>
        <v>0.34857798165137616</v>
      </c>
      <c r="V81" s="2">
        <f t="shared" si="41"/>
        <v>-1.4328749147610733E-3</v>
      </c>
      <c r="X81">
        <f t="shared" si="38"/>
        <v>201708</v>
      </c>
      <c r="Y81" s="10">
        <v>-100</v>
      </c>
      <c r="Z81" s="10">
        <v>100</v>
      </c>
    </row>
    <row r="82" spans="1:26">
      <c r="A82" s="45">
        <f t="shared" si="27"/>
        <v>201708</v>
      </c>
      <c r="B82" s="4">
        <v>42963</v>
      </c>
      <c r="C82" s="6">
        <v>4386.3</v>
      </c>
      <c r="D82" s="6">
        <v>301.33999999999997</v>
      </c>
      <c r="E82" s="6">
        <v>2468.110107</v>
      </c>
      <c r="F82" s="6">
        <f t="shared" si="28"/>
        <v>14.555983274706314</v>
      </c>
      <c r="G82" s="2">
        <f t="shared" si="29"/>
        <v>0.31330279349681134</v>
      </c>
      <c r="H82" s="2">
        <f t="shared" si="30"/>
        <v>2.5000850369059968E-2</v>
      </c>
      <c r="I82" s="2">
        <f t="shared" si="31"/>
        <v>-2.3887894811780441E-3</v>
      </c>
      <c r="K82" s="6">
        <f t="shared" si="32"/>
        <v>76.415252090767552</v>
      </c>
      <c r="L82" s="6">
        <f t="shared" si="33"/>
        <v>6.0977633238202209</v>
      </c>
      <c r="M82" s="6">
        <f t="shared" si="34"/>
        <v>-2.3305243896314241</v>
      </c>
      <c r="P82" s="2">
        <f t="shared" si="35"/>
        <v>0.31330279349681134</v>
      </c>
      <c r="Q82" s="2">
        <f t="shared" si="36"/>
        <v>2.5000850369059972E-2</v>
      </c>
      <c r="R82" s="2">
        <f t="shared" si="37"/>
        <v>-2.3887894811780446E-3</v>
      </c>
      <c r="S82" s="2"/>
      <c r="T82" s="2">
        <f t="shared" si="39"/>
        <v>0.31330279349681134</v>
      </c>
      <c r="U82" s="2">
        <f t="shared" si="40"/>
        <v>2.5000850369059972E-2</v>
      </c>
      <c r="V82" s="2">
        <f t="shared" si="41"/>
        <v>-2.3887894811780446E-3</v>
      </c>
      <c r="X82">
        <f t="shared" si="38"/>
        <v>201708</v>
      </c>
      <c r="Y82" s="10">
        <v>-100</v>
      </c>
      <c r="Z82" s="10">
        <v>100</v>
      </c>
    </row>
    <row r="83" spans="1:26">
      <c r="A83" s="45">
        <f t="shared" si="27"/>
        <v>201708</v>
      </c>
      <c r="B83" s="4">
        <v>42970</v>
      </c>
      <c r="C83" s="6">
        <v>4129.1000000000004</v>
      </c>
      <c r="D83" s="6">
        <v>316.5</v>
      </c>
      <c r="E83" s="6">
        <v>2444.040039</v>
      </c>
      <c r="F83" s="6">
        <f t="shared" si="28"/>
        <v>13.04612954186414</v>
      </c>
      <c r="G83" s="2">
        <f t="shared" si="29"/>
        <v>-5.8637120124022446E-2</v>
      </c>
      <c r="H83" s="2">
        <f t="shared" si="30"/>
        <v>5.0308621490675165E-2</v>
      </c>
      <c r="I83" s="2">
        <f t="shared" si="31"/>
        <v>-9.7524287639084717E-3</v>
      </c>
      <c r="K83" s="6">
        <f t="shared" si="32"/>
        <v>-13.957116728414629</v>
      </c>
      <c r="L83" s="6">
        <f t="shared" si="33"/>
        <v>11.974723538704621</v>
      </c>
      <c r="M83" s="6">
        <f t="shared" si="34"/>
        <v>-9.2852982107936128</v>
      </c>
      <c r="P83" s="2">
        <f t="shared" si="35"/>
        <v>-5.8637120124022439E-2</v>
      </c>
      <c r="Q83" s="2">
        <f t="shared" si="36"/>
        <v>5.0308621490675151E-2</v>
      </c>
      <c r="R83" s="2">
        <f t="shared" si="37"/>
        <v>-9.75242876390847E-3</v>
      </c>
      <c r="S83" s="2"/>
      <c r="T83" s="2">
        <f t="shared" si="39"/>
        <v>-5.8637120124022439E-2</v>
      </c>
      <c r="U83" s="2">
        <f t="shared" si="40"/>
        <v>5.0308621490675151E-2</v>
      </c>
      <c r="V83" s="2">
        <f t="shared" si="41"/>
        <v>-9.75242876390847E-3</v>
      </c>
      <c r="X83">
        <f t="shared" si="38"/>
        <v>201708</v>
      </c>
      <c r="Y83" s="10">
        <v>-100</v>
      </c>
      <c r="Z83" s="10">
        <v>100</v>
      </c>
    </row>
    <row r="84" spans="1:26">
      <c r="A84" s="45">
        <f t="shared" si="27"/>
        <v>201708</v>
      </c>
      <c r="B84" s="4">
        <v>42977</v>
      </c>
      <c r="C84" s="6">
        <v>4569</v>
      </c>
      <c r="D84" s="6">
        <v>382.78</v>
      </c>
      <c r="E84" s="6">
        <v>2457.5900879999999</v>
      </c>
      <c r="F84" s="6">
        <f t="shared" si="28"/>
        <v>11.93636031140603</v>
      </c>
      <c r="G84" s="2">
        <f t="shared" si="29"/>
        <v>0.10653653338499902</v>
      </c>
      <c r="H84" s="2">
        <f t="shared" si="30"/>
        <v>0.20941548183254333</v>
      </c>
      <c r="I84" s="2">
        <f t="shared" si="31"/>
        <v>5.5441190748839464E-3</v>
      </c>
      <c r="K84" s="6">
        <f t="shared" si="32"/>
        <v>22.022318836114867</v>
      </c>
      <c r="L84" s="6">
        <f t="shared" si="33"/>
        <v>43.288573070693324</v>
      </c>
      <c r="M84" s="6">
        <f t="shared" si="34"/>
        <v>4.5841310601409928</v>
      </c>
      <c r="P84" s="2">
        <f t="shared" si="35"/>
        <v>0.10653653338499902</v>
      </c>
      <c r="Q84" s="2">
        <f t="shared" si="36"/>
        <v>0.2094154818325433</v>
      </c>
      <c r="R84" s="2">
        <f t="shared" si="37"/>
        <v>5.5441190748839464E-3</v>
      </c>
      <c r="S84" s="2"/>
      <c r="T84" s="2">
        <f t="shared" si="39"/>
        <v>0.10653653338499902</v>
      </c>
      <c r="U84" s="2">
        <f t="shared" si="40"/>
        <v>0.2094154818325433</v>
      </c>
      <c r="V84" s="2">
        <f t="shared" si="41"/>
        <v>5.5441190748839464E-3</v>
      </c>
      <c r="X84">
        <f t="shared" si="38"/>
        <v>201708</v>
      </c>
      <c r="Y84" s="10">
        <v>-100</v>
      </c>
      <c r="Z84" s="10">
        <v>100</v>
      </c>
    </row>
    <row r="85" spans="1:26">
      <c r="A85" s="45">
        <f t="shared" si="27"/>
        <v>201709</v>
      </c>
      <c r="B85" s="4">
        <v>42984</v>
      </c>
      <c r="C85" s="6">
        <v>4589.1000000000004</v>
      </c>
      <c r="D85" s="6">
        <v>337.36</v>
      </c>
      <c r="E85" s="6">
        <v>2465.540039</v>
      </c>
      <c r="F85" s="6">
        <f t="shared" si="28"/>
        <v>13.602976049324164</v>
      </c>
      <c r="G85" s="2">
        <f t="shared" si="29"/>
        <v>4.3992120814182467E-3</v>
      </c>
      <c r="H85" s="2">
        <f t="shared" si="30"/>
        <v>-0.1186582371074768</v>
      </c>
      <c r="I85" s="2">
        <f t="shared" si="31"/>
        <v>3.2348563899318172E-3</v>
      </c>
      <c r="K85" s="6">
        <f t="shared" si="32"/>
        <v>1.2478734886510525</v>
      </c>
      <c r="L85" s="6">
        <f t="shared" si="33"/>
        <v>-33.658406450082971</v>
      </c>
      <c r="M85" s="6">
        <f t="shared" si="34"/>
        <v>3.6703768346517101</v>
      </c>
      <c r="P85" s="2">
        <f t="shared" si="35"/>
        <v>4.3992120814182467E-3</v>
      </c>
      <c r="Q85" s="2">
        <f t="shared" si="36"/>
        <v>-0.11865823710747679</v>
      </c>
      <c r="R85" s="2">
        <f t="shared" si="37"/>
        <v>3.2348563899318172E-3</v>
      </c>
      <c r="S85" s="2"/>
      <c r="T85" s="2">
        <f t="shared" si="39"/>
        <v>4.3992120814182467E-3</v>
      </c>
      <c r="U85" s="2">
        <f t="shared" si="40"/>
        <v>-0.11865823710747679</v>
      </c>
      <c r="V85" s="2">
        <f t="shared" si="41"/>
        <v>3.2348563899318172E-3</v>
      </c>
      <c r="X85">
        <f t="shared" si="38"/>
        <v>201709</v>
      </c>
      <c r="Y85" s="10">
        <v>-100</v>
      </c>
      <c r="Z85" s="10">
        <v>100</v>
      </c>
    </row>
    <row r="86" spans="1:26">
      <c r="A86" s="45">
        <f t="shared" si="27"/>
        <v>201709</v>
      </c>
      <c r="B86" s="4">
        <v>42991</v>
      </c>
      <c r="C86" s="6">
        <v>3849.7</v>
      </c>
      <c r="D86" s="6">
        <v>275.48</v>
      </c>
      <c r="E86" s="6">
        <v>2498.3701169999999</v>
      </c>
      <c r="F86" s="6">
        <f t="shared" si="28"/>
        <v>13.974517206330766</v>
      </c>
      <c r="G86" s="2">
        <f t="shared" si="29"/>
        <v>-0.16112091695539443</v>
      </c>
      <c r="H86" s="2">
        <f t="shared" si="30"/>
        <v>-0.18342423523832108</v>
      </c>
      <c r="I86" s="2">
        <f t="shared" si="31"/>
        <v>1.3315572848419555E-2</v>
      </c>
      <c r="K86" s="6">
        <f t="shared" si="32"/>
        <v>-49.328220328219707</v>
      </c>
      <c r="L86" s="6">
        <f t="shared" si="33"/>
        <v>-56.156526789603596</v>
      </c>
      <c r="M86" s="6">
        <f t="shared" si="34"/>
        <v>16.306598141944317</v>
      </c>
      <c r="P86" s="2">
        <f t="shared" si="35"/>
        <v>-0.16112091695539441</v>
      </c>
      <c r="Q86" s="2">
        <f t="shared" si="36"/>
        <v>-0.18342423523832108</v>
      </c>
      <c r="R86" s="2">
        <f t="shared" si="37"/>
        <v>1.3315572848419553E-2</v>
      </c>
      <c r="S86" s="2"/>
      <c r="T86" s="2">
        <f t="shared" si="39"/>
        <v>-0.16112091695539441</v>
      </c>
      <c r="U86" s="2">
        <f t="shared" si="40"/>
        <v>-0.18342423523832108</v>
      </c>
      <c r="V86" s="2">
        <f t="shared" si="41"/>
        <v>1.3315572848419553E-2</v>
      </c>
      <c r="X86">
        <f t="shared" si="38"/>
        <v>201709</v>
      </c>
      <c r="Y86" s="10">
        <v>-100</v>
      </c>
      <c r="Z86" s="10">
        <v>100</v>
      </c>
    </row>
    <row r="87" spans="1:26">
      <c r="A87" s="45">
        <f t="shared" si="27"/>
        <v>201709</v>
      </c>
      <c r="B87" s="4">
        <v>42998</v>
      </c>
      <c r="C87" s="6">
        <v>3873.2</v>
      </c>
      <c r="D87" s="6">
        <v>283.5</v>
      </c>
      <c r="E87" s="6">
        <v>2508.23999</v>
      </c>
      <c r="F87" s="6">
        <f t="shared" si="28"/>
        <v>13.662081128747795</v>
      </c>
      <c r="G87" s="2">
        <f t="shared" si="29"/>
        <v>6.1043717692288446E-3</v>
      </c>
      <c r="H87" s="2">
        <f t="shared" si="30"/>
        <v>2.9112821257441412E-2</v>
      </c>
      <c r="I87" s="2">
        <f t="shared" si="31"/>
        <v>3.9505247572573232E-3</v>
      </c>
      <c r="K87" s="6">
        <f t="shared" si="32"/>
        <v>1.4829209303237763</v>
      </c>
      <c r="L87" s="6">
        <f t="shared" si="33"/>
        <v>7.0723104056437043</v>
      </c>
      <c r="M87" s="6">
        <f t="shared" si="34"/>
        <v>3.8387674078633069</v>
      </c>
      <c r="P87" s="2">
        <f t="shared" si="35"/>
        <v>6.1043717692288455E-3</v>
      </c>
      <c r="Q87" s="2">
        <f t="shared" si="36"/>
        <v>2.9112821257441416E-2</v>
      </c>
      <c r="R87" s="2">
        <f t="shared" si="37"/>
        <v>3.9505247572573241E-3</v>
      </c>
      <c r="S87" s="2"/>
      <c r="T87" s="2">
        <f t="shared" si="39"/>
        <v>6.1043717692288455E-3</v>
      </c>
      <c r="U87" s="2">
        <f t="shared" si="40"/>
        <v>2.9112821257441416E-2</v>
      </c>
      <c r="V87" s="2">
        <f t="shared" si="41"/>
        <v>3.9505247572573241E-3</v>
      </c>
      <c r="X87">
        <f t="shared" si="38"/>
        <v>201709</v>
      </c>
      <c r="Y87" s="10">
        <v>-100</v>
      </c>
      <c r="Z87" s="10">
        <v>100</v>
      </c>
    </row>
    <row r="88" spans="1:26">
      <c r="A88" s="45">
        <f t="shared" si="27"/>
        <v>201709</v>
      </c>
      <c r="B88" s="4">
        <v>43005</v>
      </c>
      <c r="C88" s="6">
        <v>4205.3999999999996</v>
      </c>
      <c r="D88" s="6">
        <v>309.75</v>
      </c>
      <c r="E88" s="6">
        <v>2507.040039</v>
      </c>
      <c r="F88" s="6">
        <f t="shared" si="28"/>
        <v>13.576755447941887</v>
      </c>
      <c r="G88" s="2">
        <f t="shared" si="29"/>
        <v>8.5768873283073477E-2</v>
      </c>
      <c r="H88" s="2">
        <f t="shared" si="30"/>
        <v>9.259259259259256E-2</v>
      </c>
      <c r="I88" s="2">
        <f t="shared" si="31"/>
        <v>-4.7840358370176972E-4</v>
      </c>
      <c r="K88" s="6">
        <f t="shared" si="32"/>
        <v>19.62508117494054</v>
      </c>
      <c r="L88" s="6">
        <f t="shared" si="33"/>
        <v>21.186440677966093</v>
      </c>
      <c r="M88" s="6">
        <f t="shared" si="34"/>
        <v>-0.43786090711687398</v>
      </c>
      <c r="P88" s="2">
        <f t="shared" si="35"/>
        <v>8.5768873283073477E-2</v>
      </c>
      <c r="Q88" s="2">
        <f t="shared" si="36"/>
        <v>9.259259259259256E-2</v>
      </c>
      <c r="R88" s="2">
        <f t="shared" si="37"/>
        <v>-4.7840358370176972E-4</v>
      </c>
      <c r="S88" s="2"/>
      <c r="T88" s="2">
        <f t="shared" si="39"/>
        <v>8.5768873283073477E-2</v>
      </c>
      <c r="U88" s="2">
        <f t="shared" si="40"/>
        <v>9.259259259259256E-2</v>
      </c>
      <c r="V88" s="2">
        <f t="shared" si="41"/>
        <v>-4.7840358370176972E-4</v>
      </c>
      <c r="X88">
        <f t="shared" si="38"/>
        <v>201709</v>
      </c>
      <c r="Y88" s="10">
        <v>-100</v>
      </c>
      <c r="Z88" s="10">
        <v>100</v>
      </c>
    </row>
    <row r="89" spans="1:26">
      <c r="A89" s="45">
        <f t="shared" si="27"/>
        <v>201710</v>
      </c>
      <c r="B89" s="4">
        <v>43012</v>
      </c>
      <c r="C89" s="6">
        <v>4215.1000000000004</v>
      </c>
      <c r="D89" s="6">
        <v>291.39999999999998</v>
      </c>
      <c r="E89" s="6">
        <v>2537.73999</v>
      </c>
      <c r="F89" s="6">
        <f t="shared" si="28"/>
        <v>14.464996568291012</v>
      </c>
      <c r="G89" s="2">
        <f t="shared" si="29"/>
        <v>2.3065582346508684E-3</v>
      </c>
      <c r="H89" s="2">
        <f t="shared" si="30"/>
        <v>-5.9241323648103417E-2</v>
      </c>
      <c r="I89" s="2">
        <f t="shared" si="31"/>
        <v>1.2245496889728757E-2</v>
      </c>
      <c r="K89" s="6">
        <f t="shared" si="32"/>
        <v>0.61295162421337213</v>
      </c>
      <c r="L89" s="6">
        <f t="shared" si="33"/>
        <v>-15.742964996568322</v>
      </c>
      <c r="M89" s="6">
        <f t="shared" si="34"/>
        <v>13.016618605331102</v>
      </c>
      <c r="P89" s="2">
        <f t="shared" si="35"/>
        <v>2.3065582346508684E-3</v>
      </c>
      <c r="Q89" s="2">
        <f t="shared" si="36"/>
        <v>-5.9241323648103417E-2</v>
      </c>
      <c r="R89" s="2">
        <f t="shared" si="37"/>
        <v>1.2245496889728759E-2</v>
      </c>
      <c r="S89" s="2"/>
      <c r="T89" s="2">
        <f t="shared" si="39"/>
        <v>2.3065582346508684E-3</v>
      </c>
      <c r="U89" s="2">
        <f t="shared" si="40"/>
        <v>-5.9241323648103417E-2</v>
      </c>
      <c r="V89" s="2">
        <f t="shared" si="41"/>
        <v>1.2245496889728759E-2</v>
      </c>
      <c r="X89">
        <f t="shared" si="38"/>
        <v>201710</v>
      </c>
      <c r="Y89" s="10">
        <v>-100</v>
      </c>
      <c r="Z89" s="10">
        <v>100</v>
      </c>
    </row>
    <row r="90" spans="1:26">
      <c r="A90" s="45">
        <f t="shared" si="27"/>
        <v>201710</v>
      </c>
      <c r="B90" s="4">
        <v>43019</v>
      </c>
      <c r="C90" s="6">
        <v>4824.8999999999996</v>
      </c>
      <c r="D90" s="6">
        <v>303.2</v>
      </c>
      <c r="E90" s="6">
        <v>2555.23999</v>
      </c>
      <c r="F90" s="6">
        <f t="shared" si="28"/>
        <v>15.913258575197888</v>
      </c>
      <c r="G90" s="2">
        <f t="shared" si="29"/>
        <v>0.14467035183032406</v>
      </c>
      <c r="H90" s="2">
        <f t="shared" si="30"/>
        <v>4.0494166094715123E-2</v>
      </c>
      <c r="I90" s="2">
        <f t="shared" si="31"/>
        <v>6.8958995283043834E-3</v>
      </c>
      <c r="K90" s="6">
        <f t="shared" si="32"/>
        <v>34.760010325986499</v>
      </c>
      <c r="L90" s="6">
        <f t="shared" si="33"/>
        <v>9.7295514511873247</v>
      </c>
      <c r="M90" s="6">
        <f t="shared" si="34"/>
        <v>6.6275234912529601</v>
      </c>
      <c r="P90" s="2">
        <f t="shared" si="35"/>
        <v>0.14467035183032403</v>
      </c>
      <c r="Q90" s="2">
        <f t="shared" si="36"/>
        <v>4.0494166094715123E-2</v>
      </c>
      <c r="R90" s="2">
        <f t="shared" si="37"/>
        <v>6.8958995283043834E-3</v>
      </c>
      <c r="S90" s="2"/>
      <c r="T90" s="2">
        <f t="shared" si="39"/>
        <v>0.14467035183032403</v>
      </c>
      <c r="U90" s="2">
        <f t="shared" si="40"/>
        <v>4.0494166094715123E-2</v>
      </c>
      <c r="V90" s="2">
        <f t="shared" si="41"/>
        <v>6.8958995283043834E-3</v>
      </c>
      <c r="X90">
        <f t="shared" si="38"/>
        <v>201710</v>
      </c>
      <c r="Y90" s="10">
        <v>-100</v>
      </c>
      <c r="Z90" s="10">
        <v>100</v>
      </c>
    </row>
    <row r="91" spans="1:26">
      <c r="A91" s="45">
        <f t="shared" si="27"/>
        <v>201710</v>
      </c>
      <c r="B91" s="4">
        <v>43026</v>
      </c>
      <c r="C91" s="6">
        <v>5565</v>
      </c>
      <c r="D91" s="6">
        <v>313.45</v>
      </c>
      <c r="E91" s="6">
        <v>2561.26001</v>
      </c>
      <c r="F91" s="6">
        <f t="shared" si="28"/>
        <v>17.754027755622907</v>
      </c>
      <c r="G91" s="2">
        <f t="shared" si="29"/>
        <v>0.15339178014052113</v>
      </c>
      <c r="H91" s="2">
        <f t="shared" si="30"/>
        <v>3.3806068601583084E-2</v>
      </c>
      <c r="I91" s="2">
        <f t="shared" si="31"/>
        <v>2.355950917940941E-3</v>
      </c>
      <c r="K91" s="6">
        <f t="shared" si="32"/>
        <v>37.093944599302922</v>
      </c>
      <c r="L91" s="6">
        <f t="shared" si="33"/>
        <v>8.1751475514436045</v>
      </c>
      <c r="M91" s="6">
        <f t="shared" si="34"/>
        <v>2.2789099324284363</v>
      </c>
      <c r="P91" s="2">
        <f t="shared" si="35"/>
        <v>0.15339178014052113</v>
      </c>
      <c r="Q91" s="2">
        <f t="shared" si="36"/>
        <v>3.3806068601583084E-2</v>
      </c>
      <c r="R91" s="2">
        <f t="shared" si="37"/>
        <v>2.355950917940941E-3</v>
      </c>
      <c r="S91" s="2"/>
      <c r="T91" s="2">
        <f t="shared" si="39"/>
        <v>0.15339178014052113</v>
      </c>
      <c r="U91" s="2">
        <f t="shared" si="40"/>
        <v>3.3806068601583084E-2</v>
      </c>
      <c r="V91" s="2">
        <f t="shared" si="41"/>
        <v>2.355950917940941E-3</v>
      </c>
      <c r="X91">
        <f t="shared" si="38"/>
        <v>201710</v>
      </c>
      <c r="Y91" s="10">
        <v>-100</v>
      </c>
      <c r="Z91" s="10">
        <v>100</v>
      </c>
    </row>
    <row r="92" spans="1:26">
      <c r="A92" s="45">
        <f t="shared" si="27"/>
        <v>201710</v>
      </c>
      <c r="B92" s="4">
        <v>43033</v>
      </c>
      <c r="C92" s="6">
        <v>5720</v>
      </c>
      <c r="D92" s="6">
        <v>295.45999999999998</v>
      </c>
      <c r="E92" s="6">
        <v>2557.1499020000001</v>
      </c>
      <c r="F92" s="6">
        <f t="shared" si="28"/>
        <v>19.359642591213703</v>
      </c>
      <c r="G92" s="2">
        <f t="shared" si="29"/>
        <v>2.7852650494159858E-2</v>
      </c>
      <c r="H92" s="2">
        <f t="shared" si="30"/>
        <v>-5.7393523687988557E-2</v>
      </c>
      <c r="I92" s="2">
        <f t="shared" si="31"/>
        <v>-1.6047211075613799E-3</v>
      </c>
      <c r="K92" s="6">
        <f t="shared" si="32"/>
        <v>7.3871364121999665</v>
      </c>
      <c r="L92" s="6">
        <f t="shared" si="33"/>
        <v>-15.222026670276868</v>
      </c>
      <c r="M92" s="6">
        <f t="shared" si="34"/>
        <v>-1.7024295375520022</v>
      </c>
      <c r="P92" s="2">
        <f t="shared" si="35"/>
        <v>2.7852650494159855E-2</v>
      </c>
      <c r="Q92" s="2">
        <f t="shared" si="36"/>
        <v>-5.7393523687988564E-2</v>
      </c>
      <c r="R92" s="2">
        <f t="shared" si="37"/>
        <v>-1.6047211075613799E-3</v>
      </c>
      <c r="S92" s="2"/>
      <c r="T92" s="2">
        <f t="shared" si="39"/>
        <v>2.7852650494159855E-2</v>
      </c>
      <c r="U92" s="2">
        <f t="shared" si="40"/>
        <v>-5.7393523687988564E-2</v>
      </c>
      <c r="V92" s="2">
        <f t="shared" si="41"/>
        <v>-1.6047211075613799E-3</v>
      </c>
      <c r="X92">
        <f t="shared" si="38"/>
        <v>201710</v>
      </c>
      <c r="Y92" s="10">
        <v>-100</v>
      </c>
      <c r="Z92" s="10">
        <v>100</v>
      </c>
    </row>
    <row r="93" spans="1:26">
      <c r="A93" s="45">
        <f t="shared" si="27"/>
        <v>201711</v>
      </c>
      <c r="B93" s="4">
        <v>43040</v>
      </c>
      <c r="C93" s="6">
        <v>6727.3</v>
      </c>
      <c r="D93" s="6">
        <v>288.60000000000002</v>
      </c>
      <c r="E93" s="6">
        <v>2579.360107</v>
      </c>
      <c r="F93" s="6">
        <f t="shared" si="28"/>
        <v>23.310117810117809</v>
      </c>
      <c r="G93" s="2">
        <f t="shared" si="29"/>
        <v>0.17610139860139862</v>
      </c>
      <c r="H93" s="2">
        <f t="shared" si="30"/>
        <v>-2.3218032897854068E-2</v>
      </c>
      <c r="I93" s="2">
        <f t="shared" si="31"/>
        <v>8.6855310995372914E-3</v>
      </c>
      <c r="K93" s="6">
        <f t="shared" si="32"/>
        <v>45.0718288554827</v>
      </c>
      <c r="L93" s="6">
        <f t="shared" si="33"/>
        <v>-5.94248094248091</v>
      </c>
      <c r="M93" s="6">
        <f t="shared" si="34"/>
        <v>8.8919855116745943</v>
      </c>
      <c r="P93" s="2">
        <f t="shared" si="35"/>
        <v>0.17610139860139862</v>
      </c>
      <c r="Q93" s="2">
        <f t="shared" si="36"/>
        <v>-2.3218032897854068E-2</v>
      </c>
      <c r="R93" s="2">
        <f t="shared" si="37"/>
        <v>8.6855310995372914E-3</v>
      </c>
      <c r="S93" s="2"/>
      <c r="T93" s="2">
        <f t="shared" si="39"/>
        <v>0.17610139860139862</v>
      </c>
      <c r="U93" s="2">
        <f t="shared" si="40"/>
        <v>-2.3218032897854068E-2</v>
      </c>
      <c r="V93" s="2">
        <f t="shared" si="41"/>
        <v>8.6855310995372914E-3</v>
      </c>
      <c r="X93">
        <f t="shared" si="38"/>
        <v>201711</v>
      </c>
      <c r="Y93" s="10">
        <v>-100</v>
      </c>
      <c r="Z93" s="10">
        <v>100</v>
      </c>
    </row>
    <row r="94" spans="1:26">
      <c r="A94" s="45">
        <f t="shared" si="27"/>
        <v>201711</v>
      </c>
      <c r="B94" s="4">
        <v>43047</v>
      </c>
      <c r="C94" s="6">
        <v>7442.4</v>
      </c>
      <c r="D94" s="6">
        <v>307.5</v>
      </c>
      <c r="E94" s="6">
        <v>2594.3798830000001</v>
      </c>
      <c r="F94" s="6">
        <f t="shared" si="28"/>
        <v>24.202926829268293</v>
      </c>
      <c r="G94" s="2">
        <f t="shared" si="29"/>
        <v>0.10629821770992809</v>
      </c>
      <c r="H94" s="2">
        <f t="shared" si="30"/>
        <v>6.5488565488565298E-2</v>
      </c>
      <c r="I94" s="2">
        <f t="shared" si="31"/>
        <v>5.8230628438575849E-3</v>
      </c>
      <c r="K94" s="6">
        <f t="shared" si="32"/>
        <v>24.941191569988007</v>
      </c>
      <c r="L94" s="6">
        <f t="shared" si="33"/>
        <v>15.365853658536544</v>
      </c>
      <c r="M94" s="6">
        <f t="shared" si="34"/>
        <v>5.4651575178448759</v>
      </c>
      <c r="P94" s="2">
        <f t="shared" si="35"/>
        <v>0.1062982177099281</v>
      </c>
      <c r="Q94" s="2">
        <f t="shared" si="36"/>
        <v>6.5488565488565312E-2</v>
      </c>
      <c r="R94" s="2">
        <f t="shared" si="37"/>
        <v>5.8230628438575866E-3</v>
      </c>
      <c r="S94" s="2"/>
      <c r="T94" s="2">
        <f t="shared" si="39"/>
        <v>0.1062982177099281</v>
      </c>
      <c r="U94" s="2">
        <f t="shared" si="40"/>
        <v>6.5488565488565312E-2</v>
      </c>
      <c r="V94" s="2">
        <f t="shared" si="41"/>
        <v>5.8230628438575866E-3</v>
      </c>
      <c r="X94">
        <f t="shared" si="38"/>
        <v>201711</v>
      </c>
      <c r="Y94" s="10">
        <v>-100</v>
      </c>
      <c r="Z94" s="10">
        <v>100</v>
      </c>
    </row>
    <row r="95" spans="1:26">
      <c r="A95" s="45">
        <f t="shared" si="27"/>
        <v>201711</v>
      </c>
      <c r="B95" s="4">
        <v>43054</v>
      </c>
      <c r="C95" s="6">
        <v>7278.3</v>
      </c>
      <c r="D95" s="6">
        <v>330.59</v>
      </c>
      <c r="E95" s="6">
        <v>2564.6201169999999</v>
      </c>
      <c r="F95" s="6">
        <f t="shared" si="28"/>
        <v>22.016092440787684</v>
      </c>
      <c r="G95" s="2">
        <f t="shared" si="29"/>
        <v>-2.2049338922928041E-2</v>
      </c>
      <c r="H95" s="2">
        <f t="shared" si="30"/>
        <v>7.5089430894308862E-2</v>
      </c>
      <c r="I95" s="2">
        <f t="shared" si="31"/>
        <v>-1.1470859065399353E-2</v>
      </c>
      <c r="K95" s="6">
        <f t="shared" si="32"/>
        <v>-5.1273266877403829</v>
      </c>
      <c r="L95" s="6">
        <f t="shared" si="33"/>
        <v>17.461205723101106</v>
      </c>
      <c r="M95" s="6">
        <f t="shared" si="34"/>
        <v>-10.669678945552803</v>
      </c>
      <c r="P95" s="2">
        <f t="shared" si="35"/>
        <v>-2.2049338922928041E-2</v>
      </c>
      <c r="Q95" s="2">
        <f t="shared" si="36"/>
        <v>7.5089430894308876E-2</v>
      </c>
      <c r="R95" s="2">
        <f t="shared" si="37"/>
        <v>-1.1470859065399353E-2</v>
      </c>
      <c r="S95" s="2"/>
      <c r="T95" s="2">
        <f t="shared" si="39"/>
        <v>-2.2049338922928041E-2</v>
      </c>
      <c r="U95" s="2">
        <f t="shared" si="40"/>
        <v>7.5089430894308876E-2</v>
      </c>
      <c r="V95" s="2">
        <f t="shared" si="41"/>
        <v>-1.1470859065399353E-2</v>
      </c>
      <c r="X95">
        <f t="shared" si="38"/>
        <v>201711</v>
      </c>
      <c r="Y95" s="10">
        <v>-100</v>
      </c>
      <c r="Z95" s="10">
        <v>100</v>
      </c>
    </row>
    <row r="96" spans="1:26">
      <c r="A96" s="45">
        <f t="shared" si="27"/>
        <v>201711</v>
      </c>
      <c r="B96" s="4">
        <v>43061</v>
      </c>
      <c r="C96" s="6">
        <v>8230.1</v>
      </c>
      <c r="D96" s="6">
        <v>380.48</v>
      </c>
      <c r="E96" s="6">
        <v>2597.080078</v>
      </c>
      <c r="F96" s="6">
        <f t="shared" si="28"/>
        <v>21.630834735071488</v>
      </c>
      <c r="G96" s="2">
        <f t="shared" si="29"/>
        <v>0.1307722957283981</v>
      </c>
      <c r="H96" s="2">
        <f t="shared" si="30"/>
        <v>0.1509120058077984</v>
      </c>
      <c r="I96" s="2">
        <f t="shared" si="31"/>
        <v>1.265683006416185E-2</v>
      </c>
      <c r="K96" s="6">
        <f t="shared" si="32"/>
        <v>28.406232420134511</v>
      </c>
      <c r="L96" s="6">
        <f t="shared" si="33"/>
        <v>32.780960891505508</v>
      </c>
      <c r="M96" s="6">
        <f t="shared" si="34"/>
        <v>10.997217858786968</v>
      </c>
      <c r="P96" s="2">
        <f t="shared" si="35"/>
        <v>0.13077229572839805</v>
      </c>
      <c r="Q96" s="2">
        <f t="shared" si="36"/>
        <v>0.15091200580779837</v>
      </c>
      <c r="R96" s="2">
        <f t="shared" si="37"/>
        <v>1.2656830064161849E-2</v>
      </c>
      <c r="S96" s="2"/>
      <c r="T96" s="2">
        <f t="shared" si="39"/>
        <v>0.13077229572839805</v>
      </c>
      <c r="U96" s="2">
        <f t="shared" si="40"/>
        <v>0.15091200580779837</v>
      </c>
      <c r="V96" s="2">
        <f t="shared" si="41"/>
        <v>1.2656830064161849E-2</v>
      </c>
      <c r="X96">
        <f t="shared" si="38"/>
        <v>201711</v>
      </c>
      <c r="Y96" s="10">
        <v>-100</v>
      </c>
      <c r="Z96" s="10">
        <v>100</v>
      </c>
    </row>
    <row r="97" spans="1:26">
      <c r="A97" s="45">
        <f t="shared" si="27"/>
        <v>201711</v>
      </c>
      <c r="B97" s="4">
        <v>43068</v>
      </c>
      <c r="C97" s="6">
        <v>9749.4</v>
      </c>
      <c r="D97" s="6">
        <v>420.34</v>
      </c>
      <c r="E97" s="6">
        <v>2626.070068</v>
      </c>
      <c r="F97" s="6">
        <f t="shared" si="28"/>
        <v>23.19408098206214</v>
      </c>
      <c r="G97" s="2">
        <f t="shared" si="29"/>
        <v>0.18460286023256089</v>
      </c>
      <c r="H97" s="2">
        <f t="shared" si="30"/>
        <v>0.10476240538267434</v>
      </c>
      <c r="I97" s="2">
        <f t="shared" si="31"/>
        <v>1.1162532201288489E-2</v>
      </c>
      <c r="K97" s="6">
        <f t="shared" si="32"/>
        <v>41.774335217493444</v>
      </c>
      <c r="L97" s="6">
        <f t="shared" si="33"/>
        <v>23.706999095969895</v>
      </c>
      <c r="M97" s="6">
        <f t="shared" si="34"/>
        <v>10.104011638069764</v>
      </c>
      <c r="P97" s="2">
        <f t="shared" si="35"/>
        <v>0.18460286023256089</v>
      </c>
      <c r="Q97" s="2">
        <f t="shared" si="36"/>
        <v>0.10476240538267437</v>
      </c>
      <c r="R97" s="2">
        <f t="shared" si="37"/>
        <v>1.1162532201288489E-2</v>
      </c>
      <c r="S97" s="2"/>
      <c r="T97" s="2">
        <f t="shared" si="39"/>
        <v>0.18460286023256089</v>
      </c>
      <c r="U97" s="2">
        <f t="shared" si="40"/>
        <v>0.10476240538267437</v>
      </c>
      <c r="V97" s="2">
        <f t="shared" si="41"/>
        <v>1.1162532201288489E-2</v>
      </c>
      <c r="X97">
        <f t="shared" si="38"/>
        <v>201711</v>
      </c>
      <c r="Y97" s="10">
        <v>-100</v>
      </c>
      <c r="Z97" s="10">
        <v>100</v>
      </c>
    </row>
    <row r="98" spans="1:26">
      <c r="A98" s="45">
        <f t="shared" si="27"/>
        <v>201712</v>
      </c>
      <c r="B98" s="4">
        <v>43075</v>
      </c>
      <c r="C98" s="6">
        <v>13527</v>
      </c>
      <c r="D98" s="6">
        <v>413.71</v>
      </c>
      <c r="E98" s="6">
        <v>2629.2700199999999</v>
      </c>
      <c r="F98" s="6">
        <f t="shared" si="28"/>
        <v>32.696816610669309</v>
      </c>
      <c r="G98" s="2">
        <f t="shared" si="29"/>
        <v>0.38746999815373262</v>
      </c>
      <c r="H98" s="2">
        <f t="shared" si="30"/>
        <v>-1.577294571061516E-2</v>
      </c>
      <c r="I98" s="2">
        <f t="shared" si="31"/>
        <v>1.2185326046676437E-3</v>
      </c>
      <c r="K98" s="6">
        <f t="shared" si="32"/>
        <v>98.419870817686274</v>
      </c>
      <c r="L98" s="6">
        <f t="shared" si="33"/>
        <v>-4.0064296246162625</v>
      </c>
      <c r="M98" s="6">
        <f t="shared" si="34"/>
        <v>1.2380604651712488</v>
      </c>
      <c r="P98" s="2">
        <f t="shared" si="35"/>
        <v>0.38746999815373251</v>
      </c>
      <c r="Q98" s="2">
        <f t="shared" si="36"/>
        <v>-1.5772945710615157E-2</v>
      </c>
      <c r="R98" s="2">
        <f t="shared" si="37"/>
        <v>1.2185326046676437E-3</v>
      </c>
      <c r="S98" s="2"/>
      <c r="T98" s="2">
        <f t="shared" si="39"/>
        <v>0.38384855117286004</v>
      </c>
      <c r="U98" s="2">
        <f t="shared" si="40"/>
        <v>-1.5772945710615157E-2</v>
      </c>
      <c r="V98" s="2">
        <f t="shared" si="41"/>
        <v>1.2185326046676437E-3</v>
      </c>
      <c r="X98">
        <f t="shared" si="38"/>
        <v>201712</v>
      </c>
      <c r="Y98" s="10">
        <v>-100</v>
      </c>
      <c r="Z98" s="10">
        <v>100</v>
      </c>
    </row>
    <row r="99" spans="1:26">
      <c r="A99" s="45">
        <f t="shared" si="27"/>
        <v>201712</v>
      </c>
      <c r="B99" s="4">
        <v>43082</v>
      </c>
      <c r="C99" s="6">
        <v>16181</v>
      </c>
      <c r="D99" s="6">
        <v>690.69</v>
      </c>
      <c r="E99" s="6">
        <v>2662.8500979999999</v>
      </c>
      <c r="F99" s="6">
        <f t="shared" si="28"/>
        <v>23.427297340340818</v>
      </c>
      <c r="G99" s="2">
        <f t="shared" si="29"/>
        <v>0.19620019220817619</v>
      </c>
      <c r="H99" s="2">
        <f t="shared" si="30"/>
        <v>0.66950279181068884</v>
      </c>
      <c r="I99" s="2">
        <f t="shared" si="31"/>
        <v>1.2771635375814272E-2</v>
      </c>
      <c r="K99" s="6">
        <f t="shared" si="32"/>
        <v>29.380033560079255</v>
      </c>
      <c r="L99" s="6">
        <f t="shared" si="33"/>
        <v>100.25481764612201</v>
      </c>
      <c r="M99" s="6">
        <f t="shared" si="34"/>
        <v>7.6499634732341892</v>
      </c>
      <c r="P99" s="2">
        <f t="shared" si="35"/>
        <v>0.19620019220817619</v>
      </c>
      <c r="Q99" s="2">
        <f t="shared" si="36"/>
        <v>0.66950279181068884</v>
      </c>
      <c r="R99" s="2">
        <f t="shared" si="37"/>
        <v>1.2771635375814272E-2</v>
      </c>
      <c r="S99" s="2"/>
      <c r="T99" s="2">
        <f t="shared" si="39"/>
        <v>0.19620019220817619</v>
      </c>
      <c r="U99" s="2">
        <f t="shared" si="40"/>
        <v>0.6511060888061686</v>
      </c>
      <c r="V99" s="2">
        <f t="shared" si="41"/>
        <v>1.2771635375814272E-2</v>
      </c>
      <c r="X99">
        <f t="shared" si="38"/>
        <v>201712</v>
      </c>
      <c r="Y99" s="10">
        <v>-100</v>
      </c>
      <c r="Z99" s="10">
        <v>100</v>
      </c>
    </row>
    <row r="100" spans="1:26">
      <c r="A100" s="45">
        <f t="shared" si="27"/>
        <v>201712</v>
      </c>
      <c r="B100" s="4">
        <v>43089</v>
      </c>
      <c r="C100" s="6">
        <v>16425</v>
      </c>
      <c r="D100" s="6">
        <v>794.99</v>
      </c>
      <c r="E100" s="6">
        <v>2679.25</v>
      </c>
      <c r="F100" s="6">
        <f t="shared" si="28"/>
        <v>20.660637240720011</v>
      </c>
      <c r="G100" s="2">
        <f t="shared" si="29"/>
        <v>1.5079414127680657E-2</v>
      </c>
      <c r="H100" s="2">
        <f t="shared" si="30"/>
        <v>0.15100841187797709</v>
      </c>
      <c r="I100" s="2">
        <f t="shared" si="31"/>
        <v>6.1587777743545846E-3</v>
      </c>
      <c r="K100" s="6">
        <f t="shared" si="32"/>
        <v>3.2752614950652692</v>
      </c>
      <c r="L100" s="6">
        <f t="shared" si="33"/>
        <v>32.79915470634851</v>
      </c>
      <c r="M100" s="6">
        <f t="shared" si="34"/>
        <v>5.3507669542622773</v>
      </c>
      <c r="P100" s="2">
        <f t="shared" si="35"/>
        <v>1.5079414127680657E-2</v>
      </c>
      <c r="Q100" s="2">
        <f t="shared" si="36"/>
        <v>0.15100841187797712</v>
      </c>
      <c r="R100" s="2">
        <f t="shared" si="37"/>
        <v>6.1587777743545846E-3</v>
      </c>
      <c r="S100" s="2"/>
      <c r="T100" s="2">
        <f t="shared" si="39"/>
        <v>1.5079414127680657E-2</v>
      </c>
      <c r="U100" s="2">
        <f t="shared" si="40"/>
        <v>0.15100841187797712</v>
      </c>
      <c r="V100" s="2">
        <f t="shared" si="41"/>
        <v>6.1587777743545846E-3</v>
      </c>
      <c r="X100">
        <f t="shared" si="38"/>
        <v>201712</v>
      </c>
      <c r="Y100" s="10">
        <v>-100</v>
      </c>
      <c r="Z100" s="10">
        <v>100</v>
      </c>
    </row>
    <row r="101" spans="1:26">
      <c r="A101" s="45">
        <f t="shared" si="27"/>
        <v>201712</v>
      </c>
      <c r="B101" s="4">
        <v>43096</v>
      </c>
      <c r="C101" s="6">
        <v>15374</v>
      </c>
      <c r="D101" s="6">
        <v>736.45</v>
      </c>
      <c r="E101" s="6">
        <v>2682.6201169999999</v>
      </c>
      <c r="F101" s="6">
        <f t="shared" si="28"/>
        <v>20.875823205920291</v>
      </c>
      <c r="G101" s="2">
        <f t="shared" si="29"/>
        <v>-6.3987823439878189E-2</v>
      </c>
      <c r="H101" s="2">
        <f t="shared" si="30"/>
        <v>-7.3636146366620969E-2</v>
      </c>
      <c r="I101" s="2">
        <f t="shared" si="31"/>
        <v>1.2578583558831014E-3</v>
      </c>
      <c r="K101" s="6">
        <f t="shared" si="32"/>
        <v>-17.268544964515161</v>
      </c>
      <c r="L101" s="6">
        <f t="shared" si="33"/>
        <v>-19.872360649059679</v>
      </c>
      <c r="M101" s="6">
        <f t="shared" si="34"/>
        <v>1.3578448154572704</v>
      </c>
      <c r="P101" s="2">
        <f t="shared" si="35"/>
        <v>-6.3987823439878189E-2</v>
      </c>
      <c r="Q101" s="2">
        <f t="shared" si="36"/>
        <v>-7.3636146366620969E-2</v>
      </c>
      <c r="R101" s="2">
        <f t="shared" si="37"/>
        <v>1.2578583558831016E-3</v>
      </c>
      <c r="S101" s="2"/>
      <c r="T101" s="2">
        <f t="shared" si="39"/>
        <v>-6.3987823439878189E-2</v>
      </c>
      <c r="U101" s="2">
        <f t="shared" si="40"/>
        <v>-7.3636146366620969E-2</v>
      </c>
      <c r="V101" s="2">
        <f t="shared" si="41"/>
        <v>1.2578583558831016E-3</v>
      </c>
      <c r="X101">
        <f t="shared" si="38"/>
        <v>201712</v>
      </c>
      <c r="Y101" s="10">
        <v>-100</v>
      </c>
      <c r="Z101" s="10">
        <v>100</v>
      </c>
    </row>
    <row r="102" spans="1:26">
      <c r="A102" s="45">
        <f t="shared" si="27"/>
        <v>201801</v>
      </c>
      <c r="B102" s="4">
        <v>43103</v>
      </c>
      <c r="C102" s="6">
        <v>15155</v>
      </c>
      <c r="D102" s="6">
        <v>942.01</v>
      </c>
      <c r="E102" s="6">
        <v>2713.0600589999999</v>
      </c>
      <c r="F102" s="6">
        <f t="shared" si="28"/>
        <v>16.087939618475389</v>
      </c>
      <c r="G102" s="2">
        <f t="shared" si="29"/>
        <v>-1.4244828931963105E-2</v>
      </c>
      <c r="H102" s="2">
        <f t="shared" si="30"/>
        <v>0.2791228189286441</v>
      </c>
      <c r="I102" s="2">
        <f t="shared" si="31"/>
        <v>1.1347093763704796E-2</v>
      </c>
      <c r="K102" s="6">
        <f t="shared" si="32"/>
        <v>-2.7841010888802216</v>
      </c>
      <c r="L102" s="6">
        <f t="shared" si="33"/>
        <v>54.553561002537116</v>
      </c>
      <c r="M102" s="6">
        <f t="shared" si="34"/>
        <v>8.870996276345684</v>
      </c>
      <c r="P102" s="2">
        <f t="shared" si="35"/>
        <v>-1.4244828931963107E-2</v>
      </c>
      <c r="Q102" s="2">
        <f t="shared" si="36"/>
        <v>0.2791228189286441</v>
      </c>
      <c r="R102" s="2">
        <f t="shared" si="37"/>
        <v>1.1347093763704796E-2</v>
      </c>
      <c r="S102" s="2"/>
      <c r="T102" s="2">
        <f t="shared" si="39"/>
        <v>-1.4244828931963107E-2</v>
      </c>
      <c r="U102" s="2">
        <f t="shared" si="40"/>
        <v>0.2791228189286441</v>
      </c>
      <c r="V102" s="2">
        <f t="shared" si="41"/>
        <v>1.1347093763704796E-2</v>
      </c>
      <c r="X102">
        <f t="shared" si="38"/>
        <v>201801</v>
      </c>
      <c r="Y102" s="10">
        <v>-100</v>
      </c>
      <c r="Z102" s="10">
        <v>100</v>
      </c>
    </row>
    <row r="103" spans="1:26">
      <c r="A103" s="45">
        <f t="shared" si="27"/>
        <v>201801</v>
      </c>
      <c r="B103" s="4">
        <v>43110</v>
      </c>
      <c r="C103" s="6">
        <v>14896</v>
      </c>
      <c r="D103" s="6">
        <v>1248</v>
      </c>
      <c r="E103" s="6">
        <v>2748.2299800000001</v>
      </c>
      <c r="F103" s="6">
        <f t="shared" si="28"/>
        <v>11.935897435897436</v>
      </c>
      <c r="G103" s="2">
        <f t="shared" si="29"/>
        <v>-1.7090069284064646E-2</v>
      </c>
      <c r="H103" s="2">
        <f t="shared" si="30"/>
        <v>0.32482670035349948</v>
      </c>
      <c r="I103" s="2">
        <f t="shared" si="31"/>
        <v>1.2963192939032586E-2</v>
      </c>
      <c r="K103" s="6">
        <f t="shared" si="32"/>
        <v>-3.2249631743352838</v>
      </c>
      <c r="L103" s="6">
        <f t="shared" si="33"/>
        <v>61.296073717948723</v>
      </c>
      <c r="M103" s="6">
        <f t="shared" si="34"/>
        <v>9.7848216189888504</v>
      </c>
      <c r="P103" s="2">
        <f t="shared" si="35"/>
        <v>-1.7090069284064646E-2</v>
      </c>
      <c r="Q103" s="2">
        <f t="shared" si="36"/>
        <v>0.32482670035349942</v>
      </c>
      <c r="R103" s="2">
        <f t="shared" si="37"/>
        <v>1.2963192939032584E-2</v>
      </c>
      <c r="S103" s="2"/>
      <c r="T103" s="2">
        <f t="shared" si="39"/>
        <v>-1.7090069284064646E-2</v>
      </c>
      <c r="U103" s="2">
        <f t="shared" si="40"/>
        <v>0.32482670035349942</v>
      </c>
      <c r="V103" s="2">
        <f t="shared" si="41"/>
        <v>1.2963192939032584E-2</v>
      </c>
      <c r="X103">
        <f t="shared" si="38"/>
        <v>201801</v>
      </c>
      <c r="Y103" s="10">
        <v>-100</v>
      </c>
      <c r="Z103" s="10">
        <v>100</v>
      </c>
    </row>
    <row r="104" spans="1:26">
      <c r="A104" s="45">
        <f t="shared" ref="A104:A135" si="42">YEAR(B104)*100+MONTH(B104)</f>
        <v>201801</v>
      </c>
      <c r="B104" s="4">
        <v>43117</v>
      </c>
      <c r="C104" s="6">
        <v>11082</v>
      </c>
      <c r="D104" s="6">
        <v>1017.5</v>
      </c>
      <c r="E104" s="6">
        <v>2802.5600589999999</v>
      </c>
      <c r="F104" s="6">
        <f t="shared" ref="F104:F135" si="43">C104/D104</f>
        <v>10.891400491400491</v>
      </c>
      <c r="G104" s="2">
        <f t="shared" si="29"/>
        <v>-0.25604189044038672</v>
      </c>
      <c r="H104" s="2">
        <f t="shared" si="30"/>
        <v>-0.18469551282051277</v>
      </c>
      <c r="I104" s="2">
        <f t="shared" si="31"/>
        <v>1.976911662975156E-2</v>
      </c>
      <c r="K104" s="6">
        <f t="shared" si="32"/>
        <v>-78.511125127666489</v>
      </c>
      <c r="L104" s="6">
        <f t="shared" si="33"/>
        <v>-56.633906633906612</v>
      </c>
      <c r="M104" s="6">
        <f t="shared" si="34"/>
        <v>24.247525851528199</v>
      </c>
      <c r="P104" s="2">
        <f t="shared" si="35"/>
        <v>-0.25604189044038672</v>
      </c>
      <c r="Q104" s="2">
        <f t="shared" si="36"/>
        <v>-0.18469551282051275</v>
      </c>
      <c r="R104" s="2">
        <f t="shared" si="37"/>
        <v>1.9769116629751556E-2</v>
      </c>
      <c r="S104" s="2"/>
      <c r="T104" s="2">
        <f t="shared" si="39"/>
        <v>-0.25604189044038672</v>
      </c>
      <c r="U104" s="2">
        <f t="shared" si="40"/>
        <v>-0.18469551282051275</v>
      </c>
      <c r="V104" s="2">
        <f t="shared" si="41"/>
        <v>1.9769116629751556E-2</v>
      </c>
      <c r="X104">
        <f t="shared" si="38"/>
        <v>201801</v>
      </c>
      <c r="Y104" s="10">
        <v>-100</v>
      </c>
      <c r="Z104" s="10">
        <v>100</v>
      </c>
    </row>
    <row r="105" spans="1:26">
      <c r="A105" s="45">
        <f t="shared" si="42"/>
        <v>201801</v>
      </c>
      <c r="B105" s="4">
        <v>43124</v>
      </c>
      <c r="C105" s="6">
        <v>11414</v>
      </c>
      <c r="D105" s="6">
        <v>1063.2</v>
      </c>
      <c r="E105" s="6">
        <v>2837.540039</v>
      </c>
      <c r="F105" s="6">
        <f t="shared" si="43"/>
        <v>10.735515425131677</v>
      </c>
      <c r="G105" s="2">
        <f t="shared" ref="G105:G136" si="44">C105/C104-1</f>
        <v>2.9958491247067398E-2</v>
      </c>
      <c r="H105" s="2">
        <f t="shared" ref="H105:H136" si="45">D105/D104-1</f>
        <v>4.4914004914004879E-2</v>
      </c>
      <c r="I105" s="2">
        <f t="shared" ref="I105:I136" si="46">E105/E104-1</f>
        <v>1.2481438136416445E-2</v>
      </c>
      <c r="K105" s="6">
        <f t="shared" ref="K105:K136" si="47">K$4*K$3*G105/(1+H105)</f>
        <v>7.1676930125778497</v>
      </c>
      <c r="L105" s="6">
        <f t="shared" ref="L105:L136" si="48">L$4*$K$3*H105/(1+H105)</f>
        <v>10.745861550037613</v>
      </c>
      <c r="M105" s="6">
        <f t="shared" ref="M105:M136" si="49">M$4*$K$3*I105/(1+H105)</f>
        <v>11.944942911779282</v>
      </c>
      <c r="P105" s="2">
        <f t="shared" ref="P105:P136" si="50">K105*$D105/(K$3*K$4*$D104)</f>
        <v>2.9958491247067402E-2</v>
      </c>
      <c r="Q105" s="2">
        <f t="shared" ref="Q105:Q136" si="51">L105*$D105/(L$3*L$4*$D104)</f>
        <v>4.4914004914004879E-2</v>
      </c>
      <c r="R105" s="2">
        <f t="shared" ref="R105:R136" si="52">M105*$D105/(M$3*M$4*$D104)</f>
        <v>1.2481438136416445E-2</v>
      </c>
      <c r="S105" s="2"/>
      <c r="T105" s="2">
        <f t="shared" si="39"/>
        <v>2.9958491247067402E-2</v>
      </c>
      <c r="U105" s="2">
        <f t="shared" si="40"/>
        <v>4.4914004914004879E-2</v>
      </c>
      <c r="V105" s="2">
        <f t="shared" si="41"/>
        <v>1.2481438136416445E-2</v>
      </c>
      <c r="X105">
        <f t="shared" ref="X105:X136" si="53">A105</f>
        <v>201801</v>
      </c>
      <c r="Y105" s="10">
        <v>-100</v>
      </c>
      <c r="Z105" s="10">
        <v>100</v>
      </c>
    </row>
    <row r="106" spans="1:26">
      <c r="A106" s="45">
        <f t="shared" si="42"/>
        <v>201801</v>
      </c>
      <c r="B106" s="4">
        <v>43131</v>
      </c>
      <c r="C106" s="6">
        <v>10284</v>
      </c>
      <c r="D106" s="6">
        <v>1121.3</v>
      </c>
      <c r="E106" s="6">
        <v>2823.8100589999999</v>
      </c>
      <c r="F106" s="6">
        <f t="shared" si="43"/>
        <v>9.1714973691251238</v>
      </c>
      <c r="G106" s="2">
        <f t="shared" si="44"/>
        <v>-9.9001226563868894E-2</v>
      </c>
      <c r="H106" s="2">
        <f t="shared" si="45"/>
        <v>5.4646350639578456E-2</v>
      </c>
      <c r="I106" s="2">
        <f t="shared" si="46"/>
        <v>-4.8386911942355226E-3</v>
      </c>
      <c r="K106" s="6">
        <f t="shared" si="47"/>
        <v>-23.467873022987924</v>
      </c>
      <c r="L106" s="6">
        <f t="shared" si="48"/>
        <v>12.953714438598016</v>
      </c>
      <c r="M106" s="6">
        <f t="shared" si="49"/>
        <v>-4.5879750982887799</v>
      </c>
      <c r="P106" s="2">
        <f t="shared" si="50"/>
        <v>-9.9001226563868908E-2</v>
      </c>
      <c r="Q106" s="2">
        <f t="shared" si="51"/>
        <v>5.4646350639578463E-2</v>
      </c>
      <c r="R106" s="2">
        <f t="shared" si="52"/>
        <v>-4.8386911942355244E-3</v>
      </c>
      <c r="S106" s="2"/>
      <c r="T106" s="2">
        <f t="shared" si="39"/>
        <v>-9.9001226563868908E-2</v>
      </c>
      <c r="U106" s="2">
        <f t="shared" si="40"/>
        <v>5.4646350639578463E-2</v>
      </c>
      <c r="V106" s="2">
        <f t="shared" si="41"/>
        <v>-4.8386911942355244E-3</v>
      </c>
      <c r="X106">
        <f t="shared" si="53"/>
        <v>201801</v>
      </c>
      <c r="Y106" s="10">
        <v>-100</v>
      </c>
      <c r="Z106" s="10">
        <v>100</v>
      </c>
    </row>
    <row r="107" spans="1:26">
      <c r="A107" s="45">
        <f t="shared" si="42"/>
        <v>201802</v>
      </c>
      <c r="B107" s="4">
        <v>43138</v>
      </c>
      <c r="C107" s="6">
        <v>7587</v>
      </c>
      <c r="D107" s="6">
        <v>751.25</v>
      </c>
      <c r="E107" s="6">
        <v>2681.6599120000001</v>
      </c>
      <c r="F107" s="6">
        <f t="shared" si="43"/>
        <v>10.099168053244592</v>
      </c>
      <c r="G107" s="2">
        <f t="shared" si="44"/>
        <v>-0.26225204200700114</v>
      </c>
      <c r="H107" s="2">
        <f t="shared" si="45"/>
        <v>-0.33001872826183887</v>
      </c>
      <c r="I107" s="2">
        <f t="shared" si="46"/>
        <v>-5.0339840155658178E-2</v>
      </c>
      <c r="K107" s="6">
        <f t="shared" si="47"/>
        <v>-97.857974942579148</v>
      </c>
      <c r="L107" s="56">
        <f t="shared" si="48"/>
        <v>-123.1447587354409</v>
      </c>
      <c r="M107" s="6">
        <f t="shared" si="49"/>
        <v>-75.136190038654931</v>
      </c>
      <c r="P107" s="2">
        <f t="shared" si="50"/>
        <v>-0.26225204200700108</v>
      </c>
      <c r="Q107" s="106">
        <f t="shared" si="51"/>
        <v>-0.33001872826183881</v>
      </c>
      <c r="R107" s="2">
        <f t="shared" si="52"/>
        <v>-5.0339840155658178E-2</v>
      </c>
      <c r="S107" s="2"/>
      <c r="T107" s="2">
        <f t="shared" si="39"/>
        <v>-0.26129269597788279</v>
      </c>
      <c r="U107" s="2">
        <f t="shared" si="40"/>
        <v>-0.26129269597788279</v>
      </c>
      <c r="V107" s="2">
        <f t="shared" si="41"/>
        <v>-5.0339840155658178E-2</v>
      </c>
      <c r="X107">
        <f t="shared" si="53"/>
        <v>201802</v>
      </c>
      <c r="Y107" s="10">
        <v>-100</v>
      </c>
      <c r="Z107" s="10">
        <v>100</v>
      </c>
    </row>
    <row r="108" spans="1:26">
      <c r="A108" s="45">
        <f t="shared" si="42"/>
        <v>201802</v>
      </c>
      <c r="B108" s="4">
        <v>43145</v>
      </c>
      <c r="C108" s="6">
        <v>9455.4</v>
      </c>
      <c r="D108" s="6">
        <v>919.11</v>
      </c>
      <c r="E108" s="6">
        <v>2698.6298830000001</v>
      </c>
      <c r="F108" s="6">
        <f t="shared" si="43"/>
        <v>10.287560792505793</v>
      </c>
      <c r="G108" s="2">
        <f t="shared" si="44"/>
        <v>0.24626334519572946</v>
      </c>
      <c r="H108" s="2">
        <f t="shared" si="45"/>
        <v>0.22344093178036606</v>
      </c>
      <c r="I108" s="2">
        <f t="shared" si="46"/>
        <v>6.3281592583988022E-3</v>
      </c>
      <c r="K108" s="6">
        <f t="shared" si="47"/>
        <v>50.321870635259039</v>
      </c>
      <c r="L108" s="6">
        <f t="shared" si="48"/>
        <v>45.658299877054979</v>
      </c>
      <c r="M108" s="6">
        <f t="shared" si="49"/>
        <v>5.1724272860398646</v>
      </c>
      <c r="P108" s="2">
        <f t="shared" si="50"/>
        <v>0.24626334519572943</v>
      </c>
      <c r="Q108" s="2">
        <f t="shared" si="51"/>
        <v>0.22344093178036606</v>
      </c>
      <c r="R108" s="2">
        <f t="shared" si="52"/>
        <v>6.3281592583988022E-3</v>
      </c>
      <c r="S108" s="2"/>
      <c r="T108" s="2">
        <f t="shared" si="39"/>
        <v>0.24626334519572943</v>
      </c>
      <c r="U108" s="2">
        <f t="shared" si="40"/>
        <v>0.22344093178036606</v>
      </c>
      <c r="V108" s="2">
        <f t="shared" si="41"/>
        <v>6.3281592583988022E-3</v>
      </c>
      <c r="X108">
        <f t="shared" si="53"/>
        <v>201802</v>
      </c>
      <c r="Y108" s="10">
        <v>-100</v>
      </c>
      <c r="Z108" s="10">
        <v>100</v>
      </c>
    </row>
    <row r="109" spans="1:26">
      <c r="A109" s="45">
        <f t="shared" si="42"/>
        <v>201802</v>
      </c>
      <c r="B109" s="4">
        <v>43152</v>
      </c>
      <c r="C109" s="6">
        <v>10455</v>
      </c>
      <c r="D109" s="6">
        <v>837.79</v>
      </c>
      <c r="E109" s="6">
        <v>2701.330078</v>
      </c>
      <c r="F109" s="6">
        <f t="shared" si="43"/>
        <v>12.479260912639207</v>
      </c>
      <c r="G109" s="2">
        <f t="shared" si="44"/>
        <v>0.10571736785329033</v>
      </c>
      <c r="H109" s="2">
        <f t="shared" si="45"/>
        <v>-8.8476896127775873E-2</v>
      </c>
      <c r="I109" s="2">
        <f t="shared" si="46"/>
        <v>1.0005799672676563E-3</v>
      </c>
      <c r="K109" s="6">
        <f t="shared" si="47"/>
        <v>28.994703316952247</v>
      </c>
      <c r="L109" s="6">
        <f t="shared" si="48"/>
        <v>-24.266224232802998</v>
      </c>
      <c r="M109" s="6">
        <f t="shared" si="49"/>
        <v>1.0977011586619267</v>
      </c>
      <c r="P109" s="2">
        <f t="shared" si="50"/>
        <v>0.10571736785329035</v>
      </c>
      <c r="Q109" s="2">
        <f t="shared" si="51"/>
        <v>-8.8476896127775873E-2</v>
      </c>
      <c r="R109" s="2">
        <f t="shared" si="52"/>
        <v>1.0005799672676563E-3</v>
      </c>
      <c r="S109" s="2"/>
      <c r="T109" s="2">
        <f t="shared" si="39"/>
        <v>0.10571736785329035</v>
      </c>
      <c r="U109" s="2">
        <f t="shared" si="40"/>
        <v>-8.8476896127775873E-2</v>
      </c>
      <c r="V109" s="2">
        <f t="shared" si="41"/>
        <v>1.0005799672676563E-3</v>
      </c>
      <c r="X109">
        <f t="shared" si="53"/>
        <v>201802</v>
      </c>
      <c r="Y109" s="10">
        <v>-100</v>
      </c>
      <c r="Z109" s="10">
        <v>100</v>
      </c>
    </row>
    <row r="110" spans="1:26">
      <c r="A110" s="45">
        <f t="shared" si="42"/>
        <v>201802</v>
      </c>
      <c r="B110" s="4">
        <v>43159</v>
      </c>
      <c r="C110" s="6">
        <v>10315</v>
      </c>
      <c r="D110" s="6">
        <v>851.26</v>
      </c>
      <c r="E110" s="6">
        <v>2713.830078</v>
      </c>
      <c r="F110" s="6">
        <f t="shared" si="43"/>
        <v>12.117331954984376</v>
      </c>
      <c r="G110" s="2">
        <f t="shared" si="44"/>
        <v>-1.3390722142515576E-2</v>
      </c>
      <c r="H110" s="2">
        <f t="shared" si="45"/>
        <v>1.6078014776972793E-2</v>
      </c>
      <c r="I110" s="2">
        <f t="shared" si="46"/>
        <v>4.627350097569316E-3</v>
      </c>
      <c r="K110" s="6">
        <f t="shared" si="47"/>
        <v>-3.2947081690018689</v>
      </c>
      <c r="L110" s="6">
        <f t="shared" si="48"/>
        <v>3.9559006648967516</v>
      </c>
      <c r="M110" s="6">
        <f t="shared" si="49"/>
        <v>4.5541287482585782</v>
      </c>
      <c r="P110" s="2">
        <f t="shared" si="50"/>
        <v>-1.3390722142515575E-2</v>
      </c>
      <c r="Q110" s="2">
        <f t="shared" si="51"/>
        <v>1.607801477697279E-2</v>
      </c>
      <c r="R110" s="2">
        <f t="shared" si="52"/>
        <v>4.627350097569316E-3</v>
      </c>
      <c r="S110" s="2"/>
      <c r="T110" s="2">
        <f t="shared" si="39"/>
        <v>-1.3390722142515575E-2</v>
      </c>
      <c r="U110" s="2">
        <f t="shared" si="40"/>
        <v>1.607801477697279E-2</v>
      </c>
      <c r="V110" s="2">
        <f t="shared" si="41"/>
        <v>4.627350097569316E-3</v>
      </c>
      <c r="X110">
        <f t="shared" si="53"/>
        <v>201802</v>
      </c>
      <c r="Y110" s="10">
        <v>-100</v>
      </c>
      <c r="Z110" s="10">
        <v>100</v>
      </c>
    </row>
    <row r="111" spans="1:26">
      <c r="A111" s="45">
        <f t="shared" si="42"/>
        <v>201803</v>
      </c>
      <c r="B111" s="4">
        <v>43166</v>
      </c>
      <c r="C111" s="6">
        <v>9768.69</v>
      </c>
      <c r="D111" s="6">
        <v>737.75</v>
      </c>
      <c r="E111" s="6">
        <v>2726.8000489999999</v>
      </c>
      <c r="F111" s="6">
        <f t="shared" si="43"/>
        <v>13.241192815994578</v>
      </c>
      <c r="G111" s="2">
        <f t="shared" si="44"/>
        <v>-5.2962675714978147E-2</v>
      </c>
      <c r="H111" s="2">
        <f t="shared" si="45"/>
        <v>-0.13334351431994929</v>
      </c>
      <c r="I111" s="2">
        <f t="shared" si="46"/>
        <v>4.7792126357293352E-3</v>
      </c>
      <c r="K111" s="6">
        <f t="shared" si="47"/>
        <v>-15.27787439143758</v>
      </c>
      <c r="L111" s="6">
        <f t="shared" si="48"/>
        <v>-38.464927143341257</v>
      </c>
      <c r="M111" s="6">
        <f t="shared" si="49"/>
        <v>5.5145408990727942</v>
      </c>
      <c r="P111" s="2">
        <f t="shared" si="50"/>
        <v>-5.2962675714978147E-2</v>
      </c>
      <c r="Q111" s="2">
        <f t="shared" si="51"/>
        <v>-0.13334351431994931</v>
      </c>
      <c r="R111" s="2">
        <f t="shared" si="52"/>
        <v>4.7792126357293352E-3</v>
      </c>
      <c r="S111" s="2"/>
      <c r="T111" s="2">
        <f t="shared" si="39"/>
        <v>-5.2962675714978147E-2</v>
      </c>
      <c r="U111" s="2">
        <f t="shared" si="40"/>
        <v>-0.13334351431994931</v>
      </c>
      <c r="V111" s="2">
        <f t="shared" si="41"/>
        <v>4.7792126357293352E-3</v>
      </c>
      <c r="X111">
        <f t="shared" si="53"/>
        <v>201803</v>
      </c>
      <c r="Y111" s="10">
        <v>-100</v>
      </c>
      <c r="Z111" s="10">
        <v>100</v>
      </c>
    </row>
    <row r="112" spans="1:26">
      <c r="A112" s="45">
        <f t="shared" si="42"/>
        <v>201803</v>
      </c>
      <c r="B112" s="4">
        <v>43173</v>
      </c>
      <c r="C112" s="6">
        <v>8305.2099999999991</v>
      </c>
      <c r="D112" s="6">
        <v>617.29999999999995</v>
      </c>
      <c r="E112" s="6">
        <v>2749.4799800000001</v>
      </c>
      <c r="F112" s="6">
        <f t="shared" si="43"/>
        <v>13.454090393649764</v>
      </c>
      <c r="G112" s="2">
        <f t="shared" si="44"/>
        <v>-0.14981333218681336</v>
      </c>
      <c r="H112" s="2">
        <f t="shared" si="45"/>
        <v>-0.16326668925787879</v>
      </c>
      <c r="I112" s="2">
        <f t="shared" si="46"/>
        <v>8.3174162360446502E-3</v>
      </c>
      <c r="K112" s="6">
        <f t="shared" si="47"/>
        <v>-44.761374461696732</v>
      </c>
      <c r="L112" s="6">
        <f t="shared" si="48"/>
        <v>-48.780981694475983</v>
      </c>
      <c r="M112" s="6">
        <f t="shared" si="49"/>
        <v>9.9403431526679764</v>
      </c>
      <c r="P112" s="2">
        <f t="shared" si="50"/>
        <v>-0.14981333218681336</v>
      </c>
      <c r="Q112" s="2">
        <f t="shared" si="51"/>
        <v>-0.16326668925787879</v>
      </c>
      <c r="R112" s="2">
        <f t="shared" si="52"/>
        <v>8.3174162360446502E-3</v>
      </c>
      <c r="S112" s="2"/>
      <c r="T112" s="2">
        <f t="shared" si="39"/>
        <v>-0.14981333218681336</v>
      </c>
      <c r="U112" s="2">
        <f t="shared" si="40"/>
        <v>-0.16326668925787879</v>
      </c>
      <c r="V112" s="2">
        <f t="shared" si="41"/>
        <v>8.3174162360446502E-3</v>
      </c>
      <c r="X112">
        <f t="shared" si="53"/>
        <v>201803</v>
      </c>
      <c r="Y112" s="10">
        <v>-100</v>
      </c>
      <c r="Z112" s="10">
        <v>100</v>
      </c>
    </row>
    <row r="113" spans="1:26">
      <c r="A113" s="45">
        <f t="shared" si="42"/>
        <v>201803</v>
      </c>
      <c r="B113" s="4">
        <v>43180</v>
      </c>
      <c r="C113" s="6">
        <v>8902.64</v>
      </c>
      <c r="D113" s="6">
        <v>561.16999999999996</v>
      </c>
      <c r="E113" s="6">
        <v>2711.929932</v>
      </c>
      <c r="F113" s="6">
        <f t="shared" si="43"/>
        <v>15.864426109735017</v>
      </c>
      <c r="G113" s="2">
        <f t="shared" si="44"/>
        <v>7.1934364091937431E-2</v>
      </c>
      <c r="H113" s="2">
        <f t="shared" si="45"/>
        <v>-9.0928235865867513E-2</v>
      </c>
      <c r="I113" s="2">
        <f t="shared" si="46"/>
        <v>-1.3657145450464481E-2</v>
      </c>
      <c r="K113" s="6">
        <f t="shared" si="47"/>
        <v>19.782366731094399</v>
      </c>
      <c r="L113" s="6">
        <f t="shared" si="48"/>
        <v>-25.005791471390136</v>
      </c>
      <c r="M113" s="6">
        <f t="shared" si="49"/>
        <v>-15.023176375379517</v>
      </c>
      <c r="P113" s="2">
        <f t="shared" si="50"/>
        <v>7.1934364091937431E-2</v>
      </c>
      <c r="Q113" s="2">
        <f t="shared" si="51"/>
        <v>-9.0928235865867499E-2</v>
      </c>
      <c r="R113" s="2">
        <f t="shared" si="52"/>
        <v>-1.3657145450464479E-2</v>
      </c>
      <c r="S113" s="2"/>
      <c r="T113" s="2">
        <f t="shared" si="39"/>
        <v>7.1934364091937431E-2</v>
      </c>
      <c r="U113" s="2">
        <f t="shared" si="40"/>
        <v>-9.0928235865867499E-2</v>
      </c>
      <c r="V113" s="2">
        <f t="shared" si="41"/>
        <v>-1.3657145450464479E-2</v>
      </c>
      <c r="X113">
        <f t="shared" si="53"/>
        <v>201803</v>
      </c>
      <c r="Y113" s="10">
        <v>-100</v>
      </c>
      <c r="Z113" s="10">
        <v>100</v>
      </c>
    </row>
    <row r="114" spans="1:26">
      <c r="A114" s="45">
        <f t="shared" si="42"/>
        <v>201803</v>
      </c>
      <c r="B114" s="4">
        <v>43187</v>
      </c>
      <c r="C114" s="6">
        <v>7913.44</v>
      </c>
      <c r="D114" s="6">
        <v>447.1</v>
      </c>
      <c r="E114" s="6">
        <v>2605</v>
      </c>
      <c r="F114" s="6">
        <f t="shared" si="43"/>
        <v>17.699485573697157</v>
      </c>
      <c r="G114" s="2">
        <f t="shared" si="44"/>
        <v>-0.11111310802189012</v>
      </c>
      <c r="H114" s="2">
        <f t="shared" si="45"/>
        <v>-0.20327173583762481</v>
      </c>
      <c r="I114" s="2">
        <f t="shared" si="46"/>
        <v>-3.9429459713636872E-2</v>
      </c>
      <c r="K114" s="6">
        <f t="shared" si="47"/>
        <v>-34.865434370747074</v>
      </c>
      <c r="L114" s="6">
        <f t="shared" si="48"/>
        <v>-63.783269961977126</v>
      </c>
      <c r="M114" s="6">
        <f t="shared" si="49"/>
        <v>-49.489219207116079</v>
      </c>
      <c r="P114" s="2">
        <f t="shared" si="50"/>
        <v>-0.1111131080218901</v>
      </c>
      <c r="Q114" s="2">
        <f t="shared" si="51"/>
        <v>-0.20327173583762478</v>
      </c>
      <c r="R114" s="2">
        <f t="shared" si="52"/>
        <v>-3.9429459713636865E-2</v>
      </c>
      <c r="S114" s="2"/>
      <c r="T114" s="2">
        <f t="shared" si="39"/>
        <v>-0.1111131080218901</v>
      </c>
      <c r="U114" s="2">
        <f t="shared" si="40"/>
        <v>-0.20327173583762478</v>
      </c>
      <c r="V114" s="2">
        <f t="shared" si="41"/>
        <v>-3.9429459713636865E-2</v>
      </c>
      <c r="X114">
        <f t="shared" si="53"/>
        <v>201803</v>
      </c>
      <c r="Y114" s="10">
        <v>-100</v>
      </c>
      <c r="Z114" s="10">
        <v>100</v>
      </c>
    </row>
    <row r="115" spans="1:26">
      <c r="A115" s="45">
        <f t="shared" si="42"/>
        <v>201804</v>
      </c>
      <c r="B115" s="4">
        <v>43194</v>
      </c>
      <c r="C115" s="6">
        <v>6869.05</v>
      </c>
      <c r="D115" s="6">
        <v>382.65</v>
      </c>
      <c r="E115" s="6">
        <v>2644.6899410000001</v>
      </c>
      <c r="F115" s="6">
        <f t="shared" si="43"/>
        <v>17.951260943420881</v>
      </c>
      <c r="G115" s="2">
        <f t="shared" si="44"/>
        <v>-0.13197673830849788</v>
      </c>
      <c r="H115" s="2">
        <f t="shared" si="45"/>
        <v>-0.14415119660031317</v>
      </c>
      <c r="I115" s="2">
        <f t="shared" si="46"/>
        <v>1.5236061804222656E-2</v>
      </c>
      <c r="K115" s="6">
        <f t="shared" si="47"/>
        <v>-38.551417547190255</v>
      </c>
      <c r="L115" s="6">
        <f t="shared" si="48"/>
        <v>-42.107670194694904</v>
      </c>
      <c r="M115" s="6">
        <f t="shared" si="49"/>
        <v>17.80228206629544</v>
      </c>
      <c r="P115" s="2">
        <f t="shared" si="50"/>
        <v>-0.13197673830849788</v>
      </c>
      <c r="Q115" s="2">
        <f t="shared" si="51"/>
        <v>-0.14415119660031317</v>
      </c>
      <c r="R115" s="2">
        <f t="shared" si="52"/>
        <v>1.5236061804222658E-2</v>
      </c>
      <c r="S115" s="2"/>
      <c r="T115" s="2">
        <f t="shared" si="39"/>
        <v>-0.13197673830849788</v>
      </c>
      <c r="U115" s="2">
        <f t="shared" si="40"/>
        <v>-0.14415119660031317</v>
      </c>
      <c r="V115" s="2">
        <f t="shared" si="41"/>
        <v>1.5236061804222658E-2</v>
      </c>
      <c r="X115">
        <f t="shared" si="53"/>
        <v>201804</v>
      </c>
      <c r="Y115" s="10">
        <v>-100</v>
      </c>
      <c r="Z115" s="10">
        <v>100</v>
      </c>
    </row>
    <row r="116" spans="1:26">
      <c r="A116" s="45">
        <f t="shared" si="42"/>
        <v>201804</v>
      </c>
      <c r="B116" s="4">
        <v>43201</v>
      </c>
      <c r="C116" s="6">
        <v>6914.49</v>
      </c>
      <c r="D116" s="6">
        <v>422.51</v>
      </c>
      <c r="E116" s="6">
        <v>2642.1899410000001</v>
      </c>
      <c r="F116" s="6">
        <f t="shared" si="43"/>
        <v>16.365269461077844</v>
      </c>
      <c r="G116" s="2">
        <f t="shared" si="44"/>
        <v>6.6151796827800258E-3</v>
      </c>
      <c r="H116" s="2">
        <f t="shared" si="45"/>
        <v>0.10416830001306687</v>
      </c>
      <c r="I116" s="2">
        <f t="shared" si="46"/>
        <v>-9.4529039538548965E-4</v>
      </c>
      <c r="K116" s="6">
        <f t="shared" si="47"/>
        <v>1.4977743163568771</v>
      </c>
      <c r="L116" s="6">
        <f t="shared" si="48"/>
        <v>23.585240586021651</v>
      </c>
      <c r="M116" s="6">
        <f t="shared" si="49"/>
        <v>-0.85611078979020039</v>
      </c>
      <c r="P116" s="2">
        <f t="shared" si="50"/>
        <v>6.615179682780024E-3</v>
      </c>
      <c r="Q116" s="2">
        <f t="shared" si="51"/>
        <v>0.10416830001306684</v>
      </c>
      <c r="R116" s="2">
        <f t="shared" si="52"/>
        <v>-9.4529039538548954E-4</v>
      </c>
      <c r="S116" s="2"/>
      <c r="T116" s="2">
        <f t="shared" si="39"/>
        <v>6.615179682780024E-3</v>
      </c>
      <c r="U116" s="2">
        <f t="shared" si="40"/>
        <v>0.10416830001306684</v>
      </c>
      <c r="V116" s="2">
        <f t="shared" si="41"/>
        <v>-9.4529039538548954E-4</v>
      </c>
      <c r="X116">
        <f t="shared" si="53"/>
        <v>201804</v>
      </c>
      <c r="Y116" s="10">
        <v>-100</v>
      </c>
      <c r="Z116" s="10">
        <v>100</v>
      </c>
    </row>
    <row r="117" spans="1:26">
      <c r="A117" s="45">
        <f t="shared" si="42"/>
        <v>201804</v>
      </c>
      <c r="B117" s="4">
        <v>43208</v>
      </c>
      <c r="C117" s="6">
        <v>8110.73</v>
      </c>
      <c r="D117" s="6">
        <v>516.05999999999995</v>
      </c>
      <c r="E117" s="6">
        <v>2708.639893</v>
      </c>
      <c r="F117" s="6">
        <f t="shared" si="43"/>
        <v>15.716641475797388</v>
      </c>
      <c r="G117" s="2">
        <f t="shared" si="44"/>
        <v>0.17300480584974443</v>
      </c>
      <c r="H117" s="2">
        <f t="shared" si="45"/>
        <v>0.22141487775437252</v>
      </c>
      <c r="I117" s="2">
        <f t="shared" si="46"/>
        <v>2.514957421072106E-2</v>
      </c>
      <c r="K117" s="6">
        <f t="shared" si="47"/>
        <v>35.410737375293344</v>
      </c>
      <c r="L117" s="6">
        <f t="shared" si="48"/>
        <v>45.319342712087717</v>
      </c>
      <c r="M117" s="6">
        <f t="shared" si="49"/>
        <v>20.590525519846057</v>
      </c>
      <c r="P117" s="2">
        <f t="shared" si="50"/>
        <v>0.17300480584974445</v>
      </c>
      <c r="Q117" s="2">
        <f t="shared" si="51"/>
        <v>0.22141487775437255</v>
      </c>
      <c r="R117" s="2">
        <f t="shared" si="52"/>
        <v>2.514957421072106E-2</v>
      </c>
      <c r="S117" s="2"/>
      <c r="T117" s="2">
        <f t="shared" si="39"/>
        <v>0.17300480584974445</v>
      </c>
      <c r="U117" s="2">
        <f t="shared" si="40"/>
        <v>0.22141487775437255</v>
      </c>
      <c r="V117" s="2">
        <f t="shared" si="41"/>
        <v>2.514957421072106E-2</v>
      </c>
      <c r="X117">
        <f t="shared" si="53"/>
        <v>201804</v>
      </c>
      <c r="Y117" s="10">
        <v>-100</v>
      </c>
      <c r="Z117" s="10">
        <v>100</v>
      </c>
    </row>
    <row r="118" spans="1:26">
      <c r="A118" s="45">
        <f t="shared" si="42"/>
        <v>201804</v>
      </c>
      <c r="B118" s="4">
        <v>43215</v>
      </c>
      <c r="C118" s="6">
        <v>8967.09</v>
      </c>
      <c r="D118" s="6">
        <v>628.59</v>
      </c>
      <c r="E118" s="6">
        <v>2639.3999020000001</v>
      </c>
      <c r="F118" s="6">
        <f t="shared" si="43"/>
        <v>14.265403522168663</v>
      </c>
      <c r="G118" s="2">
        <f t="shared" si="44"/>
        <v>0.10558359111941851</v>
      </c>
      <c r="H118" s="2">
        <f t="shared" si="45"/>
        <v>0.2180560399953495</v>
      </c>
      <c r="I118" s="2">
        <f t="shared" si="46"/>
        <v>-2.5562641670802577E-2</v>
      </c>
      <c r="K118" s="6">
        <f t="shared" si="47"/>
        <v>21.67051179349302</v>
      </c>
      <c r="L118" s="6">
        <f t="shared" si="48"/>
        <v>44.754927695318109</v>
      </c>
      <c r="M118" s="6">
        <f t="shared" si="49"/>
        <v>-20.986424952090196</v>
      </c>
      <c r="P118" s="2">
        <f t="shared" si="50"/>
        <v>0.10558359111941852</v>
      </c>
      <c r="Q118" s="2">
        <f t="shared" si="51"/>
        <v>0.21805603999534948</v>
      </c>
      <c r="R118" s="2">
        <f t="shared" si="52"/>
        <v>-2.5562641670802581E-2</v>
      </c>
      <c r="S118" s="2"/>
      <c r="T118" s="2">
        <f t="shared" si="39"/>
        <v>0.10558359111941852</v>
      </c>
      <c r="U118" s="2">
        <f t="shared" si="40"/>
        <v>0.21805603999534948</v>
      </c>
      <c r="V118" s="2">
        <f t="shared" si="41"/>
        <v>-2.5562641670802581E-2</v>
      </c>
      <c r="X118">
        <f t="shared" si="53"/>
        <v>201804</v>
      </c>
      <c r="Y118" s="10">
        <v>-100</v>
      </c>
      <c r="Z118" s="10">
        <v>100</v>
      </c>
    </row>
    <row r="119" spans="1:26">
      <c r="A119" s="45">
        <f t="shared" si="42"/>
        <v>201805</v>
      </c>
      <c r="B119" s="4">
        <v>43222</v>
      </c>
      <c r="C119" s="6">
        <v>9106.0400000000009</v>
      </c>
      <c r="D119" s="6">
        <v>672.92</v>
      </c>
      <c r="E119" s="6">
        <v>2635.669922</v>
      </c>
      <c r="F119" s="6">
        <f t="shared" si="43"/>
        <v>13.532128633418536</v>
      </c>
      <c r="G119" s="2">
        <f t="shared" si="44"/>
        <v>1.5495550953542381E-2</v>
      </c>
      <c r="H119" s="2">
        <f t="shared" si="45"/>
        <v>7.0522916368379818E-2</v>
      </c>
      <c r="I119" s="2">
        <f t="shared" si="46"/>
        <v>-1.4131924446817434E-3</v>
      </c>
      <c r="K119" s="6">
        <f t="shared" si="47"/>
        <v>3.6186873528380814</v>
      </c>
      <c r="L119" s="6">
        <f t="shared" si="48"/>
        <v>16.469268263686573</v>
      </c>
      <c r="M119" s="6">
        <f t="shared" si="49"/>
        <v>-1.3200954627630288</v>
      </c>
      <c r="P119" s="2">
        <f t="shared" si="50"/>
        <v>1.5495550953542381E-2</v>
      </c>
      <c r="Q119" s="2">
        <f t="shared" si="51"/>
        <v>7.0522916368379818E-2</v>
      </c>
      <c r="R119" s="2">
        <f t="shared" si="52"/>
        <v>-1.4131924446817436E-3</v>
      </c>
      <c r="S119" s="2"/>
      <c r="T119" s="2">
        <f t="shared" si="39"/>
        <v>1.5495550953542381E-2</v>
      </c>
      <c r="U119" s="2">
        <f t="shared" si="40"/>
        <v>7.0522916368379818E-2</v>
      </c>
      <c r="V119" s="2">
        <f t="shared" si="41"/>
        <v>-1.4131924446817436E-3</v>
      </c>
      <c r="X119">
        <f t="shared" si="53"/>
        <v>201805</v>
      </c>
      <c r="Y119" s="10">
        <v>-100</v>
      </c>
      <c r="Z119" s="10">
        <v>100</v>
      </c>
    </row>
    <row r="120" spans="1:26">
      <c r="A120" s="45">
        <f t="shared" si="42"/>
        <v>201805</v>
      </c>
      <c r="B120" s="4">
        <v>43229</v>
      </c>
      <c r="C120" s="6">
        <v>9278.44</v>
      </c>
      <c r="D120" s="6">
        <v>748.24</v>
      </c>
      <c r="E120" s="6">
        <v>2697.790039</v>
      </c>
      <c r="F120" s="6">
        <f t="shared" si="43"/>
        <v>12.400352827969636</v>
      </c>
      <c r="G120" s="2">
        <f t="shared" si="44"/>
        <v>1.8932488765698308E-2</v>
      </c>
      <c r="H120" s="2">
        <f t="shared" si="45"/>
        <v>0.11193009570231238</v>
      </c>
      <c r="I120" s="2">
        <f t="shared" si="46"/>
        <v>2.356900478374846E-2</v>
      </c>
      <c r="K120" s="6">
        <f t="shared" si="47"/>
        <v>4.2566724380592138</v>
      </c>
      <c r="L120" s="6">
        <f t="shared" si="48"/>
        <v>25.165722228162103</v>
      </c>
      <c r="M120" s="6">
        <f t="shared" si="49"/>
        <v>21.196480673420311</v>
      </c>
      <c r="P120" s="2">
        <f t="shared" si="50"/>
        <v>1.8932488765698308E-2</v>
      </c>
      <c r="Q120" s="2">
        <f t="shared" si="51"/>
        <v>0.11193009570231238</v>
      </c>
      <c r="R120" s="2">
        <f t="shared" si="52"/>
        <v>2.356900478374846E-2</v>
      </c>
      <c r="S120" s="2"/>
      <c r="T120" s="2">
        <f t="shared" si="39"/>
        <v>1.8932488765698308E-2</v>
      </c>
      <c r="U120" s="2">
        <f t="shared" si="40"/>
        <v>0.11193009570231238</v>
      </c>
      <c r="V120" s="2">
        <f t="shared" si="41"/>
        <v>2.356900478374846E-2</v>
      </c>
      <c r="X120">
        <f t="shared" si="53"/>
        <v>201805</v>
      </c>
      <c r="Y120" s="10">
        <v>-100</v>
      </c>
      <c r="Z120" s="10">
        <v>100</v>
      </c>
    </row>
    <row r="121" spans="1:26">
      <c r="A121" s="45">
        <f t="shared" si="42"/>
        <v>201805</v>
      </c>
      <c r="B121" s="4">
        <v>43236</v>
      </c>
      <c r="C121" s="6">
        <v>8272.9599999999991</v>
      </c>
      <c r="D121" s="6">
        <v>698.36</v>
      </c>
      <c r="E121" s="6">
        <v>2722.459961</v>
      </c>
      <c r="F121" s="6">
        <f t="shared" si="43"/>
        <v>11.846268400252017</v>
      </c>
      <c r="G121" s="2">
        <f t="shared" si="44"/>
        <v>-0.10836735485706661</v>
      </c>
      <c r="H121" s="2">
        <f t="shared" si="45"/>
        <v>-6.6663102747781422E-2</v>
      </c>
      <c r="I121" s="2">
        <f t="shared" si="46"/>
        <v>9.1444929528854413E-3</v>
      </c>
      <c r="K121" s="6">
        <f t="shared" si="47"/>
        <v>-29.026859212387421</v>
      </c>
      <c r="L121" s="6">
        <f t="shared" si="48"/>
        <v>-17.856120052694873</v>
      </c>
      <c r="M121" s="6">
        <f t="shared" si="49"/>
        <v>9.7976336088364206</v>
      </c>
      <c r="P121" s="2">
        <f t="shared" si="50"/>
        <v>-0.10836735485706661</v>
      </c>
      <c r="Q121" s="2">
        <f t="shared" si="51"/>
        <v>-6.6663102747781422E-2</v>
      </c>
      <c r="R121" s="2">
        <f t="shared" si="52"/>
        <v>9.1444929528854413E-3</v>
      </c>
      <c r="S121" s="2"/>
      <c r="T121" s="2">
        <f t="shared" si="39"/>
        <v>-0.10836735485706661</v>
      </c>
      <c r="U121" s="2">
        <f t="shared" si="40"/>
        <v>-6.6663102747781422E-2</v>
      </c>
      <c r="V121" s="2">
        <f t="shared" si="41"/>
        <v>9.1444929528854413E-3</v>
      </c>
      <c r="X121">
        <f t="shared" si="53"/>
        <v>201805</v>
      </c>
      <c r="Y121" s="10">
        <v>-100</v>
      </c>
      <c r="Z121" s="10">
        <v>100</v>
      </c>
    </row>
    <row r="122" spans="1:26">
      <c r="A122" s="45">
        <f t="shared" si="42"/>
        <v>201805</v>
      </c>
      <c r="B122" s="4">
        <v>43243</v>
      </c>
      <c r="C122" s="6">
        <v>7603.65</v>
      </c>
      <c r="D122" s="6">
        <v>594.21</v>
      </c>
      <c r="E122" s="6">
        <v>2733.290039</v>
      </c>
      <c r="F122" s="6">
        <f t="shared" si="43"/>
        <v>12.796233654768514</v>
      </c>
      <c r="G122" s="2">
        <f t="shared" si="44"/>
        <v>-8.0903328433837407E-2</v>
      </c>
      <c r="H122" s="2">
        <f t="shared" si="45"/>
        <v>-0.14913511655879486</v>
      </c>
      <c r="I122" s="2">
        <f t="shared" si="46"/>
        <v>3.9780485866252047E-3</v>
      </c>
      <c r="K122" s="6">
        <f t="shared" si="47"/>
        <v>-23.770909461745294</v>
      </c>
      <c r="L122" s="6">
        <f t="shared" si="48"/>
        <v>-43.818683630366358</v>
      </c>
      <c r="M122" s="6">
        <f t="shared" si="49"/>
        <v>4.6752999965594277</v>
      </c>
      <c r="P122" s="2">
        <f t="shared" si="50"/>
        <v>-8.0903328433837393E-2</v>
      </c>
      <c r="Q122" s="2">
        <f t="shared" si="51"/>
        <v>-0.14913511655879488</v>
      </c>
      <c r="R122" s="2">
        <f t="shared" si="52"/>
        <v>3.9780485866252047E-3</v>
      </c>
      <c r="S122" s="2"/>
      <c r="T122" s="2">
        <f t="shared" si="39"/>
        <v>-8.0903328433837393E-2</v>
      </c>
      <c r="U122" s="2">
        <f t="shared" si="40"/>
        <v>-0.14913511655879488</v>
      </c>
      <c r="V122" s="2">
        <f t="shared" si="41"/>
        <v>3.9780485866252047E-3</v>
      </c>
      <c r="X122">
        <f t="shared" si="53"/>
        <v>201805</v>
      </c>
      <c r="Y122" s="10">
        <v>-100</v>
      </c>
      <c r="Z122" s="10">
        <v>100</v>
      </c>
    </row>
    <row r="123" spans="1:26">
      <c r="A123" s="45">
        <f t="shared" si="42"/>
        <v>201805</v>
      </c>
      <c r="B123" s="4">
        <v>43250</v>
      </c>
      <c r="C123" s="6">
        <v>7311.89</v>
      </c>
      <c r="D123" s="6">
        <v>547.89</v>
      </c>
      <c r="E123" s="6">
        <v>2724.01001</v>
      </c>
      <c r="F123" s="6">
        <f t="shared" si="43"/>
        <v>13.345543813539216</v>
      </c>
      <c r="G123" s="2">
        <f t="shared" si="44"/>
        <v>-3.8371045484734245E-2</v>
      </c>
      <c r="H123" s="2">
        <f t="shared" si="45"/>
        <v>-7.7952239107386356E-2</v>
      </c>
      <c r="I123" s="2">
        <f t="shared" si="46"/>
        <v>-3.3951863386569858E-3</v>
      </c>
      <c r="K123" s="6">
        <f t="shared" si="47"/>
        <v>-10.403757568802103</v>
      </c>
      <c r="L123" s="6">
        <f t="shared" si="48"/>
        <v>-21.135629414663551</v>
      </c>
      <c r="M123" s="6">
        <f t="shared" si="49"/>
        <v>-3.6822239396473155</v>
      </c>
      <c r="P123" s="2">
        <f t="shared" si="50"/>
        <v>-3.8371045484734245E-2</v>
      </c>
      <c r="Q123" s="2">
        <f t="shared" si="51"/>
        <v>-7.795223910738637E-2</v>
      </c>
      <c r="R123" s="2">
        <f t="shared" si="52"/>
        <v>-3.3951863386569858E-3</v>
      </c>
      <c r="S123" s="2"/>
      <c r="T123" s="2">
        <f t="shared" si="39"/>
        <v>-3.8371045484734245E-2</v>
      </c>
      <c r="U123" s="2">
        <f t="shared" si="40"/>
        <v>-7.795223910738637E-2</v>
      </c>
      <c r="V123" s="2">
        <f t="shared" si="41"/>
        <v>-3.3951863386569858E-3</v>
      </c>
      <c r="X123">
        <f t="shared" si="53"/>
        <v>201805</v>
      </c>
      <c r="Y123" s="10">
        <v>-100</v>
      </c>
      <c r="Z123" s="10">
        <v>100</v>
      </c>
    </row>
    <row r="124" spans="1:26">
      <c r="A124" s="45">
        <f t="shared" si="42"/>
        <v>201806</v>
      </c>
      <c r="B124" s="4">
        <v>43257</v>
      </c>
      <c r="C124" s="6">
        <v>7527.18</v>
      </c>
      <c r="D124" s="6">
        <v>598.35</v>
      </c>
      <c r="E124" s="6">
        <v>2772.3500979999999</v>
      </c>
      <c r="F124" s="6">
        <f t="shared" si="43"/>
        <v>12.579894710453749</v>
      </c>
      <c r="G124" s="2">
        <f t="shared" si="44"/>
        <v>2.9443823689907722E-2</v>
      </c>
      <c r="H124" s="2">
        <f t="shared" si="45"/>
        <v>9.2098778951979376E-2</v>
      </c>
      <c r="I124" s="2">
        <f t="shared" si="46"/>
        <v>1.7745928914556286E-2</v>
      </c>
      <c r="K124" s="6">
        <f t="shared" si="47"/>
        <v>6.7401924297917368</v>
      </c>
      <c r="L124" s="6">
        <f t="shared" si="48"/>
        <v>21.082978190022551</v>
      </c>
      <c r="M124" s="6">
        <f t="shared" si="49"/>
        <v>16.249380785487165</v>
      </c>
      <c r="P124" s="2">
        <f t="shared" si="50"/>
        <v>2.9443823689907726E-2</v>
      </c>
      <c r="Q124" s="2">
        <f t="shared" si="51"/>
        <v>9.2098778951979376E-2</v>
      </c>
      <c r="R124" s="2">
        <f t="shared" si="52"/>
        <v>1.7745928914556289E-2</v>
      </c>
      <c r="S124" s="2"/>
      <c r="T124" s="2">
        <f t="shared" si="39"/>
        <v>2.9443823689907726E-2</v>
      </c>
      <c r="U124" s="2">
        <f t="shared" si="40"/>
        <v>9.2098778951979376E-2</v>
      </c>
      <c r="V124" s="2">
        <f t="shared" si="41"/>
        <v>1.7745928914556289E-2</v>
      </c>
      <c r="X124">
        <f t="shared" si="53"/>
        <v>201806</v>
      </c>
      <c r="Y124" s="10">
        <v>-100</v>
      </c>
      <c r="Z124" s="10">
        <v>100</v>
      </c>
    </row>
    <row r="125" spans="1:26">
      <c r="A125" s="45">
        <f t="shared" si="42"/>
        <v>201806</v>
      </c>
      <c r="B125" s="4">
        <v>43264</v>
      </c>
      <c r="C125" s="6">
        <v>6279.03</v>
      </c>
      <c r="D125" s="6">
        <v>467.9</v>
      </c>
      <c r="E125" s="6">
        <v>2775.6298830000001</v>
      </c>
      <c r="F125" s="6">
        <f t="shared" si="43"/>
        <v>13.419598204744604</v>
      </c>
      <c r="G125" s="2">
        <f t="shared" si="44"/>
        <v>-0.1658190716842165</v>
      </c>
      <c r="H125" s="2">
        <f t="shared" si="45"/>
        <v>-0.21801621124759762</v>
      </c>
      <c r="I125" s="2">
        <f t="shared" si="46"/>
        <v>1.1830342071033062E-3</v>
      </c>
      <c r="K125" s="6">
        <f t="shared" si="47"/>
        <v>-53.012311146746612</v>
      </c>
      <c r="L125" s="6">
        <f t="shared" si="48"/>
        <v>-69.699722162855338</v>
      </c>
      <c r="M125" s="6">
        <f t="shared" si="49"/>
        <v>1.5128628292803235</v>
      </c>
      <c r="P125" s="2">
        <f t="shared" si="50"/>
        <v>-0.16581907168421653</v>
      </c>
      <c r="Q125" s="2">
        <f t="shared" si="51"/>
        <v>-0.21801621124759762</v>
      </c>
      <c r="R125" s="2">
        <f t="shared" si="52"/>
        <v>1.1830342071033062E-3</v>
      </c>
      <c r="S125" s="2"/>
      <c r="T125" s="2">
        <f t="shared" si="39"/>
        <v>-0.16581907168421653</v>
      </c>
      <c r="U125" s="2">
        <f t="shared" si="40"/>
        <v>-0.21801621124759762</v>
      </c>
      <c r="V125" s="2">
        <f t="shared" si="41"/>
        <v>1.1830342071033062E-3</v>
      </c>
      <c r="X125">
        <f t="shared" si="53"/>
        <v>201806</v>
      </c>
      <c r="Y125" s="10">
        <v>-100</v>
      </c>
      <c r="Z125" s="10">
        <v>100</v>
      </c>
    </row>
    <row r="126" spans="1:26">
      <c r="A126" s="45">
        <f t="shared" si="42"/>
        <v>201806</v>
      </c>
      <c r="B126" s="4">
        <v>43271</v>
      </c>
      <c r="C126" s="6">
        <v>6750.95</v>
      </c>
      <c r="D126" s="6">
        <v>534.75</v>
      </c>
      <c r="E126" s="6">
        <v>2767.3179</v>
      </c>
      <c r="F126" s="6">
        <f t="shared" si="43"/>
        <v>12.624497428705002</v>
      </c>
      <c r="G126" s="2">
        <f t="shared" si="44"/>
        <v>7.5158105630965366E-2</v>
      </c>
      <c r="H126" s="2">
        <f t="shared" si="45"/>
        <v>0.1428724086343236</v>
      </c>
      <c r="I126" s="2">
        <f t="shared" si="46"/>
        <v>-2.9946294536273843E-3</v>
      </c>
      <c r="K126" s="6">
        <f t="shared" si="47"/>
        <v>16.440616000340672</v>
      </c>
      <c r="L126" s="6">
        <f t="shared" si="48"/>
        <v>31.252921926133709</v>
      </c>
      <c r="M126" s="6">
        <f t="shared" si="49"/>
        <v>-2.620265771579716</v>
      </c>
      <c r="P126" s="2">
        <f t="shared" si="50"/>
        <v>7.5158105630965366E-2</v>
      </c>
      <c r="Q126" s="2">
        <f t="shared" si="51"/>
        <v>0.14287240863432357</v>
      </c>
      <c r="R126" s="2">
        <f t="shared" si="52"/>
        <v>-2.9946294536273843E-3</v>
      </c>
      <c r="S126" s="2"/>
      <c r="T126" s="2">
        <f t="shared" si="39"/>
        <v>7.5158105630965366E-2</v>
      </c>
      <c r="U126" s="2">
        <f t="shared" si="40"/>
        <v>0.14287240863432357</v>
      </c>
      <c r="V126" s="2">
        <f t="shared" si="41"/>
        <v>-2.9946294536273843E-3</v>
      </c>
      <c r="X126">
        <f t="shared" si="53"/>
        <v>201806</v>
      </c>
      <c r="Y126" s="10">
        <v>-100</v>
      </c>
      <c r="Z126" s="10">
        <v>100</v>
      </c>
    </row>
    <row r="127" spans="1:26">
      <c r="A127" s="45">
        <f t="shared" si="42"/>
        <v>201806</v>
      </c>
      <c r="B127" s="4">
        <v>43278</v>
      </c>
      <c r="C127" s="6">
        <v>6140.7</v>
      </c>
      <c r="D127" s="6">
        <v>436.85</v>
      </c>
      <c r="E127" s="6">
        <v>2699.6262000000002</v>
      </c>
      <c r="F127" s="6">
        <f t="shared" si="43"/>
        <v>14.056770058372438</v>
      </c>
      <c r="G127" s="2">
        <f t="shared" si="44"/>
        <v>-9.0394685192454416E-2</v>
      </c>
      <c r="H127" s="2">
        <f t="shared" si="45"/>
        <v>-0.18307620383356704</v>
      </c>
      <c r="I127" s="2">
        <f t="shared" si="46"/>
        <v>-2.4461121723673207E-2</v>
      </c>
      <c r="K127" s="6">
        <f t="shared" si="47"/>
        <v>-27.663132600815494</v>
      </c>
      <c r="L127" s="6">
        <f t="shared" si="48"/>
        <v>-56.026095913929247</v>
      </c>
      <c r="M127" s="6">
        <f t="shared" si="49"/>
        <v>-29.942966331084463</v>
      </c>
      <c r="P127" s="2">
        <f t="shared" si="50"/>
        <v>-9.0394685192454416E-2</v>
      </c>
      <c r="Q127" s="2">
        <f t="shared" si="51"/>
        <v>-0.18307620383356704</v>
      </c>
      <c r="R127" s="2">
        <f t="shared" si="52"/>
        <v>-2.4461121723673207E-2</v>
      </c>
      <c r="S127" s="2"/>
      <c r="T127" s="2">
        <f t="shared" si="39"/>
        <v>-9.0394685192454416E-2</v>
      </c>
      <c r="U127" s="2">
        <f t="shared" si="40"/>
        <v>-0.18307620383356704</v>
      </c>
      <c r="V127" s="2">
        <f t="shared" si="41"/>
        <v>-2.4461121723673207E-2</v>
      </c>
      <c r="X127">
        <f t="shared" si="53"/>
        <v>201806</v>
      </c>
      <c r="Y127" s="10">
        <v>-100</v>
      </c>
      <c r="Z127" s="10">
        <v>100</v>
      </c>
    </row>
    <row r="128" spans="1:26">
      <c r="A128" s="45">
        <f t="shared" si="42"/>
        <v>201807</v>
      </c>
      <c r="B128" s="48">
        <v>43284</v>
      </c>
      <c r="C128" s="6">
        <v>6609.63</v>
      </c>
      <c r="D128" s="6">
        <v>468.82</v>
      </c>
      <c r="E128" s="6">
        <v>2713.2208900000001</v>
      </c>
      <c r="F128" s="6">
        <f t="shared" si="43"/>
        <v>14.098438633164115</v>
      </c>
      <c r="G128" s="2">
        <f t="shared" si="44"/>
        <v>7.6364258146465414E-2</v>
      </c>
      <c r="H128" s="2">
        <f t="shared" si="45"/>
        <v>7.3183014764793386E-2</v>
      </c>
      <c r="I128" s="2">
        <f t="shared" si="46"/>
        <v>5.0357675444103744E-3</v>
      </c>
      <c r="K128" s="6">
        <f t="shared" si="47"/>
        <v>17.789197437867102</v>
      </c>
      <c r="L128" s="6">
        <f t="shared" si="48"/>
        <v>17.048120813958445</v>
      </c>
      <c r="M128" s="6">
        <f t="shared" si="49"/>
        <v>4.692366050457899</v>
      </c>
      <c r="P128" s="2">
        <f t="shared" si="50"/>
        <v>7.6364258146465427E-2</v>
      </c>
      <c r="Q128" s="2">
        <f t="shared" si="51"/>
        <v>7.3183014764793386E-2</v>
      </c>
      <c r="R128" s="2">
        <f t="shared" si="52"/>
        <v>5.0357675444103744E-3</v>
      </c>
      <c r="S128" s="2"/>
      <c r="T128" s="2">
        <f t="shared" si="39"/>
        <v>7.6364258146465427E-2</v>
      </c>
      <c r="U128" s="2">
        <f t="shared" si="40"/>
        <v>7.3183014764793386E-2</v>
      </c>
      <c r="V128" s="2">
        <f t="shared" si="41"/>
        <v>5.0357675444103744E-3</v>
      </c>
      <c r="X128">
        <f t="shared" si="53"/>
        <v>201807</v>
      </c>
      <c r="Y128" s="10">
        <v>-100</v>
      </c>
      <c r="Z128" s="10">
        <v>100</v>
      </c>
    </row>
    <row r="129" spans="1:26">
      <c r="A129" s="45">
        <f t="shared" si="42"/>
        <v>201807</v>
      </c>
      <c r="B129" s="48">
        <v>43292</v>
      </c>
      <c r="C129" s="6">
        <v>6340.14</v>
      </c>
      <c r="D129" s="6">
        <v>434.71</v>
      </c>
      <c r="E129" s="6">
        <v>2793.8391499999998</v>
      </c>
      <c r="F129" s="6">
        <f t="shared" si="43"/>
        <v>14.584757654528307</v>
      </c>
      <c r="G129" s="2">
        <f t="shared" si="44"/>
        <v>-4.0772327649202689E-2</v>
      </c>
      <c r="H129" s="2">
        <f t="shared" si="45"/>
        <v>-7.2757134934516521E-2</v>
      </c>
      <c r="I129" s="2">
        <f t="shared" si="46"/>
        <v>2.9713120777276503E-2</v>
      </c>
      <c r="K129" s="6">
        <f t="shared" si="47"/>
        <v>-10.992893336074168</v>
      </c>
      <c r="L129" s="6">
        <f t="shared" si="48"/>
        <v>-19.616525959835311</v>
      </c>
      <c r="M129" s="6">
        <f t="shared" si="49"/>
        <v>32.044593597577169</v>
      </c>
      <c r="P129" s="2">
        <f t="shared" si="50"/>
        <v>-4.0772327649202689E-2</v>
      </c>
      <c r="Q129" s="2">
        <f t="shared" si="51"/>
        <v>-7.2757134934516507E-2</v>
      </c>
      <c r="R129" s="2">
        <f t="shared" si="52"/>
        <v>2.9713120777276503E-2</v>
      </c>
      <c r="S129" s="2"/>
      <c r="T129" s="2">
        <f t="shared" si="39"/>
        <v>-4.0772327649202689E-2</v>
      </c>
      <c r="U129" s="2">
        <f t="shared" si="40"/>
        <v>-7.2757134934516507E-2</v>
      </c>
      <c r="V129" s="2">
        <f t="shared" si="41"/>
        <v>2.9713120777276503E-2</v>
      </c>
      <c r="X129">
        <f t="shared" si="53"/>
        <v>201807</v>
      </c>
      <c r="Y129" s="10">
        <v>-100</v>
      </c>
      <c r="Z129" s="10">
        <v>100</v>
      </c>
    </row>
    <row r="130" spans="1:26">
      <c r="A130" s="45">
        <f t="shared" si="42"/>
        <v>201807</v>
      </c>
      <c r="B130" s="48">
        <v>43299</v>
      </c>
      <c r="C130" s="6">
        <v>7378.04</v>
      </c>
      <c r="D130" s="6">
        <v>482.82</v>
      </c>
      <c r="E130" s="6">
        <v>2809.5516200000002</v>
      </c>
      <c r="F130" s="6">
        <f t="shared" si="43"/>
        <v>15.281139969346755</v>
      </c>
      <c r="G130" s="2">
        <f t="shared" si="44"/>
        <v>0.16370300971271923</v>
      </c>
      <c r="H130" s="2">
        <f t="shared" si="45"/>
        <v>0.11067148213751699</v>
      </c>
      <c r="I130" s="2">
        <f t="shared" si="46"/>
        <v>5.6239708717662484E-3</v>
      </c>
      <c r="K130" s="6">
        <f t="shared" si="47"/>
        <v>36.84775659263088</v>
      </c>
      <c r="L130" s="6">
        <f t="shared" si="48"/>
        <v>24.910939894784811</v>
      </c>
      <c r="M130" s="6">
        <f t="shared" si="49"/>
        <v>5.0635772703398905</v>
      </c>
      <c r="P130" s="2">
        <f t="shared" si="50"/>
        <v>0.1637030097127192</v>
      </c>
      <c r="Q130" s="2">
        <f t="shared" si="51"/>
        <v>0.11067148213751699</v>
      </c>
      <c r="R130" s="2">
        <f t="shared" si="52"/>
        <v>5.6239708717662484E-3</v>
      </c>
      <c r="S130" s="2"/>
      <c r="T130" s="2">
        <f t="shared" si="39"/>
        <v>0.1637030097127192</v>
      </c>
      <c r="U130" s="2">
        <f t="shared" si="40"/>
        <v>0.11067148213751699</v>
      </c>
      <c r="V130" s="2">
        <f t="shared" si="41"/>
        <v>5.6239708717662484E-3</v>
      </c>
      <c r="X130">
        <f t="shared" si="53"/>
        <v>201807</v>
      </c>
      <c r="Y130" s="10">
        <v>-100</v>
      </c>
      <c r="Z130" s="10">
        <v>100</v>
      </c>
    </row>
    <row r="131" spans="1:26">
      <c r="A131" s="45">
        <f t="shared" si="42"/>
        <v>201807</v>
      </c>
      <c r="B131" s="48">
        <v>43306</v>
      </c>
      <c r="C131" s="6">
        <v>8151.57</v>
      </c>
      <c r="D131" s="6">
        <v>473.42</v>
      </c>
      <c r="E131" s="6">
        <v>2820.3999020000001</v>
      </c>
      <c r="F131" s="6">
        <f t="shared" si="43"/>
        <v>17.2184740822103</v>
      </c>
      <c r="G131" s="2">
        <f t="shared" si="44"/>
        <v>0.10484220741551953</v>
      </c>
      <c r="H131" s="2">
        <f t="shared" si="45"/>
        <v>-1.9468953233088837E-2</v>
      </c>
      <c r="I131" s="2">
        <f t="shared" si="46"/>
        <v>3.8612146944643211E-3</v>
      </c>
      <c r="K131" s="6">
        <f t="shared" si="47"/>
        <v>26.730975975012214</v>
      </c>
      <c r="L131" s="6">
        <f t="shared" si="48"/>
        <v>-4.9638798529846389</v>
      </c>
      <c r="M131" s="6">
        <f t="shared" si="49"/>
        <v>3.9378811177839199</v>
      </c>
      <c r="P131" s="2">
        <f t="shared" si="50"/>
        <v>0.10484220741551951</v>
      </c>
      <c r="Q131" s="2">
        <f t="shared" si="51"/>
        <v>-1.9468953233088834E-2</v>
      </c>
      <c r="R131" s="2">
        <f t="shared" si="52"/>
        <v>3.8612146944643211E-3</v>
      </c>
      <c r="S131" s="2"/>
      <c r="T131" s="2">
        <f t="shared" si="39"/>
        <v>0.10484220741551951</v>
      </c>
      <c r="U131" s="2">
        <f t="shared" si="40"/>
        <v>-1.9468953233088834E-2</v>
      </c>
      <c r="V131" s="2">
        <f t="shared" si="41"/>
        <v>3.8612146944643211E-3</v>
      </c>
      <c r="X131">
        <f t="shared" si="53"/>
        <v>201807</v>
      </c>
      <c r="Y131" s="10">
        <v>-100</v>
      </c>
      <c r="Z131" s="10">
        <v>100</v>
      </c>
    </row>
    <row r="132" spans="1:26">
      <c r="A132" s="45">
        <f t="shared" si="42"/>
        <v>201808</v>
      </c>
      <c r="B132" s="48">
        <v>43313</v>
      </c>
      <c r="C132" s="6">
        <v>7561.73</v>
      </c>
      <c r="D132" s="6">
        <v>419.04</v>
      </c>
      <c r="E132" s="6">
        <v>2816.290039</v>
      </c>
      <c r="F132" s="6">
        <f t="shared" si="43"/>
        <v>18.045365597556316</v>
      </c>
      <c r="G132" s="2">
        <f t="shared" si="44"/>
        <v>-7.2359067026351975E-2</v>
      </c>
      <c r="H132" s="2">
        <f t="shared" si="45"/>
        <v>-0.11486629208736432</v>
      </c>
      <c r="I132" s="2">
        <f t="shared" si="46"/>
        <v>-1.4571915837486848E-3</v>
      </c>
      <c r="K132" s="6">
        <f t="shared" si="47"/>
        <v>-20.437326694119626</v>
      </c>
      <c r="L132" s="6">
        <f t="shared" si="48"/>
        <v>-32.44320351279115</v>
      </c>
      <c r="M132" s="6">
        <f t="shared" si="49"/>
        <v>-1.646295436183425</v>
      </c>
      <c r="P132" s="2">
        <f t="shared" si="50"/>
        <v>-7.2359067026351975E-2</v>
      </c>
      <c r="Q132" s="2">
        <f t="shared" si="51"/>
        <v>-0.11486629208736432</v>
      </c>
      <c r="R132" s="2">
        <f t="shared" si="52"/>
        <v>-1.4571915837486851E-3</v>
      </c>
      <c r="S132" s="2"/>
      <c r="T132" s="2">
        <f t="shared" si="39"/>
        <v>-7.2359067026351975E-2</v>
      </c>
      <c r="U132" s="2">
        <f t="shared" si="40"/>
        <v>-0.11486629208736432</v>
      </c>
      <c r="V132" s="2">
        <f t="shared" si="41"/>
        <v>-1.4571915837486851E-3</v>
      </c>
      <c r="X132">
        <f t="shared" si="53"/>
        <v>201808</v>
      </c>
      <c r="Y132" s="10">
        <v>-100</v>
      </c>
      <c r="Z132" s="10">
        <v>100</v>
      </c>
    </row>
    <row r="133" spans="1:26">
      <c r="A133" s="45">
        <f t="shared" si="42"/>
        <v>201808</v>
      </c>
      <c r="B133" s="48">
        <v>43320</v>
      </c>
      <c r="C133" s="6">
        <v>6336.35</v>
      </c>
      <c r="D133" s="6">
        <v>363.17</v>
      </c>
      <c r="E133" s="6">
        <v>2858.4499510000001</v>
      </c>
      <c r="F133" s="6">
        <f t="shared" si="43"/>
        <v>17.447338711898009</v>
      </c>
      <c r="G133" s="2">
        <f t="shared" si="44"/>
        <v>-0.16205021866689229</v>
      </c>
      <c r="H133" s="2">
        <f t="shared" si="45"/>
        <v>-0.13332856051928221</v>
      </c>
      <c r="I133" s="2">
        <f t="shared" si="46"/>
        <v>1.4970017795102653E-2</v>
      </c>
      <c r="K133" s="6">
        <f t="shared" si="47"/>
        <v>-46.744997955623084</v>
      </c>
      <c r="L133" s="6">
        <f t="shared" si="48"/>
        <v>-38.459949885728463</v>
      </c>
      <c r="M133" s="6">
        <f t="shared" si="49"/>
        <v>17.273002331855096</v>
      </c>
      <c r="P133" s="2">
        <f t="shared" si="50"/>
        <v>-0.16205021866689229</v>
      </c>
      <c r="Q133" s="2">
        <f t="shared" si="51"/>
        <v>-0.13332856051928224</v>
      </c>
      <c r="R133" s="2">
        <f t="shared" si="52"/>
        <v>1.4970017795102653E-2</v>
      </c>
      <c r="S133" s="2"/>
      <c r="T133" s="2">
        <f t="shared" si="39"/>
        <v>-0.16205021866689229</v>
      </c>
      <c r="U133" s="2">
        <f t="shared" si="40"/>
        <v>-0.13332856051928224</v>
      </c>
      <c r="V133" s="2">
        <f t="shared" si="41"/>
        <v>1.4970017795102653E-2</v>
      </c>
      <c r="X133">
        <f t="shared" si="53"/>
        <v>201808</v>
      </c>
      <c r="Y133" s="10">
        <v>-100</v>
      </c>
      <c r="Z133" s="10">
        <v>100</v>
      </c>
    </row>
    <row r="134" spans="1:26">
      <c r="A134" s="45">
        <f t="shared" si="42"/>
        <v>201808</v>
      </c>
      <c r="B134" s="48">
        <v>43327</v>
      </c>
      <c r="C134" s="6">
        <v>6389.65</v>
      </c>
      <c r="D134" s="6">
        <v>289.95</v>
      </c>
      <c r="E134" s="6">
        <v>2839.959961</v>
      </c>
      <c r="F134" s="6">
        <f t="shared" si="43"/>
        <v>22.037075357820314</v>
      </c>
      <c r="G134" s="2">
        <f t="shared" si="44"/>
        <v>8.4117828087146851E-3</v>
      </c>
      <c r="H134" s="2">
        <f t="shared" si="45"/>
        <v>-0.2016135694027591</v>
      </c>
      <c r="I134" s="2">
        <f t="shared" si="46"/>
        <v>-6.4685372551411824E-3</v>
      </c>
      <c r="K134" s="6">
        <f t="shared" si="47"/>
        <v>2.6339947944825939</v>
      </c>
      <c r="L134" s="6">
        <f t="shared" si="48"/>
        <v>-63.131574409380946</v>
      </c>
      <c r="M134" s="6">
        <f t="shared" si="49"/>
        <v>-8.1020130193123752</v>
      </c>
      <c r="P134" s="2">
        <f t="shared" si="50"/>
        <v>8.4117828087146851E-3</v>
      </c>
      <c r="Q134" s="2">
        <f t="shared" si="51"/>
        <v>-0.20161356940275907</v>
      </c>
      <c r="R134" s="2">
        <f t="shared" si="52"/>
        <v>-6.4685372551411824E-3</v>
      </c>
      <c r="S134" s="2"/>
      <c r="T134" s="2">
        <f t="shared" si="39"/>
        <v>8.4117828087146851E-3</v>
      </c>
      <c r="U134" s="2">
        <f t="shared" si="40"/>
        <v>-0.20161356940275907</v>
      </c>
      <c r="V134" s="2">
        <f t="shared" si="41"/>
        <v>-6.4685372551411824E-3</v>
      </c>
      <c r="X134">
        <f t="shared" si="53"/>
        <v>201808</v>
      </c>
      <c r="Y134" s="10">
        <v>-100</v>
      </c>
      <c r="Z134" s="10">
        <v>100</v>
      </c>
    </row>
    <row r="135" spans="1:26">
      <c r="A135" s="45">
        <f t="shared" si="42"/>
        <v>201808</v>
      </c>
      <c r="B135" s="48">
        <v>43334</v>
      </c>
      <c r="C135" s="6">
        <v>6432.11</v>
      </c>
      <c r="D135" s="6">
        <v>271.45999999999998</v>
      </c>
      <c r="E135" s="6">
        <v>2862.959961</v>
      </c>
      <c r="F135" s="6">
        <f t="shared" si="43"/>
        <v>23.694503794297503</v>
      </c>
      <c r="G135" s="2">
        <f t="shared" si="44"/>
        <v>6.6451214072758003E-3</v>
      </c>
      <c r="H135" s="2">
        <f t="shared" si="45"/>
        <v>-6.3769615450939843E-2</v>
      </c>
      <c r="I135" s="2">
        <f t="shared" si="46"/>
        <v>8.09870572678828E-3</v>
      </c>
      <c r="K135" s="6">
        <f t="shared" si="47"/>
        <v>1.7744354159356981</v>
      </c>
      <c r="L135" s="6">
        <f t="shared" si="48"/>
        <v>-17.028291460988736</v>
      </c>
      <c r="M135" s="6">
        <f t="shared" si="49"/>
        <v>8.6503342130783984</v>
      </c>
      <c r="P135" s="2">
        <f t="shared" si="50"/>
        <v>6.6451214072758003E-3</v>
      </c>
      <c r="Q135" s="2">
        <f t="shared" si="51"/>
        <v>-6.3769615450939843E-2</v>
      </c>
      <c r="R135" s="2">
        <f t="shared" si="52"/>
        <v>8.09870572678828E-3</v>
      </c>
      <c r="S135" s="2"/>
      <c r="T135" s="2">
        <f t="shared" si="39"/>
        <v>6.6451214072758003E-3</v>
      </c>
      <c r="U135" s="2">
        <f t="shared" si="40"/>
        <v>-6.3769615450939843E-2</v>
      </c>
      <c r="V135" s="2">
        <f t="shared" si="41"/>
        <v>8.09870572678828E-3</v>
      </c>
      <c r="X135">
        <f t="shared" si="53"/>
        <v>201808</v>
      </c>
      <c r="Y135" s="10">
        <v>-100</v>
      </c>
      <c r="Z135" s="10">
        <v>100</v>
      </c>
    </row>
    <row r="136" spans="1:26">
      <c r="A136" s="45">
        <f t="shared" ref="A136:A167" si="54">YEAR(B136)*100+MONTH(B136)</f>
        <v>201808</v>
      </c>
      <c r="B136" s="48">
        <v>43341</v>
      </c>
      <c r="C136" s="6">
        <v>7006.81</v>
      </c>
      <c r="D136" s="6">
        <v>287.93</v>
      </c>
      <c r="E136" s="6">
        <v>2914.040039</v>
      </c>
      <c r="F136" s="6">
        <f t="shared" ref="F136:F167" si="55">C136/D136</f>
        <v>24.335116174070087</v>
      </c>
      <c r="G136" s="2">
        <f t="shared" si="44"/>
        <v>8.9348596339303921E-2</v>
      </c>
      <c r="H136" s="2">
        <f t="shared" si="45"/>
        <v>6.0671922198482386E-2</v>
      </c>
      <c r="I136" s="2">
        <f t="shared" si="46"/>
        <v>1.7841701838595903E-2</v>
      </c>
      <c r="K136" s="6">
        <f t="shared" si="47"/>
        <v>21.059432815499811</v>
      </c>
      <c r="L136" s="6">
        <f t="shared" si="48"/>
        <v>14.300350779703423</v>
      </c>
      <c r="M136" s="6">
        <f t="shared" si="49"/>
        <v>16.8211314594007</v>
      </c>
      <c r="P136" s="2">
        <f t="shared" si="50"/>
        <v>8.9348596339303921E-2</v>
      </c>
      <c r="Q136" s="2">
        <f t="shared" si="51"/>
        <v>6.0671922198482386E-2</v>
      </c>
      <c r="R136" s="2">
        <f t="shared" si="52"/>
        <v>1.7841701838595903E-2</v>
      </c>
      <c r="S136" s="2"/>
      <c r="T136" s="2">
        <f t="shared" si="39"/>
        <v>8.9348596339303921E-2</v>
      </c>
      <c r="U136" s="2">
        <f t="shared" si="40"/>
        <v>6.0671922198482386E-2</v>
      </c>
      <c r="V136" s="2">
        <f t="shared" si="41"/>
        <v>1.7841701838595903E-2</v>
      </c>
      <c r="X136">
        <f t="shared" si="53"/>
        <v>201808</v>
      </c>
      <c r="Y136" s="10">
        <v>-100</v>
      </c>
      <c r="Z136" s="10">
        <v>100</v>
      </c>
    </row>
    <row r="137" spans="1:26">
      <c r="A137" s="45">
        <f t="shared" si="54"/>
        <v>201809</v>
      </c>
      <c r="B137" s="48">
        <v>43348</v>
      </c>
      <c r="C137" s="6">
        <v>6900.66</v>
      </c>
      <c r="D137" s="6">
        <v>242.92</v>
      </c>
      <c r="E137" s="6">
        <v>2888.6001000000001</v>
      </c>
      <c r="F137" s="6">
        <f t="shared" si="55"/>
        <v>28.407129919315</v>
      </c>
      <c r="G137" s="2">
        <f t="shared" ref="G137:G168" si="56">C137/C136-1</f>
        <v>-1.5149547368916938E-2</v>
      </c>
      <c r="H137" s="2">
        <f t="shared" ref="H137:H168" si="57">D137/D136-1</f>
        <v>-0.15632271732712821</v>
      </c>
      <c r="I137" s="2">
        <f t="shared" ref="I137:I168" si="58">E137/E136-1</f>
        <v>-8.730126786017034E-3</v>
      </c>
      <c r="K137" s="6">
        <f t="shared" ref="K137:K168" si="59">K$4*K$3*G137/(1+H137)</f>
        <v>-4.4891416659108501</v>
      </c>
      <c r="L137" s="6">
        <f t="shared" ref="L137:L168" si="60">L$4*$K$3*H137/(1+H137)</f>
        <v>-46.321834348756823</v>
      </c>
      <c r="M137" s="6">
        <f t="shared" ref="M137:M168" si="61">M$4*$K$3*I137/(1+H137)</f>
        <v>-10.347708733319138</v>
      </c>
      <c r="P137" s="2">
        <f t="shared" ref="P137:P168" si="62">K137*$D137/(K$3*K$4*$D136)</f>
        <v>-1.514954736891694E-2</v>
      </c>
      <c r="Q137" s="2">
        <f t="shared" ref="Q137:Q168" si="63">L137*$D137/(L$3*L$4*$D136)</f>
        <v>-0.15632271732712821</v>
      </c>
      <c r="R137" s="2">
        <f t="shared" ref="R137:R168" si="64">M137*$D137/(M$3*M$4*$D136)</f>
        <v>-8.7301267860170357E-3</v>
      </c>
      <c r="S137" s="2"/>
      <c r="T137" s="2">
        <f t="shared" si="39"/>
        <v>-1.514954736891694E-2</v>
      </c>
      <c r="U137" s="2">
        <f t="shared" si="40"/>
        <v>-0.15632271732712821</v>
      </c>
      <c r="V137" s="2">
        <f t="shared" si="41"/>
        <v>-8.7301267860170357E-3</v>
      </c>
      <c r="X137">
        <f t="shared" ref="X137:X168" si="65">A137</f>
        <v>201809</v>
      </c>
      <c r="Y137" s="10">
        <v>-100</v>
      </c>
      <c r="Z137" s="10">
        <v>100</v>
      </c>
    </row>
    <row r="138" spans="1:26">
      <c r="A138" s="45">
        <f t="shared" si="54"/>
        <v>201809</v>
      </c>
      <c r="B138" s="48">
        <v>43355</v>
      </c>
      <c r="C138" s="6">
        <v>6306.73</v>
      </c>
      <c r="D138" s="6">
        <v>180.67</v>
      </c>
      <c r="E138" s="6">
        <v>2888.9198999999999</v>
      </c>
      <c r="F138" s="6">
        <f t="shared" si="55"/>
        <v>34.907455582000331</v>
      </c>
      <c r="G138" s="2">
        <f t="shared" si="56"/>
        <v>-8.6068578947520957E-2</v>
      </c>
      <c r="H138" s="2">
        <f t="shared" si="57"/>
        <v>-0.25625720401778362</v>
      </c>
      <c r="I138" s="2">
        <f t="shared" si="58"/>
        <v>1.107110672742273E-4</v>
      </c>
      <c r="K138" s="6">
        <f t="shared" si="59"/>
        <v>-28.930894999075374</v>
      </c>
      <c r="L138" s="6">
        <f t="shared" si="60"/>
        <v>-86.137709636353577</v>
      </c>
      <c r="M138" s="6">
        <f t="shared" si="61"/>
        <v>0.14885665833982009</v>
      </c>
      <c r="P138" s="2">
        <f t="shared" si="62"/>
        <v>-8.6068578947520943E-2</v>
      </c>
      <c r="Q138" s="2">
        <f t="shared" si="63"/>
        <v>-0.25625720401778362</v>
      </c>
      <c r="R138" s="2">
        <f t="shared" si="64"/>
        <v>1.1071106727422729E-4</v>
      </c>
      <c r="S138" s="2"/>
      <c r="T138" s="2">
        <f t="shared" ref="T138:T200" si="66">MIN(97.5,MAX(-97.5,K138))*$D138/(K$3*K$4*$D137)</f>
        <v>-8.6068578947520943E-2</v>
      </c>
      <c r="U138" s="2">
        <f t="shared" ref="U138:U200" si="67">MIN(97.5,MAX(-97.5,L138))*$D138/(L$3*L$4*$D137)</f>
        <v>-0.25625720401778362</v>
      </c>
      <c r="V138" s="2">
        <f t="shared" ref="V138:V200" si="68">MIN(97.5,MAX(-97.5,M138))*$D138/(M$3*M$4*$D137)</f>
        <v>1.1071106727422729E-4</v>
      </c>
      <c r="X138">
        <f t="shared" si="65"/>
        <v>201809</v>
      </c>
      <c r="Y138" s="10">
        <v>-100</v>
      </c>
      <c r="Z138" s="10">
        <v>100</v>
      </c>
    </row>
    <row r="139" spans="1:26">
      <c r="A139" s="45">
        <f t="shared" si="54"/>
        <v>201809</v>
      </c>
      <c r="B139" s="48">
        <v>43362</v>
      </c>
      <c r="C139" s="6">
        <v>6419.03</v>
      </c>
      <c r="D139" s="6">
        <v>209.42</v>
      </c>
      <c r="E139" s="6">
        <v>2907.95</v>
      </c>
      <c r="F139" s="6">
        <f t="shared" si="55"/>
        <v>30.651465953586097</v>
      </c>
      <c r="G139" s="2">
        <f t="shared" si="56"/>
        <v>1.780637509454186E-2</v>
      </c>
      <c r="H139" s="2">
        <f t="shared" si="57"/>
        <v>0.15912990535229987</v>
      </c>
      <c r="I139" s="2">
        <f t="shared" si="58"/>
        <v>6.5872715958652517E-3</v>
      </c>
      <c r="K139" s="6">
        <f t="shared" si="59"/>
        <v>3.8404614988192121</v>
      </c>
      <c r="L139" s="6">
        <f t="shared" si="60"/>
        <v>34.320981759144324</v>
      </c>
      <c r="M139" s="6">
        <f t="shared" si="61"/>
        <v>5.6829450827283683</v>
      </c>
      <c r="P139" s="2">
        <f t="shared" si="62"/>
        <v>1.7806375094541856E-2</v>
      </c>
      <c r="Q139" s="2">
        <f t="shared" si="63"/>
        <v>0.15912990535229984</v>
      </c>
      <c r="R139" s="2">
        <f t="shared" si="64"/>
        <v>6.5872715958652508E-3</v>
      </c>
      <c r="S139" s="2"/>
      <c r="T139" s="2">
        <f t="shared" si="66"/>
        <v>1.7806375094541856E-2</v>
      </c>
      <c r="U139" s="2">
        <f t="shared" si="67"/>
        <v>0.15912990535229984</v>
      </c>
      <c r="V139" s="2">
        <f t="shared" si="68"/>
        <v>6.5872715958652508E-3</v>
      </c>
      <c r="X139">
        <f t="shared" si="65"/>
        <v>201809</v>
      </c>
      <c r="Y139" s="10">
        <v>-100</v>
      </c>
      <c r="Z139" s="10">
        <v>100</v>
      </c>
    </row>
    <row r="140" spans="1:26">
      <c r="A140" s="45">
        <f t="shared" si="54"/>
        <v>201809</v>
      </c>
      <c r="B140" s="48">
        <v>43369</v>
      </c>
      <c r="C140" s="6">
        <v>6491</v>
      </c>
      <c r="D140" s="6">
        <v>217.45</v>
      </c>
      <c r="E140" s="6">
        <v>2905.97</v>
      </c>
      <c r="F140" s="6">
        <f t="shared" si="55"/>
        <v>29.850540354104393</v>
      </c>
      <c r="G140" s="2">
        <f t="shared" si="56"/>
        <v>1.1211974394885305E-2</v>
      </c>
      <c r="H140" s="2">
        <f t="shared" si="57"/>
        <v>3.834399770795538E-2</v>
      </c>
      <c r="I140" s="2">
        <f t="shared" si="58"/>
        <v>-6.8089203734589265E-4</v>
      </c>
      <c r="K140" s="6">
        <f t="shared" si="59"/>
        <v>2.6994845686098876</v>
      </c>
      <c r="L140" s="6">
        <f t="shared" si="60"/>
        <v>9.2320073580133535</v>
      </c>
      <c r="M140" s="6">
        <f t="shared" si="61"/>
        <v>-0.65574803615073274</v>
      </c>
      <c r="P140" s="2">
        <f t="shared" si="62"/>
        <v>1.1211974394885305E-2</v>
      </c>
      <c r="Q140" s="2">
        <f t="shared" si="63"/>
        <v>3.8343997707955373E-2</v>
      </c>
      <c r="R140" s="2">
        <f t="shared" si="64"/>
        <v>-6.8089203734589254E-4</v>
      </c>
      <c r="S140" s="2"/>
      <c r="T140" s="2">
        <f t="shared" si="66"/>
        <v>1.1211974394885305E-2</v>
      </c>
      <c r="U140" s="2">
        <f t="shared" si="67"/>
        <v>3.8343997707955373E-2</v>
      </c>
      <c r="V140" s="2">
        <f t="shared" si="68"/>
        <v>-6.8089203734589254E-4</v>
      </c>
      <c r="X140">
        <f t="shared" si="65"/>
        <v>201809</v>
      </c>
      <c r="Y140" s="10">
        <v>-100</v>
      </c>
      <c r="Z140" s="10">
        <v>100</v>
      </c>
    </row>
    <row r="141" spans="1:26">
      <c r="A141" s="45">
        <f t="shared" si="54"/>
        <v>201810</v>
      </c>
      <c r="B141" s="4">
        <v>43376</v>
      </c>
      <c r="C141" s="6">
        <v>6435.21</v>
      </c>
      <c r="D141" s="6">
        <v>216.67</v>
      </c>
      <c r="E141" s="6">
        <v>2925.51001</v>
      </c>
      <c r="F141" s="6">
        <f t="shared" si="55"/>
        <v>29.700512299810775</v>
      </c>
      <c r="G141" s="2">
        <f t="shared" si="56"/>
        <v>-8.5949776613772899E-3</v>
      </c>
      <c r="H141" s="2">
        <f t="shared" si="57"/>
        <v>-3.5870315014946419E-3</v>
      </c>
      <c r="I141" s="2">
        <f t="shared" si="58"/>
        <v>6.7240921275857346E-3</v>
      </c>
      <c r="K141" s="6">
        <f t="shared" si="59"/>
        <v>-2.1564797762340095</v>
      </c>
      <c r="L141" s="6">
        <f t="shared" si="60"/>
        <v>-0.89998615405917981</v>
      </c>
      <c r="M141" s="6">
        <f t="shared" si="61"/>
        <v>6.7482984868395164</v>
      </c>
      <c r="P141" s="2">
        <f t="shared" si="62"/>
        <v>-8.5949776613772882E-3</v>
      </c>
      <c r="Q141" s="2">
        <f t="shared" si="63"/>
        <v>-3.5870315014946419E-3</v>
      </c>
      <c r="R141" s="2">
        <f t="shared" si="64"/>
        <v>6.7240921275857337E-3</v>
      </c>
      <c r="S141" s="2"/>
      <c r="T141" s="2">
        <f t="shared" si="66"/>
        <v>-8.5949776613772882E-3</v>
      </c>
      <c r="U141" s="2">
        <f t="shared" si="67"/>
        <v>-3.5870315014946419E-3</v>
      </c>
      <c r="V141" s="2">
        <f t="shared" si="68"/>
        <v>6.7240921275857337E-3</v>
      </c>
      <c r="X141">
        <f t="shared" si="65"/>
        <v>201810</v>
      </c>
      <c r="Y141" s="10">
        <v>-100</v>
      </c>
      <c r="Z141" s="10">
        <v>100</v>
      </c>
    </row>
    <row r="142" spans="1:26">
      <c r="A142" s="45">
        <f t="shared" si="54"/>
        <v>201810</v>
      </c>
      <c r="B142" s="4">
        <v>43383</v>
      </c>
      <c r="C142" s="6">
        <v>6536.13</v>
      </c>
      <c r="D142" s="6">
        <v>223.19</v>
      </c>
      <c r="E142" s="6">
        <v>2785.679932</v>
      </c>
      <c r="F142" s="6">
        <f t="shared" si="55"/>
        <v>29.285048613289128</v>
      </c>
      <c r="G142" s="2">
        <f t="shared" si="56"/>
        <v>1.5682471900683836E-2</v>
      </c>
      <c r="H142" s="2">
        <f t="shared" si="57"/>
        <v>3.0091844740850249E-2</v>
      </c>
      <c r="I142" s="2">
        <f t="shared" si="58"/>
        <v>-4.7796820903716508E-2</v>
      </c>
      <c r="K142" s="6">
        <f t="shared" si="59"/>
        <v>3.8060858312661483</v>
      </c>
      <c r="L142" s="6">
        <f t="shared" si="60"/>
        <v>7.303194587571153</v>
      </c>
      <c r="M142" s="6">
        <f t="shared" si="61"/>
        <v>-46.40054296880799</v>
      </c>
      <c r="P142" s="2">
        <f t="shared" si="62"/>
        <v>1.5682471900683836E-2</v>
      </c>
      <c r="Q142" s="2">
        <f t="shared" si="63"/>
        <v>3.0091844740850245E-2</v>
      </c>
      <c r="R142" s="2">
        <f t="shared" si="64"/>
        <v>-4.7796820903716508E-2</v>
      </c>
      <c r="S142" s="2"/>
      <c r="T142" s="2">
        <f t="shared" si="66"/>
        <v>1.5682471900683836E-2</v>
      </c>
      <c r="U142" s="2">
        <f t="shared" si="67"/>
        <v>3.0091844740850245E-2</v>
      </c>
      <c r="V142" s="2">
        <f t="shared" si="68"/>
        <v>-4.7796820903716508E-2</v>
      </c>
      <c r="X142">
        <f t="shared" si="65"/>
        <v>201810</v>
      </c>
      <c r="Y142" s="10">
        <v>-100</v>
      </c>
      <c r="Z142" s="10">
        <v>100</v>
      </c>
    </row>
    <row r="143" spans="1:26">
      <c r="A143" s="45">
        <f t="shared" si="54"/>
        <v>201810</v>
      </c>
      <c r="B143" s="4">
        <v>43390</v>
      </c>
      <c r="C143" s="6">
        <v>6431.81</v>
      </c>
      <c r="D143" s="6">
        <v>203.42</v>
      </c>
      <c r="E143" s="6">
        <v>2809.209961</v>
      </c>
      <c r="F143" s="6">
        <f t="shared" si="55"/>
        <v>31.618375774260155</v>
      </c>
      <c r="G143" s="2">
        <f t="shared" si="56"/>
        <v>-1.5960514861240505E-2</v>
      </c>
      <c r="H143" s="2">
        <f t="shared" si="57"/>
        <v>-8.8579237421031465E-2</v>
      </c>
      <c r="I143" s="2">
        <f t="shared" si="58"/>
        <v>8.4467812434956269E-3</v>
      </c>
      <c r="K143" s="6">
        <f t="shared" si="59"/>
        <v>-4.3779216791370912</v>
      </c>
      <c r="L143" s="6">
        <f t="shared" si="60"/>
        <v>-24.297020941893635</v>
      </c>
      <c r="M143" s="6">
        <f t="shared" si="61"/>
        <v>9.2677077265548569</v>
      </c>
      <c r="P143" s="2">
        <f t="shared" si="62"/>
        <v>-1.5960514861240505E-2</v>
      </c>
      <c r="Q143" s="2">
        <f t="shared" si="63"/>
        <v>-8.8579237421031451E-2</v>
      </c>
      <c r="R143" s="2">
        <f t="shared" si="64"/>
        <v>8.4467812434956269E-3</v>
      </c>
      <c r="S143" s="2"/>
      <c r="T143" s="2">
        <f t="shared" si="66"/>
        <v>-1.5960514861240505E-2</v>
      </c>
      <c r="U143" s="2">
        <f t="shared" si="67"/>
        <v>-8.8579237421031451E-2</v>
      </c>
      <c r="V143" s="2">
        <f t="shared" si="68"/>
        <v>8.4467812434956269E-3</v>
      </c>
      <c r="X143">
        <f t="shared" si="65"/>
        <v>201810</v>
      </c>
      <c r="Y143" s="10">
        <v>-100</v>
      </c>
      <c r="Z143" s="10">
        <v>100</v>
      </c>
    </row>
    <row r="144" spans="1:26">
      <c r="A144" s="45">
        <f t="shared" si="54"/>
        <v>201810</v>
      </c>
      <c r="B144" s="4">
        <v>43397</v>
      </c>
      <c r="C144" s="6">
        <v>6422.52</v>
      </c>
      <c r="D144" s="6">
        <v>201.05</v>
      </c>
      <c r="E144" s="6">
        <v>2656.1498999999999</v>
      </c>
      <c r="F144" s="6">
        <f t="shared" si="55"/>
        <v>31.944889331012185</v>
      </c>
      <c r="G144" s="2">
        <f t="shared" si="56"/>
        <v>-1.4443834628199426E-3</v>
      </c>
      <c r="H144" s="2">
        <f t="shared" si="57"/>
        <v>-1.1650771802182547E-2</v>
      </c>
      <c r="I144" s="2">
        <f t="shared" si="58"/>
        <v>-5.4485091226685989E-2</v>
      </c>
      <c r="K144" s="6">
        <f t="shared" si="59"/>
        <v>-0.36535250436064742</v>
      </c>
      <c r="L144" s="6">
        <f t="shared" si="60"/>
        <v>-2.9470281024620411</v>
      </c>
      <c r="M144" s="6">
        <f t="shared" si="61"/>
        <v>-55.127367606726992</v>
      </c>
      <c r="P144" s="2">
        <f t="shared" si="62"/>
        <v>-1.4443834628199426E-3</v>
      </c>
      <c r="Q144" s="2">
        <f t="shared" si="63"/>
        <v>-1.1650771802182547E-2</v>
      </c>
      <c r="R144" s="2">
        <f t="shared" si="64"/>
        <v>-5.4485091226685982E-2</v>
      </c>
      <c r="S144" s="2"/>
      <c r="T144" s="2">
        <f t="shared" si="66"/>
        <v>-1.4443834628199426E-3</v>
      </c>
      <c r="U144" s="2">
        <f t="shared" si="67"/>
        <v>-1.1650771802182547E-2</v>
      </c>
      <c r="V144" s="2">
        <f t="shared" si="68"/>
        <v>-5.4485091226685982E-2</v>
      </c>
      <c r="X144">
        <f t="shared" si="65"/>
        <v>201810</v>
      </c>
      <c r="Y144" s="10">
        <v>-100</v>
      </c>
      <c r="Z144" s="10">
        <v>100</v>
      </c>
    </row>
    <row r="145" spans="1:26">
      <c r="A145" s="45">
        <f t="shared" si="54"/>
        <v>201810</v>
      </c>
      <c r="B145" s="48">
        <v>43404</v>
      </c>
      <c r="C145" s="6">
        <v>6304.25</v>
      </c>
      <c r="D145" s="6">
        <v>196.5</v>
      </c>
      <c r="E145" s="6">
        <v>2711.74</v>
      </c>
      <c r="F145" s="6">
        <f t="shared" si="55"/>
        <v>32.082697201017808</v>
      </c>
      <c r="G145" s="2">
        <f t="shared" si="56"/>
        <v>-1.8414890105441506E-2</v>
      </c>
      <c r="H145" s="2">
        <f t="shared" si="57"/>
        <v>-2.2631186272071724E-2</v>
      </c>
      <c r="I145" s="2">
        <f t="shared" si="58"/>
        <v>2.092882634372395E-2</v>
      </c>
      <c r="K145" s="6">
        <f t="shared" si="59"/>
        <v>-4.7103227171743196</v>
      </c>
      <c r="L145" s="6">
        <f t="shared" si="60"/>
        <v>-5.7888040712468456</v>
      </c>
      <c r="M145" s="6">
        <f t="shared" si="61"/>
        <v>21.413437844303818</v>
      </c>
      <c r="P145" s="2">
        <f t="shared" si="62"/>
        <v>-1.8414890105441509E-2</v>
      </c>
      <c r="Q145" s="2">
        <f t="shared" si="63"/>
        <v>-2.2631186272071727E-2</v>
      </c>
      <c r="R145" s="2">
        <f t="shared" si="64"/>
        <v>2.092882634372395E-2</v>
      </c>
      <c r="S145" s="2"/>
      <c r="T145" s="2">
        <f t="shared" si="66"/>
        <v>-1.8414890105441509E-2</v>
      </c>
      <c r="U145" s="2">
        <f t="shared" si="67"/>
        <v>-2.2631186272071727E-2</v>
      </c>
      <c r="V145" s="2">
        <f t="shared" si="68"/>
        <v>2.092882634372395E-2</v>
      </c>
      <c r="X145">
        <f t="shared" si="65"/>
        <v>201810</v>
      </c>
      <c r="Y145" s="10">
        <v>-100</v>
      </c>
      <c r="Z145" s="10">
        <v>100</v>
      </c>
    </row>
    <row r="146" spans="1:26">
      <c r="A146" s="45">
        <f t="shared" si="54"/>
        <v>201811</v>
      </c>
      <c r="B146" s="36">
        <v>43411</v>
      </c>
      <c r="C146" s="6">
        <v>6503.46</v>
      </c>
      <c r="D146" s="6">
        <v>216.36</v>
      </c>
      <c r="E146" s="6">
        <v>2813.8701000000001</v>
      </c>
      <c r="F146" s="6">
        <f t="shared" si="55"/>
        <v>30.058513588463668</v>
      </c>
      <c r="G146" s="2">
        <f t="shared" si="56"/>
        <v>3.1599317920450565E-2</v>
      </c>
      <c r="H146" s="2">
        <f t="shared" si="57"/>
        <v>0.10106870229007647</v>
      </c>
      <c r="I146" s="2">
        <f t="shared" si="58"/>
        <v>3.766220212852267E-2</v>
      </c>
      <c r="K146" s="6">
        <f t="shared" si="59"/>
        <v>7.1746926088100107</v>
      </c>
      <c r="L146" s="6">
        <f t="shared" si="60"/>
        <v>22.94786466999448</v>
      </c>
      <c r="M146" s="6">
        <f t="shared" si="61"/>
        <v>34.205133658045405</v>
      </c>
      <c r="P146" s="2">
        <f t="shared" si="62"/>
        <v>3.1599317920450565E-2</v>
      </c>
      <c r="Q146" s="2">
        <f t="shared" si="63"/>
        <v>0.10106870229007646</v>
      </c>
      <c r="R146" s="2">
        <f t="shared" si="64"/>
        <v>3.766220212852267E-2</v>
      </c>
      <c r="S146" s="2"/>
      <c r="T146" s="2">
        <f t="shared" si="66"/>
        <v>3.1599317920450565E-2</v>
      </c>
      <c r="U146" s="2">
        <f t="shared" si="67"/>
        <v>0.10106870229007646</v>
      </c>
      <c r="V146" s="2">
        <f t="shared" si="68"/>
        <v>3.766220212852267E-2</v>
      </c>
      <c r="X146">
        <f t="shared" si="65"/>
        <v>201811</v>
      </c>
      <c r="Y146" s="10">
        <v>-100</v>
      </c>
      <c r="Z146" s="10">
        <v>100</v>
      </c>
    </row>
    <row r="147" spans="1:26" s="29" customFormat="1">
      <c r="A147" s="45">
        <f t="shared" si="54"/>
        <v>201811</v>
      </c>
      <c r="B147" s="47">
        <v>43418</v>
      </c>
      <c r="C147" s="55">
        <v>5391.18</v>
      </c>
      <c r="D147" s="55">
        <v>170.3</v>
      </c>
      <c r="E147" s="55">
        <v>2701.580078</v>
      </c>
      <c r="F147" s="6">
        <f t="shared" si="55"/>
        <v>31.656958308866706</v>
      </c>
      <c r="G147" s="2">
        <f t="shared" si="56"/>
        <v>-0.17102895996900103</v>
      </c>
      <c r="H147" s="2">
        <f t="shared" si="57"/>
        <v>-0.21288593085598073</v>
      </c>
      <c r="I147" s="2">
        <f t="shared" si="58"/>
        <v>-3.9905901128840404E-2</v>
      </c>
      <c r="J147"/>
      <c r="K147" s="6">
        <f t="shared" si="59"/>
        <v>-54.321529328968083</v>
      </c>
      <c r="L147" s="6">
        <f t="shared" si="60"/>
        <v>-67.615971814445089</v>
      </c>
      <c r="M147" s="6">
        <f t="shared" si="61"/>
        <v>-50.699006272671227</v>
      </c>
      <c r="P147" s="2">
        <f t="shared" si="62"/>
        <v>-0.17102895996900103</v>
      </c>
      <c r="Q147" s="2">
        <f t="shared" si="63"/>
        <v>-0.21288593085598076</v>
      </c>
      <c r="R147" s="2">
        <f t="shared" si="64"/>
        <v>-3.9905901128840411E-2</v>
      </c>
      <c r="S147" s="2"/>
      <c r="T147" s="2">
        <f t="shared" si="66"/>
        <v>-0.17102895996900103</v>
      </c>
      <c r="U147" s="2">
        <f t="shared" si="67"/>
        <v>-0.21288593085598076</v>
      </c>
      <c r="V147" s="2">
        <f t="shared" si="68"/>
        <v>-3.9905901128840411E-2</v>
      </c>
      <c r="X147">
        <f t="shared" si="65"/>
        <v>201811</v>
      </c>
      <c r="Y147" s="10">
        <v>-100</v>
      </c>
      <c r="Z147" s="10">
        <v>100</v>
      </c>
    </row>
    <row r="148" spans="1:26">
      <c r="A148" s="45">
        <f t="shared" si="54"/>
        <v>201811</v>
      </c>
      <c r="B148" s="46">
        <v>43425</v>
      </c>
      <c r="C148" s="6">
        <v>4413.91</v>
      </c>
      <c r="D148" s="6">
        <v>131.52000000000001</v>
      </c>
      <c r="E148" s="6">
        <v>2649.929932</v>
      </c>
      <c r="F148" s="6">
        <f t="shared" si="55"/>
        <v>33.560751216545007</v>
      </c>
      <c r="G148" s="2">
        <f t="shared" si="56"/>
        <v>-0.18127200353169448</v>
      </c>
      <c r="H148" s="2">
        <f t="shared" si="57"/>
        <v>-0.22771579565472699</v>
      </c>
      <c r="I148" s="2">
        <f t="shared" si="58"/>
        <v>-1.9118495291184145E-2</v>
      </c>
      <c r="K148" s="6">
        <f t="shared" si="59"/>
        <v>-58.680471033773514</v>
      </c>
      <c r="L148" s="6">
        <f t="shared" si="60"/>
        <v>-73.715024330900263</v>
      </c>
      <c r="M148" s="6">
        <f t="shared" si="61"/>
        <v>-24.755776673423512</v>
      </c>
      <c r="P148" s="2">
        <f t="shared" si="62"/>
        <v>-0.18127200353169448</v>
      </c>
      <c r="Q148" s="2">
        <f t="shared" si="63"/>
        <v>-0.22771579565472705</v>
      </c>
      <c r="R148" s="2">
        <f t="shared" si="64"/>
        <v>-1.9118495291184149E-2</v>
      </c>
      <c r="S148" s="2"/>
      <c r="T148" s="2">
        <f t="shared" si="66"/>
        <v>-0.18127200353169448</v>
      </c>
      <c r="U148" s="2">
        <f t="shared" si="67"/>
        <v>-0.22771579565472705</v>
      </c>
      <c r="V148" s="2">
        <f t="shared" si="68"/>
        <v>-1.9118495291184149E-2</v>
      </c>
      <c r="X148">
        <f t="shared" si="65"/>
        <v>201811</v>
      </c>
      <c r="Y148" s="10">
        <v>-100</v>
      </c>
      <c r="Z148" s="10">
        <v>100</v>
      </c>
    </row>
    <row r="149" spans="1:26">
      <c r="A149" s="45">
        <f t="shared" si="54"/>
        <v>201811</v>
      </c>
      <c r="B149" s="46">
        <v>43432</v>
      </c>
      <c r="C149" s="6">
        <v>4316.67</v>
      </c>
      <c r="D149" s="6">
        <v>123.44</v>
      </c>
      <c r="E149" s="6">
        <v>2743.790039</v>
      </c>
      <c r="F149" s="6">
        <f t="shared" si="55"/>
        <v>34.969782890473105</v>
      </c>
      <c r="G149" s="2">
        <f t="shared" si="56"/>
        <v>-2.2030354039842215E-2</v>
      </c>
      <c r="H149" s="2">
        <f t="shared" si="57"/>
        <v>-6.1435523114355295E-2</v>
      </c>
      <c r="I149" s="2">
        <f t="shared" si="58"/>
        <v>3.5419844829315927E-2</v>
      </c>
      <c r="K149" s="6">
        <f t="shared" si="59"/>
        <v>-5.8680981920772206</v>
      </c>
      <c r="L149" s="6">
        <f t="shared" si="60"/>
        <v>-16.364225534672734</v>
      </c>
      <c r="M149" s="6">
        <f t="shared" si="61"/>
        <v>37.738318146076075</v>
      </c>
      <c r="P149" s="2">
        <f t="shared" si="62"/>
        <v>-2.2030354039842218E-2</v>
      </c>
      <c r="Q149" s="2">
        <f t="shared" si="63"/>
        <v>-6.1435523114355302E-2</v>
      </c>
      <c r="R149" s="2">
        <f t="shared" si="64"/>
        <v>3.5419844829315927E-2</v>
      </c>
      <c r="S149" s="2"/>
      <c r="T149" s="2">
        <f t="shared" si="66"/>
        <v>-2.2030354039842218E-2</v>
      </c>
      <c r="U149" s="2">
        <f t="shared" si="67"/>
        <v>-6.1435523114355302E-2</v>
      </c>
      <c r="V149" s="2">
        <f t="shared" si="68"/>
        <v>3.5419844829315927E-2</v>
      </c>
      <c r="X149">
        <f t="shared" si="65"/>
        <v>201811</v>
      </c>
      <c r="Y149" s="10">
        <v>-100</v>
      </c>
      <c r="Z149" s="10">
        <v>100</v>
      </c>
    </row>
    <row r="150" spans="1:26">
      <c r="A150" s="45">
        <f t="shared" si="54"/>
        <v>201812</v>
      </c>
      <c r="B150" s="46">
        <v>43439</v>
      </c>
      <c r="C150" s="6">
        <v>3872.54</v>
      </c>
      <c r="D150" s="6">
        <v>108.26</v>
      </c>
      <c r="E150" s="6">
        <v>2700.0600589999999</v>
      </c>
      <c r="F150" s="6">
        <f t="shared" si="55"/>
        <v>35.770737114354333</v>
      </c>
      <c r="G150" s="2">
        <f t="shared" si="56"/>
        <v>-0.10288717923769941</v>
      </c>
      <c r="H150" s="2">
        <f t="shared" si="57"/>
        <v>-0.12297472456254044</v>
      </c>
      <c r="I150" s="2">
        <f t="shared" si="58"/>
        <v>-1.593780113581067E-2</v>
      </c>
      <c r="K150" s="6">
        <f t="shared" si="59"/>
        <v>-29.328453272449693</v>
      </c>
      <c r="L150" s="6">
        <f t="shared" si="60"/>
        <v>-35.054498429706243</v>
      </c>
      <c r="M150" s="6">
        <f t="shared" si="61"/>
        <v>-18.172567635363652</v>
      </c>
      <c r="P150" s="2">
        <f t="shared" si="62"/>
        <v>-0.10288717923769941</v>
      </c>
      <c r="Q150" s="2">
        <f t="shared" si="63"/>
        <v>-0.12297472456254045</v>
      </c>
      <c r="R150" s="2">
        <f t="shared" si="64"/>
        <v>-1.593780113581067E-2</v>
      </c>
      <c r="S150" s="2"/>
      <c r="T150" s="2">
        <f t="shared" si="66"/>
        <v>-0.10288717923769941</v>
      </c>
      <c r="U150" s="2">
        <f t="shared" si="67"/>
        <v>-0.12297472456254045</v>
      </c>
      <c r="V150" s="2">
        <f t="shared" si="68"/>
        <v>-1.593780113581067E-2</v>
      </c>
      <c r="X150">
        <f t="shared" si="65"/>
        <v>201812</v>
      </c>
      <c r="Y150" s="10">
        <v>-100</v>
      </c>
      <c r="Z150" s="10">
        <v>100</v>
      </c>
    </row>
    <row r="151" spans="1:26">
      <c r="A151" s="45">
        <f t="shared" si="54"/>
        <v>201812</v>
      </c>
      <c r="B151" s="46">
        <v>43446</v>
      </c>
      <c r="C151" s="6">
        <v>3438.63</v>
      </c>
      <c r="D151" s="6">
        <v>89.82</v>
      </c>
      <c r="E151" s="6">
        <v>2651.070068</v>
      </c>
      <c r="F151" s="6">
        <f t="shared" si="55"/>
        <v>38.283567134268544</v>
      </c>
      <c r="G151" s="2">
        <f t="shared" si="56"/>
        <v>-0.11204790654195951</v>
      </c>
      <c r="H151" s="2">
        <f t="shared" si="57"/>
        <v>-0.17033068538703133</v>
      </c>
      <c r="I151" s="2">
        <f t="shared" si="58"/>
        <v>-1.8144037513796674E-2</v>
      </c>
      <c r="K151" s="6">
        <f t="shared" si="59"/>
        <v>-33.762821092831601</v>
      </c>
      <c r="L151" s="6">
        <f t="shared" si="60"/>
        <v>-51.324871966154575</v>
      </c>
      <c r="M151" s="6">
        <f t="shared" si="61"/>
        <v>-21.868999123175556</v>
      </c>
      <c r="P151" s="2">
        <f t="shared" si="62"/>
        <v>-0.11204790654195952</v>
      </c>
      <c r="Q151" s="2">
        <f t="shared" si="63"/>
        <v>-0.17033068538703136</v>
      </c>
      <c r="R151" s="2">
        <f t="shared" si="64"/>
        <v>-1.8144037513796677E-2</v>
      </c>
      <c r="S151" s="2"/>
      <c r="T151" s="2">
        <f t="shared" si="66"/>
        <v>-0.11204790654195952</v>
      </c>
      <c r="U151" s="2">
        <f t="shared" si="67"/>
        <v>-0.17033068538703136</v>
      </c>
      <c r="V151" s="2">
        <f t="shared" si="68"/>
        <v>-1.8144037513796677E-2</v>
      </c>
      <c r="X151">
        <f t="shared" si="65"/>
        <v>201812</v>
      </c>
      <c r="Y151" s="10">
        <v>-100</v>
      </c>
      <c r="Z151" s="10">
        <v>100</v>
      </c>
    </row>
    <row r="152" spans="1:26">
      <c r="A152" s="45">
        <f t="shared" si="54"/>
        <v>201812</v>
      </c>
      <c r="B152" s="46">
        <v>43453</v>
      </c>
      <c r="C152" s="6">
        <v>3727.54</v>
      </c>
      <c r="D152" s="6">
        <v>102.32</v>
      </c>
      <c r="E152" s="6">
        <v>2506.959961</v>
      </c>
      <c r="F152" s="6">
        <f t="shared" si="55"/>
        <v>36.430218921032058</v>
      </c>
      <c r="G152" s="2">
        <f t="shared" si="56"/>
        <v>8.4018926142097161E-2</v>
      </c>
      <c r="H152" s="2">
        <f t="shared" si="57"/>
        <v>0.13916722333556009</v>
      </c>
      <c r="I152" s="2">
        <f t="shared" si="58"/>
        <v>-5.4359222239915517E-2</v>
      </c>
      <c r="K152" s="6">
        <f t="shared" si="59"/>
        <v>18.438672659507343</v>
      </c>
      <c r="L152" s="6">
        <f t="shared" si="60"/>
        <v>30.541438623924957</v>
      </c>
      <c r="M152" s="6">
        <f t="shared" si="61"/>
        <v>-47.718386841176816</v>
      </c>
      <c r="P152" s="2">
        <f t="shared" si="62"/>
        <v>8.4018926142097133E-2</v>
      </c>
      <c r="Q152" s="2">
        <f t="shared" si="63"/>
        <v>0.13916722333556006</v>
      </c>
      <c r="R152" s="2">
        <f t="shared" si="64"/>
        <v>-5.4359222239915517E-2</v>
      </c>
      <c r="S152" s="2"/>
      <c r="T152" s="2">
        <f t="shared" si="66"/>
        <v>8.4018926142097133E-2</v>
      </c>
      <c r="U152" s="2">
        <f t="shared" si="67"/>
        <v>0.13916722333556006</v>
      </c>
      <c r="V152" s="2">
        <f t="shared" si="68"/>
        <v>-5.4359222239915517E-2</v>
      </c>
      <c r="X152">
        <f t="shared" si="65"/>
        <v>201812</v>
      </c>
      <c r="Y152" s="10">
        <v>-100</v>
      </c>
      <c r="Z152" s="10">
        <v>100</v>
      </c>
    </row>
    <row r="153" spans="1:26">
      <c r="A153" s="45">
        <f t="shared" si="54"/>
        <v>201812</v>
      </c>
      <c r="B153" s="46">
        <v>43460</v>
      </c>
      <c r="C153" s="6">
        <v>3775.06</v>
      </c>
      <c r="D153" s="6">
        <v>128.41</v>
      </c>
      <c r="E153" s="6">
        <v>2467.6999510000001</v>
      </c>
      <c r="F153" s="6">
        <f t="shared" si="55"/>
        <v>29.398489214235653</v>
      </c>
      <c r="G153" s="2">
        <f t="shared" si="56"/>
        <v>1.2748354142410268E-2</v>
      </c>
      <c r="H153" s="2">
        <f t="shared" si="57"/>
        <v>0.25498436278342451</v>
      </c>
      <c r="I153" s="2">
        <f t="shared" si="58"/>
        <v>-1.5660405674903344E-2</v>
      </c>
      <c r="K153" s="6">
        <f t="shared" si="59"/>
        <v>2.5395444199272226</v>
      </c>
      <c r="L153" s="6">
        <f t="shared" si="60"/>
        <v>50.79433065960594</v>
      </c>
      <c r="M153" s="6">
        <f t="shared" si="61"/>
        <v>-12.478566378444905</v>
      </c>
      <c r="P153" s="2">
        <f t="shared" si="62"/>
        <v>1.2748354142410268E-2</v>
      </c>
      <c r="Q153" s="2">
        <f t="shared" si="63"/>
        <v>0.25498436278342446</v>
      </c>
      <c r="R153" s="2">
        <f t="shared" si="64"/>
        <v>-1.5660405674903344E-2</v>
      </c>
      <c r="S153" s="2"/>
      <c r="T153" s="2">
        <f t="shared" si="66"/>
        <v>1.2748354142410268E-2</v>
      </c>
      <c r="U153" s="2">
        <f t="shared" si="67"/>
        <v>0.25498436278342446</v>
      </c>
      <c r="V153" s="2">
        <f t="shared" si="68"/>
        <v>-1.5660405674903344E-2</v>
      </c>
      <c r="X153">
        <f t="shared" si="65"/>
        <v>201812</v>
      </c>
      <c r="Y153" s="10">
        <v>-100</v>
      </c>
      <c r="Z153" s="10">
        <v>100</v>
      </c>
    </row>
    <row r="154" spans="1:26">
      <c r="A154" s="45">
        <f t="shared" si="54"/>
        <v>201901</v>
      </c>
      <c r="B154" s="46">
        <v>43467</v>
      </c>
      <c r="C154" s="6">
        <v>3872.46</v>
      </c>
      <c r="D154" s="6">
        <v>152.25</v>
      </c>
      <c r="E154" s="6">
        <v>2510.030029</v>
      </c>
      <c r="F154" s="6">
        <f t="shared" si="55"/>
        <v>25.434876847290642</v>
      </c>
      <c r="G154" s="2">
        <f t="shared" si="56"/>
        <v>2.5800914422552168E-2</v>
      </c>
      <c r="H154" s="2">
        <f t="shared" si="57"/>
        <v>0.18565532279417485</v>
      </c>
      <c r="I154" s="2">
        <f t="shared" si="58"/>
        <v>1.7153656781832893E-2</v>
      </c>
      <c r="K154" s="6">
        <f t="shared" si="59"/>
        <v>5.4402223661739315</v>
      </c>
      <c r="L154" s="6">
        <f t="shared" si="60"/>
        <v>39.146141215106724</v>
      </c>
      <c r="M154" s="6">
        <f t="shared" si="61"/>
        <v>14.46765889888448</v>
      </c>
      <c r="P154" s="2">
        <f t="shared" si="62"/>
        <v>2.5800914422552172E-2</v>
      </c>
      <c r="Q154" s="2">
        <f t="shared" si="63"/>
        <v>0.18565532279417488</v>
      </c>
      <c r="R154" s="2">
        <f t="shared" si="64"/>
        <v>1.7153656781832897E-2</v>
      </c>
      <c r="S154" s="2"/>
      <c r="T154" s="2">
        <f t="shared" si="66"/>
        <v>2.5800914422552172E-2</v>
      </c>
      <c r="U154" s="2">
        <f t="shared" si="67"/>
        <v>0.18565532279417488</v>
      </c>
      <c r="V154" s="2">
        <f t="shared" si="68"/>
        <v>1.7153656781832897E-2</v>
      </c>
      <c r="X154">
        <f t="shared" si="65"/>
        <v>201901</v>
      </c>
      <c r="Y154" s="10">
        <v>-100</v>
      </c>
      <c r="Z154" s="10">
        <v>100</v>
      </c>
    </row>
    <row r="155" spans="1:26">
      <c r="A155" s="45">
        <f t="shared" si="54"/>
        <v>201901</v>
      </c>
      <c r="B155" s="46">
        <v>43474</v>
      </c>
      <c r="C155" s="6">
        <v>4008.49</v>
      </c>
      <c r="D155" s="6">
        <v>149.37</v>
      </c>
      <c r="E155" s="6">
        <v>2584.959961</v>
      </c>
      <c r="F155" s="6">
        <f t="shared" si="55"/>
        <v>26.835977773314585</v>
      </c>
      <c r="G155" s="2">
        <f t="shared" si="56"/>
        <v>3.5127541666021056E-2</v>
      </c>
      <c r="H155" s="2">
        <f t="shared" si="57"/>
        <v>-1.891625615763548E-2</v>
      </c>
      <c r="I155" s="2">
        <f t="shared" si="58"/>
        <v>2.9852205405626941E-2</v>
      </c>
      <c r="K155" s="6">
        <f t="shared" si="59"/>
        <v>8.9512087746061901</v>
      </c>
      <c r="L155" s="6">
        <f t="shared" si="60"/>
        <v>-4.8202450291223169</v>
      </c>
      <c r="M155" s="6">
        <f t="shared" si="61"/>
        <v>30.427785184486186</v>
      </c>
      <c r="P155" s="2">
        <f t="shared" si="62"/>
        <v>3.5127541666021063E-2</v>
      </c>
      <c r="Q155" s="2">
        <f t="shared" si="63"/>
        <v>-1.891625615763548E-2</v>
      </c>
      <c r="R155" s="2">
        <f t="shared" si="64"/>
        <v>2.9852205405626945E-2</v>
      </c>
      <c r="S155" s="2"/>
      <c r="T155" s="2">
        <f t="shared" si="66"/>
        <v>3.5127541666021063E-2</v>
      </c>
      <c r="U155" s="2">
        <f t="shared" si="67"/>
        <v>-1.891625615763548E-2</v>
      </c>
      <c r="V155" s="2">
        <f t="shared" si="68"/>
        <v>2.9852205405626945E-2</v>
      </c>
      <c r="X155">
        <f t="shared" si="65"/>
        <v>201901</v>
      </c>
      <c r="Y155" s="10">
        <v>-100</v>
      </c>
      <c r="Z155" s="10">
        <v>100</v>
      </c>
    </row>
    <row r="156" spans="1:26">
      <c r="A156" s="45">
        <f t="shared" si="54"/>
        <v>201901</v>
      </c>
      <c r="B156" s="4">
        <v>43481</v>
      </c>
      <c r="C156" s="9">
        <v>3591.4</v>
      </c>
      <c r="D156" s="6">
        <v>121.06</v>
      </c>
      <c r="E156" s="6">
        <v>2616.1000979999999</v>
      </c>
      <c r="F156" s="6">
        <f t="shared" si="55"/>
        <v>29.666281182884521</v>
      </c>
      <c r="G156" s="2">
        <f t="shared" si="56"/>
        <v>-0.10405165037208519</v>
      </c>
      <c r="H156" s="2">
        <f t="shared" si="57"/>
        <v>-0.18952935663118431</v>
      </c>
      <c r="I156" s="2">
        <f t="shared" si="58"/>
        <v>1.204666125194187E-2</v>
      </c>
      <c r="K156" s="6">
        <f t="shared" si="59"/>
        <v>-32.096057773166955</v>
      </c>
      <c r="L156" s="6">
        <f t="shared" si="60"/>
        <v>-58.462745745911114</v>
      </c>
      <c r="M156" s="6">
        <f t="shared" si="61"/>
        <v>14.863784827379458</v>
      </c>
      <c r="P156" s="2">
        <f t="shared" si="62"/>
        <v>-0.10405165037208521</v>
      </c>
      <c r="Q156" s="2">
        <f t="shared" si="63"/>
        <v>-0.18952935663118431</v>
      </c>
      <c r="R156" s="2">
        <f t="shared" si="64"/>
        <v>1.204666125194187E-2</v>
      </c>
      <c r="S156" s="2"/>
      <c r="T156" s="2">
        <f t="shared" si="66"/>
        <v>-0.10405165037208521</v>
      </c>
      <c r="U156" s="2">
        <f t="shared" si="67"/>
        <v>-0.18952935663118431</v>
      </c>
      <c r="V156" s="2">
        <f t="shared" si="68"/>
        <v>1.204666125194187E-2</v>
      </c>
      <c r="X156">
        <f t="shared" si="65"/>
        <v>201901</v>
      </c>
      <c r="Y156" s="10">
        <v>-100</v>
      </c>
      <c r="Z156" s="10">
        <v>100</v>
      </c>
    </row>
    <row r="157" spans="1:26">
      <c r="A157" s="45">
        <f t="shared" si="54"/>
        <v>201901</v>
      </c>
      <c r="B157" s="4">
        <v>43488</v>
      </c>
      <c r="C157" s="9">
        <v>3534.32</v>
      </c>
      <c r="D157" s="6">
        <v>115.38</v>
      </c>
      <c r="E157" s="6">
        <v>2638.6999510000001</v>
      </c>
      <c r="F157" s="6">
        <f t="shared" si="55"/>
        <v>30.631998613277869</v>
      </c>
      <c r="G157" s="2">
        <f t="shared" si="56"/>
        <v>-1.5893523417051858E-2</v>
      </c>
      <c r="H157" s="2">
        <f t="shared" si="57"/>
        <v>-4.6918883198414085E-2</v>
      </c>
      <c r="I157" s="2">
        <f t="shared" si="58"/>
        <v>8.6387569868895397E-3</v>
      </c>
      <c r="K157" s="6">
        <f t="shared" si="59"/>
        <v>-4.168984973280244</v>
      </c>
      <c r="L157" s="6">
        <f t="shared" si="60"/>
        <v>-12.307158953024809</v>
      </c>
      <c r="M157" s="6">
        <f t="shared" si="61"/>
        <v>9.0640312084663535</v>
      </c>
      <c r="P157" s="2">
        <f t="shared" si="62"/>
        <v>-1.5893523417051858E-2</v>
      </c>
      <c r="Q157" s="2">
        <f t="shared" si="63"/>
        <v>-4.6918883198414085E-2</v>
      </c>
      <c r="R157" s="2">
        <f t="shared" si="64"/>
        <v>8.6387569868895415E-3</v>
      </c>
      <c r="S157" s="2"/>
      <c r="T157" s="2">
        <f t="shared" si="66"/>
        <v>-1.5893523417051858E-2</v>
      </c>
      <c r="U157" s="2">
        <f t="shared" si="67"/>
        <v>-4.6918883198414085E-2</v>
      </c>
      <c r="V157" s="2">
        <f t="shared" si="68"/>
        <v>8.6387569868895415E-3</v>
      </c>
      <c r="X157">
        <f t="shared" si="65"/>
        <v>201901</v>
      </c>
      <c r="Y157" s="10">
        <v>-100</v>
      </c>
      <c r="Z157" s="10">
        <v>100</v>
      </c>
    </row>
    <row r="158" spans="1:26">
      <c r="A158" s="45">
        <f t="shared" si="54"/>
        <v>201901</v>
      </c>
      <c r="B158" s="4">
        <v>43495</v>
      </c>
      <c r="C158" s="9">
        <v>3432.41</v>
      </c>
      <c r="D158" s="6">
        <v>107.15</v>
      </c>
      <c r="E158" s="6">
        <v>2681.0500489999999</v>
      </c>
      <c r="F158" s="6">
        <f t="shared" si="55"/>
        <v>32.033691087260848</v>
      </c>
      <c r="G158" s="2">
        <f t="shared" si="56"/>
        <v>-2.8834400959732109E-2</v>
      </c>
      <c r="H158" s="2">
        <f t="shared" si="57"/>
        <v>-7.1329519847460499E-2</v>
      </c>
      <c r="I158" s="2">
        <f t="shared" si="58"/>
        <v>1.6049607301485747E-2</v>
      </c>
      <c r="K158" s="6">
        <f t="shared" si="59"/>
        <v>-7.7622799410496741</v>
      </c>
      <c r="L158" s="6">
        <f t="shared" si="60"/>
        <v>-19.202053196453551</v>
      </c>
      <c r="M158" s="6">
        <f t="shared" si="61"/>
        <v>17.282348954227022</v>
      </c>
      <c r="P158" s="2">
        <f t="shared" si="62"/>
        <v>-2.8834400959732109E-2</v>
      </c>
      <c r="Q158" s="2">
        <f t="shared" si="63"/>
        <v>-7.1329519847460499E-2</v>
      </c>
      <c r="R158" s="2">
        <f t="shared" si="64"/>
        <v>1.6049607301485747E-2</v>
      </c>
      <c r="S158" s="2"/>
      <c r="T158" s="2">
        <f t="shared" si="66"/>
        <v>-2.8834400959732109E-2</v>
      </c>
      <c r="U158" s="2">
        <f t="shared" si="67"/>
        <v>-7.1329519847460499E-2</v>
      </c>
      <c r="V158" s="2">
        <f t="shared" si="68"/>
        <v>1.6049607301485747E-2</v>
      </c>
      <c r="X158">
        <f t="shared" si="65"/>
        <v>201901</v>
      </c>
      <c r="Y158" s="10">
        <v>-100</v>
      </c>
      <c r="Z158" s="10">
        <v>100</v>
      </c>
    </row>
    <row r="159" spans="1:26">
      <c r="A159" s="45">
        <f t="shared" si="54"/>
        <v>201902</v>
      </c>
      <c r="B159" s="4">
        <v>43502</v>
      </c>
      <c r="C159" s="9">
        <v>3363.15</v>
      </c>
      <c r="D159" s="6">
        <v>102.87</v>
      </c>
      <c r="E159" s="6">
        <v>2731.610107</v>
      </c>
      <c r="F159" s="6">
        <f t="shared" si="55"/>
        <v>32.693205016039663</v>
      </c>
      <c r="G159" s="2">
        <f t="shared" si="56"/>
        <v>-2.017824210977115E-2</v>
      </c>
      <c r="H159" s="2">
        <f t="shared" si="57"/>
        <v>-3.9944003733084488E-2</v>
      </c>
      <c r="I159" s="2">
        <f t="shared" si="58"/>
        <v>1.8858304423991834E-2</v>
      </c>
      <c r="K159" s="6">
        <f t="shared" si="59"/>
        <v>-5.2544440606152873</v>
      </c>
      <c r="L159" s="6">
        <f t="shared" si="60"/>
        <v>-10.401477593078649</v>
      </c>
      <c r="M159" s="6">
        <f t="shared" si="61"/>
        <v>19.64292134763026</v>
      </c>
      <c r="P159" s="2">
        <f t="shared" si="62"/>
        <v>-2.0178242109771146E-2</v>
      </c>
      <c r="Q159" s="2">
        <f t="shared" si="63"/>
        <v>-3.9944003733084488E-2</v>
      </c>
      <c r="R159" s="2">
        <f t="shared" si="64"/>
        <v>1.8858304423991834E-2</v>
      </c>
      <c r="S159" s="2"/>
      <c r="T159" s="2">
        <f t="shared" si="66"/>
        <v>-2.0178242109771146E-2</v>
      </c>
      <c r="U159" s="2">
        <f t="shared" si="67"/>
        <v>-3.9944003733084488E-2</v>
      </c>
      <c r="V159" s="2">
        <f t="shared" si="68"/>
        <v>1.8858304423991834E-2</v>
      </c>
      <c r="X159">
        <f t="shared" si="65"/>
        <v>201902</v>
      </c>
      <c r="Y159" s="10">
        <v>-100</v>
      </c>
      <c r="Z159" s="10">
        <v>100</v>
      </c>
    </row>
    <row r="160" spans="1:26">
      <c r="A160" s="45">
        <f t="shared" si="54"/>
        <v>201902</v>
      </c>
      <c r="B160" s="4">
        <v>43509</v>
      </c>
      <c r="C160" s="9">
        <v>3567.91</v>
      </c>
      <c r="D160" s="6">
        <v>120.09</v>
      </c>
      <c r="E160" s="6">
        <v>2753.030029</v>
      </c>
      <c r="F160" s="6">
        <f t="shared" si="55"/>
        <v>29.710300607877421</v>
      </c>
      <c r="G160" s="2">
        <f t="shared" si="56"/>
        <v>6.0883398004846656E-2</v>
      </c>
      <c r="H160" s="2">
        <f t="shared" si="57"/>
        <v>0.16739574219889186</v>
      </c>
      <c r="I160" s="2">
        <f t="shared" si="58"/>
        <v>7.8415004927347987E-3</v>
      </c>
      <c r="K160" s="6">
        <f t="shared" si="59"/>
        <v>13.038294514028177</v>
      </c>
      <c r="L160" s="6">
        <f t="shared" si="60"/>
        <v>35.848113914564088</v>
      </c>
      <c r="M160" s="6">
        <f t="shared" si="61"/>
        <v>6.7170884810361287</v>
      </c>
      <c r="P160" s="2">
        <f t="shared" si="62"/>
        <v>6.0883398004846656E-2</v>
      </c>
      <c r="Q160" s="2">
        <f t="shared" si="63"/>
        <v>0.16739574219889189</v>
      </c>
      <c r="R160" s="2">
        <f t="shared" si="64"/>
        <v>7.8415004927347987E-3</v>
      </c>
      <c r="S160" s="2"/>
      <c r="T160" s="2">
        <f t="shared" si="66"/>
        <v>6.0883398004846656E-2</v>
      </c>
      <c r="U160" s="2">
        <f t="shared" si="67"/>
        <v>0.16739574219889189</v>
      </c>
      <c r="V160" s="2">
        <f t="shared" si="68"/>
        <v>7.8415004927347987E-3</v>
      </c>
      <c r="X160">
        <f t="shared" si="65"/>
        <v>201902</v>
      </c>
      <c r="Y160" s="10">
        <v>-100</v>
      </c>
      <c r="Z160" s="10">
        <v>100</v>
      </c>
    </row>
    <row r="161" spans="1:26">
      <c r="A161" s="45">
        <f t="shared" si="54"/>
        <v>201902</v>
      </c>
      <c r="B161" s="4">
        <v>43516</v>
      </c>
      <c r="C161" s="6">
        <v>3932.49</v>
      </c>
      <c r="D161" s="6">
        <v>146.07</v>
      </c>
      <c r="E161" s="6">
        <v>2784.6999510000001</v>
      </c>
      <c r="F161" s="6">
        <f t="shared" si="55"/>
        <v>26.921955226945986</v>
      </c>
      <c r="G161" s="2">
        <f t="shared" si="56"/>
        <v>0.10218307076131405</v>
      </c>
      <c r="H161" s="2">
        <f t="shared" si="57"/>
        <v>0.21633774668998251</v>
      </c>
      <c r="I161" s="2">
        <f t="shared" si="58"/>
        <v>1.1503660209439825E-2</v>
      </c>
      <c r="K161" s="6">
        <f t="shared" si="59"/>
        <v>21.002199232775734</v>
      </c>
      <c r="L161" s="6">
        <f t="shared" si="60"/>
        <v>44.464982542616553</v>
      </c>
      <c r="M161" s="6">
        <f t="shared" si="61"/>
        <v>9.4576200078840866</v>
      </c>
      <c r="P161" s="2">
        <f t="shared" si="62"/>
        <v>0.10218307076131405</v>
      </c>
      <c r="Q161" s="2">
        <f t="shared" si="63"/>
        <v>0.21633774668998251</v>
      </c>
      <c r="R161" s="2">
        <f t="shared" si="64"/>
        <v>1.1503660209439824E-2</v>
      </c>
      <c r="S161" s="2"/>
      <c r="T161" s="2">
        <f t="shared" si="66"/>
        <v>0.10218307076131405</v>
      </c>
      <c r="U161" s="2">
        <f t="shared" si="67"/>
        <v>0.21633774668998251</v>
      </c>
      <c r="V161" s="2">
        <f t="shared" si="68"/>
        <v>1.1503660209439824E-2</v>
      </c>
      <c r="X161">
        <f t="shared" si="65"/>
        <v>201902</v>
      </c>
      <c r="Y161" s="10">
        <v>-100</v>
      </c>
      <c r="Z161" s="10">
        <v>100</v>
      </c>
    </row>
    <row r="162" spans="1:26">
      <c r="A162" s="45">
        <f t="shared" si="54"/>
        <v>201902</v>
      </c>
      <c r="B162" s="4">
        <v>43523</v>
      </c>
      <c r="C162" s="6">
        <v>3725.46</v>
      </c>
      <c r="D162" s="6">
        <v>129.04</v>
      </c>
      <c r="E162" s="6">
        <v>2792.3798830000001</v>
      </c>
      <c r="F162" s="6">
        <f t="shared" si="55"/>
        <v>28.870582765034101</v>
      </c>
      <c r="G162" s="2">
        <f t="shared" si="56"/>
        <v>-5.2646033429201267E-2</v>
      </c>
      <c r="H162" s="2">
        <f t="shared" si="57"/>
        <v>-0.11658793729034023</v>
      </c>
      <c r="I162" s="2">
        <f t="shared" si="58"/>
        <v>2.7579028746858025E-3</v>
      </c>
      <c r="K162" s="6">
        <f t="shared" si="59"/>
        <v>-14.898492914994243</v>
      </c>
      <c r="L162" s="6">
        <f t="shared" si="60"/>
        <v>-32.993645381277112</v>
      </c>
      <c r="M162" s="6">
        <f t="shared" si="61"/>
        <v>3.1218759524593551</v>
      </c>
      <c r="P162" s="2">
        <f t="shared" si="62"/>
        <v>-5.264603342920126E-2</v>
      </c>
      <c r="Q162" s="2">
        <f t="shared" si="63"/>
        <v>-0.1165879372903402</v>
      </c>
      <c r="R162" s="2">
        <f t="shared" si="64"/>
        <v>2.7579028746858025E-3</v>
      </c>
      <c r="S162" s="2"/>
      <c r="T162" s="2">
        <f t="shared" si="66"/>
        <v>-5.264603342920126E-2</v>
      </c>
      <c r="U162" s="2">
        <f t="shared" si="67"/>
        <v>-0.1165879372903402</v>
      </c>
      <c r="V162" s="2">
        <f t="shared" si="68"/>
        <v>2.7579028746858025E-3</v>
      </c>
      <c r="X162">
        <f t="shared" si="65"/>
        <v>201902</v>
      </c>
      <c r="Y162" s="10">
        <v>-100</v>
      </c>
      <c r="Z162" s="10">
        <v>100</v>
      </c>
    </row>
    <row r="163" spans="1:26">
      <c r="A163" s="45">
        <f t="shared" si="54"/>
        <v>201903</v>
      </c>
      <c r="B163" s="4">
        <v>43530</v>
      </c>
      <c r="C163" s="6">
        <v>3700.77</v>
      </c>
      <c r="D163" s="6">
        <v>126.04</v>
      </c>
      <c r="E163" s="6">
        <v>2771.45</v>
      </c>
      <c r="F163" s="6">
        <f t="shared" si="55"/>
        <v>29.361869247857822</v>
      </c>
      <c r="G163" s="2">
        <f t="shared" si="56"/>
        <v>-6.6273695060475868E-3</v>
      </c>
      <c r="H163" s="2">
        <f t="shared" si="57"/>
        <v>-2.3248605083694862E-2</v>
      </c>
      <c r="I163" s="2">
        <f t="shared" si="58"/>
        <v>-7.4953566051028098E-3</v>
      </c>
      <c r="K163" s="6">
        <f t="shared" si="59"/>
        <v>-1.6962784851245249</v>
      </c>
      <c r="L163" s="6">
        <f t="shared" si="60"/>
        <v>-5.9504919073309752</v>
      </c>
      <c r="M163" s="6">
        <f t="shared" si="61"/>
        <v>-7.6737608403877058</v>
      </c>
      <c r="P163" s="2">
        <f t="shared" si="62"/>
        <v>-6.6273695060475868E-3</v>
      </c>
      <c r="Q163" s="2">
        <f t="shared" si="63"/>
        <v>-2.3248605083694862E-2</v>
      </c>
      <c r="R163" s="2">
        <f t="shared" si="64"/>
        <v>-7.4953566051028098E-3</v>
      </c>
      <c r="S163" s="2"/>
      <c r="T163" s="2">
        <f t="shared" si="66"/>
        <v>-6.6273695060475868E-3</v>
      </c>
      <c r="U163" s="2">
        <f t="shared" si="67"/>
        <v>-2.3248605083694862E-2</v>
      </c>
      <c r="V163" s="2">
        <f t="shared" si="68"/>
        <v>-7.4953566051028098E-3</v>
      </c>
      <c r="X163">
        <f t="shared" si="65"/>
        <v>201903</v>
      </c>
      <c r="Y163" s="10">
        <v>-100</v>
      </c>
      <c r="Z163" s="10">
        <v>100</v>
      </c>
    </row>
    <row r="164" spans="1:26">
      <c r="A164" s="45">
        <f t="shared" si="54"/>
        <v>201903</v>
      </c>
      <c r="B164" s="4">
        <v>43537</v>
      </c>
      <c r="C164" s="6">
        <v>3841.83</v>
      </c>
      <c r="D164" s="6">
        <v>130.99</v>
      </c>
      <c r="E164" s="6">
        <v>2810.92</v>
      </c>
      <c r="F164" s="6">
        <f t="shared" si="55"/>
        <v>29.329185434002593</v>
      </c>
      <c r="G164" s="2">
        <f t="shared" si="56"/>
        <v>3.8116391994098553E-2</v>
      </c>
      <c r="H164" s="2">
        <f t="shared" si="57"/>
        <v>3.9273246588384714E-2</v>
      </c>
      <c r="I164" s="2">
        <f t="shared" si="58"/>
        <v>1.4241642461527482E-2</v>
      </c>
      <c r="K164" s="6">
        <f t="shared" si="59"/>
        <v>9.1690015400721059</v>
      </c>
      <c r="L164" s="6">
        <f t="shared" si="60"/>
        <v>9.4472860523704281</v>
      </c>
      <c r="M164" s="6">
        <f t="shared" si="61"/>
        <v>13.703462980768942</v>
      </c>
      <c r="P164" s="2">
        <f t="shared" si="62"/>
        <v>3.8116391994098546E-2</v>
      </c>
      <c r="Q164" s="2">
        <f t="shared" si="63"/>
        <v>3.9273246588384721E-2</v>
      </c>
      <c r="R164" s="2">
        <f t="shared" si="64"/>
        <v>1.4241642461527482E-2</v>
      </c>
      <c r="S164" s="2"/>
      <c r="T164" s="2">
        <f t="shared" si="66"/>
        <v>3.8116391994098546E-2</v>
      </c>
      <c r="U164" s="2">
        <f t="shared" si="67"/>
        <v>3.9273246588384721E-2</v>
      </c>
      <c r="V164" s="2">
        <f t="shared" si="68"/>
        <v>1.4241642461527482E-2</v>
      </c>
      <c r="X164">
        <f t="shared" si="65"/>
        <v>201903</v>
      </c>
      <c r="Y164" s="10">
        <v>-100</v>
      </c>
      <c r="Z164" s="10">
        <v>100</v>
      </c>
    </row>
    <row r="165" spans="1:26">
      <c r="A165" s="45">
        <f t="shared" si="54"/>
        <v>201903</v>
      </c>
      <c r="B165" s="4">
        <v>43544</v>
      </c>
      <c r="C165" s="6">
        <v>3960.77</v>
      </c>
      <c r="D165" s="6">
        <v>136.71</v>
      </c>
      <c r="E165" s="6">
        <v>2824.23</v>
      </c>
      <c r="F165" s="6">
        <f t="shared" si="55"/>
        <v>28.972057640260402</v>
      </c>
      <c r="G165" s="2">
        <f t="shared" si="56"/>
        <v>3.09592043375162E-2</v>
      </c>
      <c r="H165" s="2">
        <f t="shared" si="57"/>
        <v>4.3667455530956634E-2</v>
      </c>
      <c r="I165" s="2">
        <f t="shared" si="58"/>
        <v>4.7351045209398368E-3</v>
      </c>
      <c r="K165" s="6">
        <f t="shared" si="59"/>
        <v>7.4159647724585733</v>
      </c>
      <c r="L165" s="6">
        <f t="shared" si="60"/>
        <v>10.46009801770172</v>
      </c>
      <c r="M165" s="6">
        <f t="shared" si="61"/>
        <v>4.5369858912874639</v>
      </c>
      <c r="P165" s="2">
        <f t="shared" si="62"/>
        <v>3.0959204337516193E-2</v>
      </c>
      <c r="Q165" s="2">
        <f t="shared" si="63"/>
        <v>4.3667455530956627E-2</v>
      </c>
      <c r="R165" s="2">
        <f t="shared" si="64"/>
        <v>4.7351045209398368E-3</v>
      </c>
      <c r="S165" s="2"/>
      <c r="T165" s="2">
        <f t="shared" si="66"/>
        <v>3.0959204337516193E-2</v>
      </c>
      <c r="U165" s="2">
        <f t="shared" si="67"/>
        <v>4.3667455530956627E-2</v>
      </c>
      <c r="V165" s="2">
        <f t="shared" si="68"/>
        <v>4.7351045209398368E-3</v>
      </c>
      <c r="X165">
        <f t="shared" si="65"/>
        <v>201903</v>
      </c>
      <c r="Y165" s="10">
        <v>-100</v>
      </c>
      <c r="Z165" s="10">
        <v>100</v>
      </c>
    </row>
    <row r="166" spans="1:26">
      <c r="A166" s="45">
        <f t="shared" si="54"/>
        <v>201903</v>
      </c>
      <c r="B166" s="4">
        <v>43551</v>
      </c>
      <c r="C166" s="9">
        <v>3899.31</v>
      </c>
      <c r="D166" s="6">
        <v>132.15</v>
      </c>
      <c r="E166" s="6">
        <v>2805.3701169999999</v>
      </c>
      <c r="F166" s="6">
        <f t="shared" si="55"/>
        <v>29.506696935300791</v>
      </c>
      <c r="G166" s="2">
        <f t="shared" si="56"/>
        <v>-1.5517184789826222E-2</v>
      </c>
      <c r="H166" s="2">
        <f t="shared" si="57"/>
        <v>-3.3355277594908972E-2</v>
      </c>
      <c r="I166" s="2">
        <f t="shared" si="58"/>
        <v>-6.6778849456312628E-3</v>
      </c>
      <c r="K166" s="6">
        <f t="shared" si="59"/>
        <v>-4.0131561343494946</v>
      </c>
      <c r="L166" s="6">
        <f t="shared" si="60"/>
        <v>-8.626560726447229</v>
      </c>
      <c r="M166" s="6">
        <f t="shared" si="61"/>
        <v>-6.908313665662126</v>
      </c>
      <c r="P166" s="2">
        <f t="shared" si="62"/>
        <v>-1.5517184789826223E-2</v>
      </c>
      <c r="Q166" s="2">
        <f t="shared" si="63"/>
        <v>-3.3355277594908972E-2</v>
      </c>
      <c r="R166" s="2">
        <f t="shared" si="64"/>
        <v>-6.6778849456312636E-3</v>
      </c>
      <c r="S166" s="2"/>
      <c r="T166" s="2">
        <f t="shared" si="66"/>
        <v>-1.5517184789826223E-2</v>
      </c>
      <c r="U166" s="2">
        <f t="shared" si="67"/>
        <v>-3.3355277594908972E-2</v>
      </c>
      <c r="V166" s="2">
        <f t="shared" si="68"/>
        <v>-6.6778849456312636E-3</v>
      </c>
      <c r="X166">
        <f t="shared" si="65"/>
        <v>201903</v>
      </c>
      <c r="Y166" s="10">
        <v>-100</v>
      </c>
      <c r="Z166" s="10">
        <v>100</v>
      </c>
    </row>
    <row r="167" spans="1:26">
      <c r="A167" s="45">
        <f t="shared" si="54"/>
        <v>201904</v>
      </c>
      <c r="B167" s="4">
        <v>43558</v>
      </c>
      <c r="C167" s="9">
        <v>4131.26</v>
      </c>
      <c r="D167" s="6">
        <v>140.22</v>
      </c>
      <c r="E167" s="6">
        <v>2873.3999020000001</v>
      </c>
      <c r="F167" s="6">
        <f t="shared" si="55"/>
        <v>29.462701469119956</v>
      </c>
      <c r="G167" s="2">
        <f t="shared" si="56"/>
        <v>5.948488322292933E-2</v>
      </c>
      <c r="H167" s="2">
        <f t="shared" si="57"/>
        <v>6.1066969353007927E-2</v>
      </c>
      <c r="I167" s="2">
        <f t="shared" si="58"/>
        <v>2.4249843037734253E-2</v>
      </c>
      <c r="K167" s="6">
        <f t="shared" si="59"/>
        <v>14.015346095261215</v>
      </c>
      <c r="L167" s="6">
        <f t="shared" si="60"/>
        <v>14.38810440735986</v>
      </c>
      <c r="M167" s="6">
        <f t="shared" si="61"/>
        <v>22.854205943778215</v>
      </c>
      <c r="P167" s="2">
        <f t="shared" si="62"/>
        <v>5.9484883222929323E-2</v>
      </c>
      <c r="Q167" s="2">
        <f t="shared" si="63"/>
        <v>6.1066969353007934E-2</v>
      </c>
      <c r="R167" s="2">
        <f t="shared" si="64"/>
        <v>2.424984303773425E-2</v>
      </c>
      <c r="S167" s="2"/>
      <c r="T167" s="2">
        <f t="shared" si="66"/>
        <v>5.9484883222929323E-2</v>
      </c>
      <c r="U167" s="2">
        <f t="shared" si="67"/>
        <v>6.1066969353007934E-2</v>
      </c>
      <c r="V167" s="2">
        <f t="shared" si="68"/>
        <v>2.424984303773425E-2</v>
      </c>
      <c r="X167">
        <f t="shared" si="65"/>
        <v>201904</v>
      </c>
      <c r="Y167" s="10">
        <v>-100</v>
      </c>
      <c r="Z167" s="10">
        <v>100</v>
      </c>
    </row>
    <row r="168" spans="1:26">
      <c r="A168" s="45">
        <f t="shared" ref="A168:A212" si="69">YEAR(B168)*100+MONTH(B168)</f>
        <v>201904</v>
      </c>
      <c r="B168" s="4">
        <v>43565</v>
      </c>
      <c r="C168" s="9">
        <v>5202.09</v>
      </c>
      <c r="D168" s="6">
        <v>178.1</v>
      </c>
      <c r="E168" s="6">
        <v>2888.209961</v>
      </c>
      <c r="F168" s="6">
        <f t="shared" ref="F168:F190" si="70">C168/D168</f>
        <v>29.208815272318922</v>
      </c>
      <c r="G168" s="2">
        <f t="shared" si="56"/>
        <v>0.25920179315753544</v>
      </c>
      <c r="H168" s="2">
        <f t="shared" si="57"/>
        <v>0.27014691199543561</v>
      </c>
      <c r="I168" s="2">
        <f t="shared" si="58"/>
        <v>5.1541934659673494E-3</v>
      </c>
      <c r="K168" s="6">
        <f t="shared" si="59"/>
        <v>51.018073324746808</v>
      </c>
      <c r="L168" s="6">
        <f t="shared" si="60"/>
        <v>53.172375070185275</v>
      </c>
      <c r="M168" s="6">
        <f t="shared" si="61"/>
        <v>4.0579506333404929</v>
      </c>
      <c r="P168" s="2">
        <f t="shared" si="62"/>
        <v>0.25920179315753544</v>
      </c>
      <c r="Q168" s="2">
        <f t="shared" si="63"/>
        <v>0.27014691199543561</v>
      </c>
      <c r="R168" s="2">
        <f t="shared" si="64"/>
        <v>5.1541934659673494E-3</v>
      </c>
      <c r="S168" s="2"/>
      <c r="T168" s="2">
        <f t="shared" si="66"/>
        <v>0.25920179315753544</v>
      </c>
      <c r="U168" s="2">
        <f t="shared" si="67"/>
        <v>0.27014691199543561</v>
      </c>
      <c r="V168" s="2">
        <f t="shared" si="68"/>
        <v>5.1541934659673494E-3</v>
      </c>
      <c r="X168">
        <f t="shared" si="65"/>
        <v>201904</v>
      </c>
      <c r="Y168" s="10">
        <v>-100</v>
      </c>
      <c r="Z168" s="10">
        <v>100</v>
      </c>
    </row>
    <row r="169" spans="1:26">
      <c r="A169" s="45">
        <f t="shared" si="69"/>
        <v>201904</v>
      </c>
      <c r="B169" s="4">
        <v>43572</v>
      </c>
      <c r="C169" s="9">
        <v>5021.9399999999996</v>
      </c>
      <c r="D169" s="6">
        <v>158.91</v>
      </c>
      <c r="E169" s="6">
        <v>2900.4499510000001</v>
      </c>
      <c r="F169" s="6">
        <f t="shared" si="70"/>
        <v>31.602416462148383</v>
      </c>
      <c r="G169" s="2">
        <f t="shared" ref="G169:G179" si="71">C169/C168-1</f>
        <v>-3.4630312047657874E-2</v>
      </c>
      <c r="H169" s="2">
        <f t="shared" ref="H169:H179" si="72">D169/D168-1</f>
        <v>-0.10774845592363835</v>
      </c>
      <c r="I169" s="2">
        <f t="shared" ref="I169:I179" si="73">E169/E168-1</f>
        <v>4.2379155827585446E-3</v>
      </c>
      <c r="K169" s="6">
        <f t="shared" ref="K169:K198" si="74">K$4*K$3*G169/(1+H169)</f>
        <v>-9.70306867989407</v>
      </c>
      <c r="L169" s="6">
        <f t="shared" ref="L169:L198" si="75">L$4*$K$3*H169/(1+H169)</f>
        <v>-30.190044679378246</v>
      </c>
      <c r="M169" s="6">
        <f t="shared" ref="M169:M198" si="76">M$4*$K$3*I169/(1+H169)</f>
        <v>4.7496870259221993</v>
      </c>
      <c r="P169" s="2">
        <f t="shared" ref="P169:P198" si="77">K169*$D169/(K$3*K$4*$D168)</f>
        <v>-3.4630312047657867E-2</v>
      </c>
      <c r="Q169" s="2">
        <f t="shared" ref="Q169:Q198" si="78">L169*$D169/(L$3*L$4*$D168)</f>
        <v>-0.10774845592363834</v>
      </c>
      <c r="R169" s="2">
        <f t="shared" ref="R169:R198" si="79">M169*$D169/(M$3*M$4*$D168)</f>
        <v>4.2379155827585438E-3</v>
      </c>
      <c r="S169" s="2"/>
      <c r="T169" s="2">
        <f t="shared" si="66"/>
        <v>-3.4630312047657867E-2</v>
      </c>
      <c r="U169" s="2">
        <f t="shared" si="67"/>
        <v>-0.10774845592363834</v>
      </c>
      <c r="V169" s="2">
        <f t="shared" si="68"/>
        <v>4.2379155827585438E-3</v>
      </c>
      <c r="X169">
        <f t="shared" ref="X169:X185" si="80">A169</f>
        <v>201904</v>
      </c>
      <c r="Y169" s="10">
        <v>-100</v>
      </c>
      <c r="Z169" s="10">
        <v>100</v>
      </c>
    </row>
    <row r="170" spans="1:26">
      <c r="A170" s="45">
        <f t="shared" si="69"/>
        <v>201904</v>
      </c>
      <c r="B170" s="4">
        <v>43579</v>
      </c>
      <c r="C170" s="9">
        <v>5384.34</v>
      </c>
      <c r="D170" s="6">
        <v>172.48</v>
      </c>
      <c r="E170" s="6">
        <v>2927.25</v>
      </c>
      <c r="F170" s="6">
        <f t="shared" si="70"/>
        <v>31.217184601113175</v>
      </c>
      <c r="G170" s="2">
        <f t="shared" si="71"/>
        <v>7.2163347232344632E-2</v>
      </c>
      <c r="H170" s="2">
        <f t="shared" si="72"/>
        <v>8.5394248316657206E-2</v>
      </c>
      <c r="I170" s="2">
        <f t="shared" si="73"/>
        <v>9.2399625757237924E-3</v>
      </c>
      <c r="K170" s="6">
        <f t="shared" si="74"/>
        <v>16.621459747060364</v>
      </c>
      <c r="L170" s="6">
        <f t="shared" si="75"/>
        <v>19.668947124304264</v>
      </c>
      <c r="M170" s="6">
        <f t="shared" si="76"/>
        <v>8.513001234393947</v>
      </c>
      <c r="P170" s="2">
        <f t="shared" si="77"/>
        <v>7.2163347232344632E-2</v>
      </c>
      <c r="Q170" s="2">
        <f t="shared" si="78"/>
        <v>8.5394248316657206E-2</v>
      </c>
      <c r="R170" s="2">
        <f t="shared" si="79"/>
        <v>9.2399625757237924E-3</v>
      </c>
      <c r="S170" s="2"/>
      <c r="T170" s="2">
        <f t="shared" si="66"/>
        <v>7.2163347232344632E-2</v>
      </c>
      <c r="U170" s="2">
        <f t="shared" si="67"/>
        <v>8.5394248316657206E-2</v>
      </c>
      <c r="V170" s="2">
        <f t="shared" si="68"/>
        <v>9.2399625757237924E-3</v>
      </c>
      <c r="X170">
        <f t="shared" si="80"/>
        <v>201904</v>
      </c>
      <c r="Y170" s="10">
        <v>-100</v>
      </c>
      <c r="Z170" s="10">
        <v>100</v>
      </c>
    </row>
    <row r="171" spans="1:26">
      <c r="A171" s="45">
        <f t="shared" si="69"/>
        <v>201905</v>
      </c>
      <c r="B171" s="4">
        <v>43586</v>
      </c>
      <c r="C171" s="9">
        <v>5155.3599999999997</v>
      </c>
      <c r="D171" s="6">
        <v>172.48</v>
      </c>
      <c r="E171" s="6">
        <v>2923.7299800000001</v>
      </c>
      <c r="F171" s="6">
        <f t="shared" si="70"/>
        <v>29.88961038961039</v>
      </c>
      <c r="G171" s="2">
        <f t="shared" si="71"/>
        <v>-4.2527032096784434E-2</v>
      </c>
      <c r="H171" s="2">
        <f t="shared" si="72"/>
        <v>0</v>
      </c>
      <c r="I171" s="2">
        <f t="shared" si="73"/>
        <v>-1.2025006405329552E-3</v>
      </c>
      <c r="K171" s="6">
        <f t="shared" si="74"/>
        <v>-10.631758024196108</v>
      </c>
      <c r="L171" s="6">
        <f t="shared" si="75"/>
        <v>0</v>
      </c>
      <c r="M171" s="6">
        <f t="shared" si="76"/>
        <v>-1.2025006405329552</v>
      </c>
      <c r="P171" s="2">
        <f t="shared" si="77"/>
        <v>-4.2527032096784434E-2</v>
      </c>
      <c r="Q171" s="2">
        <f t="shared" si="78"/>
        <v>0</v>
      </c>
      <c r="R171" s="2">
        <f t="shared" si="79"/>
        <v>-1.2025006405329552E-3</v>
      </c>
      <c r="S171" s="2"/>
      <c r="T171" s="2">
        <f t="shared" si="66"/>
        <v>-4.2527032096784434E-2</v>
      </c>
      <c r="U171" s="2">
        <f t="shared" si="67"/>
        <v>0</v>
      </c>
      <c r="V171" s="2">
        <f t="shared" si="68"/>
        <v>-1.2025006405329552E-3</v>
      </c>
      <c r="X171">
        <f t="shared" si="80"/>
        <v>201905</v>
      </c>
      <c r="Y171" s="10">
        <v>-100</v>
      </c>
      <c r="Z171" s="10">
        <v>100</v>
      </c>
    </row>
    <row r="172" spans="1:26">
      <c r="A172" s="45">
        <f t="shared" si="69"/>
        <v>201905</v>
      </c>
      <c r="B172" s="4">
        <v>43593</v>
      </c>
      <c r="C172" s="9">
        <v>5736.24</v>
      </c>
      <c r="D172" s="6">
        <v>152.55000000000001</v>
      </c>
      <c r="E172" s="6">
        <v>2879.419922</v>
      </c>
      <c r="F172" s="6">
        <f t="shared" si="70"/>
        <v>37.602359882005892</v>
      </c>
      <c r="G172" s="2">
        <f t="shared" si="71"/>
        <v>0.11267496353309947</v>
      </c>
      <c r="H172" s="2">
        <f t="shared" si="72"/>
        <v>-0.11554962894248599</v>
      </c>
      <c r="I172" s="2">
        <f t="shared" si="73"/>
        <v>-1.515531813919424E-2</v>
      </c>
      <c r="K172" s="6">
        <f t="shared" si="74"/>
        <v>31.848865470647322</v>
      </c>
      <c r="L172" s="6">
        <f t="shared" si="75"/>
        <v>-32.661422484431306</v>
      </c>
      <c r="M172" s="6">
        <f t="shared" si="76"/>
        <v>-17.135295133714994</v>
      </c>
      <c r="P172" s="2">
        <f t="shared" si="77"/>
        <v>0.11267496353309947</v>
      </c>
      <c r="Q172" s="2">
        <f t="shared" si="78"/>
        <v>-0.11554962894248601</v>
      </c>
      <c r="R172" s="2">
        <f t="shared" si="79"/>
        <v>-1.515531813919424E-2</v>
      </c>
      <c r="S172" s="2"/>
      <c r="T172" s="2">
        <f t="shared" si="66"/>
        <v>0.11267496353309947</v>
      </c>
      <c r="U172" s="2">
        <f t="shared" si="67"/>
        <v>-0.11554962894248601</v>
      </c>
      <c r="V172" s="2">
        <f t="shared" si="68"/>
        <v>-1.515531813919424E-2</v>
      </c>
      <c r="X172">
        <f t="shared" si="80"/>
        <v>201905</v>
      </c>
      <c r="Y172" s="10">
        <v>-100</v>
      </c>
      <c r="Z172" s="10">
        <v>100</v>
      </c>
    </row>
    <row r="173" spans="1:26">
      <c r="A173" s="45">
        <f t="shared" si="69"/>
        <v>201905</v>
      </c>
      <c r="B173" s="4">
        <v>43600</v>
      </c>
      <c r="C173" s="9">
        <v>7914.84</v>
      </c>
      <c r="D173" s="6">
        <v>173.36</v>
      </c>
      <c r="E173" s="6">
        <v>2850.959961</v>
      </c>
      <c r="F173" s="6">
        <f t="shared" si="70"/>
        <v>45.655514536225191</v>
      </c>
      <c r="G173" s="2">
        <f t="shared" si="71"/>
        <v>0.37979582444249194</v>
      </c>
      <c r="H173" s="2">
        <f t="shared" si="72"/>
        <v>0.13641429039659125</v>
      </c>
      <c r="I173" s="2">
        <f t="shared" si="73"/>
        <v>-9.8839216824728737E-3</v>
      </c>
      <c r="K173" s="6">
        <f t="shared" si="74"/>
        <v>83.551357029738909</v>
      </c>
      <c r="L173" s="6">
        <f t="shared" si="75"/>
        <v>30.009806183664043</v>
      </c>
      <c r="M173" s="6">
        <f t="shared" si="76"/>
        <v>-8.6974633863707709</v>
      </c>
      <c r="P173" s="2">
        <f t="shared" si="77"/>
        <v>0.37979582444249199</v>
      </c>
      <c r="Q173" s="2">
        <f t="shared" si="78"/>
        <v>0.13641429039659125</v>
      </c>
      <c r="R173" s="2">
        <f t="shared" si="79"/>
        <v>-9.8839216824728737E-3</v>
      </c>
      <c r="S173" s="2"/>
      <c r="T173" s="2">
        <f t="shared" si="66"/>
        <v>0.37979582444249199</v>
      </c>
      <c r="U173" s="2">
        <f t="shared" si="67"/>
        <v>0.13641429039659125</v>
      </c>
      <c r="V173" s="2">
        <f t="shared" si="68"/>
        <v>-9.8839216824728737E-3</v>
      </c>
      <c r="X173">
        <f t="shared" si="80"/>
        <v>201905</v>
      </c>
      <c r="Y173" s="10">
        <v>-100</v>
      </c>
      <c r="Z173" s="10">
        <v>100</v>
      </c>
    </row>
    <row r="174" spans="1:26">
      <c r="A174" s="45">
        <f t="shared" si="69"/>
        <v>201905</v>
      </c>
      <c r="B174" s="4">
        <v>43607</v>
      </c>
      <c r="C174" s="9">
        <v>7834.67</v>
      </c>
      <c r="D174" s="6">
        <v>202.1</v>
      </c>
      <c r="E174" s="6">
        <v>2856.2700199999999</v>
      </c>
      <c r="F174" s="6">
        <f t="shared" si="70"/>
        <v>38.766303809995051</v>
      </c>
      <c r="G174" s="2">
        <f t="shared" si="71"/>
        <v>-1.0129073992651838E-2</v>
      </c>
      <c r="H174" s="2">
        <f t="shared" si="72"/>
        <v>0.1657821873557912</v>
      </c>
      <c r="I174" s="2">
        <f t="shared" si="73"/>
        <v>1.8625512362990815E-3</v>
      </c>
      <c r="K174" s="6">
        <f t="shared" si="74"/>
        <v>-2.1721626266280589</v>
      </c>
      <c r="L174" s="6">
        <f t="shared" si="75"/>
        <v>35.551707075705053</v>
      </c>
      <c r="M174" s="6">
        <f t="shared" si="76"/>
        <v>1.5976837324334925</v>
      </c>
      <c r="P174" s="2">
        <f t="shared" si="77"/>
        <v>-1.0129073992651838E-2</v>
      </c>
      <c r="Q174" s="2">
        <f t="shared" si="78"/>
        <v>0.1657821873557912</v>
      </c>
      <c r="R174" s="2">
        <f t="shared" si="79"/>
        <v>1.8625512362990817E-3</v>
      </c>
      <c r="S174" s="2"/>
      <c r="T174" s="2">
        <f t="shared" si="66"/>
        <v>-1.0129073992651838E-2</v>
      </c>
      <c r="U174" s="2">
        <f t="shared" si="67"/>
        <v>0.1657821873557912</v>
      </c>
      <c r="V174" s="2">
        <f t="shared" si="68"/>
        <v>1.8625512362990817E-3</v>
      </c>
      <c r="X174">
        <f t="shared" si="80"/>
        <v>201905</v>
      </c>
      <c r="Y174" s="10">
        <v>-100</v>
      </c>
      <c r="Z174" s="10">
        <v>100</v>
      </c>
    </row>
    <row r="175" spans="1:26">
      <c r="A175" s="45">
        <f t="shared" si="69"/>
        <v>201905</v>
      </c>
      <c r="B175" s="4">
        <v>43614</v>
      </c>
      <c r="C175" s="9">
        <v>8063.31</v>
      </c>
      <c r="D175" s="6">
        <v>248.07</v>
      </c>
      <c r="E175" s="6">
        <v>2783.0200199999999</v>
      </c>
      <c r="F175" s="6">
        <f t="shared" si="70"/>
        <v>32.50417220945701</v>
      </c>
      <c r="G175" s="2">
        <f t="shared" si="71"/>
        <v>2.9183105350959249E-2</v>
      </c>
      <c r="H175" s="2">
        <f t="shared" si="72"/>
        <v>0.22746165264720442</v>
      </c>
      <c r="I175" s="2">
        <f t="shared" si="73"/>
        <v>-2.5645334470163261E-2</v>
      </c>
      <c r="K175" s="6">
        <f t="shared" si="74"/>
        <v>5.9437916630677465</v>
      </c>
      <c r="L175" s="6">
        <f t="shared" si="75"/>
        <v>46.327649453783216</v>
      </c>
      <c r="M175" s="6">
        <f t="shared" si="76"/>
        <v>-20.892982208328274</v>
      </c>
      <c r="P175" s="2">
        <f t="shared" si="77"/>
        <v>2.9183105350959245E-2</v>
      </c>
      <c r="Q175" s="2">
        <f t="shared" si="78"/>
        <v>0.22746165264720439</v>
      </c>
      <c r="R175" s="2">
        <f t="shared" si="79"/>
        <v>-2.5645334470163261E-2</v>
      </c>
      <c r="S175" s="2"/>
      <c r="T175" s="2">
        <f t="shared" si="66"/>
        <v>2.9183105350959245E-2</v>
      </c>
      <c r="U175" s="2">
        <f t="shared" si="67"/>
        <v>0.22746165264720439</v>
      </c>
      <c r="V175" s="2">
        <f t="shared" si="68"/>
        <v>-2.5645334470163261E-2</v>
      </c>
      <c r="X175">
        <f t="shared" si="80"/>
        <v>201905</v>
      </c>
      <c r="Y175" s="10">
        <v>-100</v>
      </c>
      <c r="Z175" s="10">
        <v>100</v>
      </c>
    </row>
    <row r="176" spans="1:26">
      <c r="A176" s="45">
        <f t="shared" si="69"/>
        <v>201906</v>
      </c>
      <c r="B176" s="4">
        <v>43621</v>
      </c>
      <c r="C176" s="9">
        <v>8561.0400000000009</v>
      </c>
      <c r="D176" s="6">
        <v>252.16</v>
      </c>
      <c r="E176" s="6">
        <v>2826.1499020000001</v>
      </c>
      <c r="F176" s="6">
        <f t="shared" si="70"/>
        <v>33.950824873096451</v>
      </c>
      <c r="G176" s="2">
        <f t="shared" si="71"/>
        <v>6.172775200258962E-2</v>
      </c>
      <c r="H176" s="2">
        <f t="shared" si="72"/>
        <v>1.6487281815616539E-2</v>
      </c>
      <c r="I176" s="2">
        <f t="shared" si="73"/>
        <v>1.5497510506589984E-2</v>
      </c>
      <c r="K176" s="6">
        <f t="shared" si="74"/>
        <v>15.181634120481448</v>
      </c>
      <c r="L176" s="6">
        <f t="shared" si="75"/>
        <v>4.0549651015228383</v>
      </c>
      <c r="M176" s="6">
        <f t="shared" si="76"/>
        <v>15.246143049531161</v>
      </c>
      <c r="P176" s="2">
        <f t="shared" si="77"/>
        <v>6.172775200258962E-2</v>
      </c>
      <c r="Q176" s="2">
        <f t="shared" si="78"/>
        <v>1.6487281815616543E-2</v>
      </c>
      <c r="R176" s="2">
        <f t="shared" si="79"/>
        <v>1.5497510506589984E-2</v>
      </c>
      <c r="S176" s="2"/>
      <c r="T176" s="2">
        <f t="shared" si="66"/>
        <v>6.172775200258962E-2</v>
      </c>
      <c r="U176" s="2">
        <f t="shared" si="67"/>
        <v>1.6487281815616543E-2</v>
      </c>
      <c r="V176" s="2">
        <f t="shared" si="68"/>
        <v>1.5497510506589984E-2</v>
      </c>
      <c r="X176">
        <f t="shared" si="80"/>
        <v>201906</v>
      </c>
      <c r="Y176" s="10">
        <v>-100</v>
      </c>
      <c r="Z176" s="10">
        <v>100</v>
      </c>
    </row>
    <row r="177" spans="1:26">
      <c r="A177" s="45">
        <f t="shared" si="69"/>
        <v>201906</v>
      </c>
      <c r="B177" s="4">
        <v>43628</v>
      </c>
      <c r="C177" s="9">
        <v>7995.6</v>
      </c>
      <c r="D177" s="6">
        <v>260.98</v>
      </c>
      <c r="E177" s="6">
        <v>2879.8400879999999</v>
      </c>
      <c r="F177" s="6">
        <f t="shared" si="70"/>
        <v>30.636830408460419</v>
      </c>
      <c r="G177" s="2">
        <f t="shared" si="71"/>
        <v>-6.6048050236887201E-2</v>
      </c>
      <c r="H177" s="2">
        <f t="shared" si="72"/>
        <v>3.4977791878172626E-2</v>
      </c>
      <c r="I177" s="2">
        <f t="shared" si="73"/>
        <v>1.8997642680596893E-2</v>
      </c>
      <c r="K177" s="6">
        <f t="shared" si="74"/>
        <v>-15.953977649373014</v>
      </c>
      <c r="L177" s="6">
        <f t="shared" si="75"/>
        <v>8.4489232891409394</v>
      </c>
      <c r="M177" s="6">
        <f t="shared" si="76"/>
        <v>18.355604177865402</v>
      </c>
      <c r="P177" s="2">
        <f t="shared" si="77"/>
        <v>-6.6048050236887215E-2</v>
      </c>
      <c r="Q177" s="2">
        <f t="shared" si="78"/>
        <v>3.4977791878172633E-2</v>
      </c>
      <c r="R177" s="2">
        <f t="shared" si="79"/>
        <v>1.8997642680596897E-2</v>
      </c>
      <c r="S177" s="2"/>
      <c r="T177" s="2">
        <f t="shared" si="66"/>
        <v>-6.6048050236887215E-2</v>
      </c>
      <c r="U177" s="2">
        <f t="shared" si="67"/>
        <v>3.4977791878172633E-2</v>
      </c>
      <c r="V177" s="2">
        <f t="shared" si="68"/>
        <v>1.8997642680596897E-2</v>
      </c>
      <c r="X177">
        <f t="shared" si="80"/>
        <v>201906</v>
      </c>
      <c r="Y177" s="10">
        <v>-100</v>
      </c>
      <c r="Z177" s="10">
        <v>100</v>
      </c>
    </row>
    <row r="178" spans="1:26">
      <c r="A178" s="45">
        <f t="shared" si="69"/>
        <v>201906</v>
      </c>
      <c r="B178" s="4">
        <v>43635</v>
      </c>
      <c r="C178" s="9">
        <v>9293.52</v>
      </c>
      <c r="D178" s="6">
        <v>245.41</v>
      </c>
      <c r="E178" s="6">
        <v>2926.459961</v>
      </c>
      <c r="F178" s="6">
        <f t="shared" si="70"/>
        <v>37.869361476712442</v>
      </c>
      <c r="G178" s="2">
        <f t="shared" si="71"/>
        <v>0.16232928110460754</v>
      </c>
      <c r="H178" s="2">
        <f t="shared" si="72"/>
        <v>-5.9659744041689056E-2</v>
      </c>
      <c r="I178" s="2">
        <f t="shared" si="73"/>
        <v>1.618835476117586E-2</v>
      </c>
      <c r="K178" s="6">
        <f t="shared" si="74"/>
        <v>43.157059393138496</v>
      </c>
      <c r="L178" s="6">
        <f t="shared" si="75"/>
        <v>-15.861211849557892</v>
      </c>
      <c r="M178" s="6">
        <f t="shared" si="76"/>
        <v>17.215422458627096</v>
      </c>
      <c r="P178" s="2">
        <f t="shared" si="77"/>
        <v>0.16232928110460751</v>
      </c>
      <c r="Q178" s="2">
        <f t="shared" si="78"/>
        <v>-5.9659744041689049E-2</v>
      </c>
      <c r="R178" s="2">
        <f t="shared" si="79"/>
        <v>1.6188354761175854E-2</v>
      </c>
      <c r="S178" s="2"/>
      <c r="T178" s="2">
        <f t="shared" si="66"/>
        <v>0.16232928110460751</v>
      </c>
      <c r="U178" s="2">
        <f t="shared" si="67"/>
        <v>-5.9659744041689049E-2</v>
      </c>
      <c r="V178" s="2">
        <f t="shared" si="68"/>
        <v>1.6188354761175854E-2</v>
      </c>
      <c r="X178">
        <f t="shared" si="80"/>
        <v>201906</v>
      </c>
      <c r="Y178" s="10">
        <v>-100</v>
      </c>
      <c r="Z178" s="10">
        <v>100</v>
      </c>
    </row>
    <row r="179" spans="1:26">
      <c r="A179" s="45">
        <f t="shared" si="69"/>
        <v>201906</v>
      </c>
      <c r="B179" s="4">
        <v>43642</v>
      </c>
      <c r="C179" s="9">
        <v>13831.7</v>
      </c>
      <c r="D179" s="6">
        <v>350.53</v>
      </c>
      <c r="E179" s="6">
        <v>2913.780029</v>
      </c>
      <c r="F179" s="6">
        <f t="shared" si="70"/>
        <v>39.459390066470775</v>
      </c>
      <c r="G179" s="2">
        <f t="shared" si="71"/>
        <v>0.48831659048455278</v>
      </c>
      <c r="H179" s="2">
        <f t="shared" si="72"/>
        <v>0.4283444032435515</v>
      </c>
      <c r="I179" s="2">
        <f t="shared" si="73"/>
        <v>-4.3328568198374162E-3</v>
      </c>
      <c r="K179" s="6">
        <f t="shared" si="74"/>
        <v>85.468985871975363</v>
      </c>
      <c r="L179" s="6">
        <f t="shared" si="75"/>
        <v>74.972184977034757</v>
      </c>
      <c r="M179" s="6">
        <f t="shared" si="76"/>
        <v>-3.0334818479339867</v>
      </c>
      <c r="P179" s="2">
        <f t="shared" si="77"/>
        <v>0.48831659048455273</v>
      </c>
      <c r="Q179" s="2">
        <f t="shared" si="78"/>
        <v>0.4283444032435515</v>
      </c>
      <c r="R179" s="2">
        <f t="shared" si="79"/>
        <v>-4.3328568198374162E-3</v>
      </c>
      <c r="S179" s="2"/>
      <c r="T179" s="2">
        <f t="shared" si="66"/>
        <v>0.48831659048455273</v>
      </c>
      <c r="U179" s="2">
        <f t="shared" si="67"/>
        <v>0.4283444032435515</v>
      </c>
      <c r="V179" s="2">
        <f t="shared" si="68"/>
        <v>-4.3328568198374162E-3</v>
      </c>
      <c r="X179">
        <f t="shared" si="80"/>
        <v>201906</v>
      </c>
      <c r="Y179" s="10">
        <v>-100</v>
      </c>
      <c r="Z179" s="10">
        <v>100</v>
      </c>
    </row>
    <row r="180" spans="1:26">
      <c r="A180" s="45">
        <f t="shared" si="69"/>
        <v>201907</v>
      </c>
      <c r="B180" s="36">
        <v>43649</v>
      </c>
      <c r="C180" s="9">
        <v>11273.89</v>
      </c>
      <c r="D180" s="6">
        <v>292.89</v>
      </c>
      <c r="E180" s="6">
        <v>2995.820068</v>
      </c>
      <c r="F180" s="6">
        <f t="shared" si="70"/>
        <v>38.491891153675439</v>
      </c>
      <c r="G180" s="2">
        <f t="shared" ref="G180:G184" si="81">C180/C179-1</f>
        <v>-0.18492376208275207</v>
      </c>
      <c r="H180" s="2">
        <f t="shared" ref="H180:H184" si="82">D180/D179-1</f>
        <v>-0.16443671012466832</v>
      </c>
      <c r="I180" s="2">
        <f t="shared" ref="I180:I184" si="83">E180/E179-1</f>
        <v>2.8155879367515624E-2</v>
      </c>
      <c r="K180" s="6">
        <f t="shared" si="74"/>
        <v>-55.329070916442248</v>
      </c>
      <c r="L180" s="6">
        <f t="shared" si="75"/>
        <v>-49.199358120796184</v>
      </c>
      <c r="M180" s="6">
        <f t="shared" si="76"/>
        <v>33.696884136348977</v>
      </c>
      <c r="P180" s="2">
        <f t="shared" si="77"/>
        <v>-0.18492376208275205</v>
      </c>
      <c r="Q180" s="2">
        <f t="shared" si="78"/>
        <v>-0.16443671012466829</v>
      </c>
      <c r="R180" s="2">
        <f t="shared" si="79"/>
        <v>2.815587936751562E-2</v>
      </c>
      <c r="S180" s="2"/>
      <c r="T180" s="2">
        <f t="shared" si="66"/>
        <v>-0.18492376208275205</v>
      </c>
      <c r="U180" s="2">
        <f t="shared" si="67"/>
        <v>-0.16443671012466829</v>
      </c>
      <c r="V180" s="2">
        <f t="shared" si="68"/>
        <v>2.815587936751562E-2</v>
      </c>
      <c r="X180">
        <f t="shared" si="80"/>
        <v>201907</v>
      </c>
      <c r="Y180" s="10">
        <v>-100</v>
      </c>
      <c r="Z180" s="10">
        <v>100</v>
      </c>
    </row>
    <row r="181" spans="1:26">
      <c r="A181" s="45">
        <f t="shared" si="69"/>
        <v>201907</v>
      </c>
      <c r="B181" s="36">
        <v>43656</v>
      </c>
      <c r="C181" s="9">
        <v>12092.52</v>
      </c>
      <c r="D181" s="6">
        <v>288.45</v>
      </c>
      <c r="E181" s="6">
        <v>2993.070068</v>
      </c>
      <c r="F181" s="6">
        <f t="shared" si="70"/>
        <v>41.922412896515866</v>
      </c>
      <c r="G181" s="2">
        <f t="shared" si="81"/>
        <v>7.2612913555126113E-2</v>
      </c>
      <c r="H181" s="2">
        <f t="shared" si="82"/>
        <v>-1.5159274813069779E-2</v>
      </c>
      <c r="I181" s="2">
        <f t="shared" si="83"/>
        <v>-9.1794565013236795E-4</v>
      </c>
      <c r="K181" s="6">
        <f t="shared" si="74"/>
        <v>18.432654057168389</v>
      </c>
      <c r="L181" s="6">
        <f t="shared" si="75"/>
        <v>-3.8481539261570528</v>
      </c>
      <c r="M181" s="6">
        <f t="shared" si="76"/>
        <v>-0.93207523476259058</v>
      </c>
      <c r="P181" s="2">
        <f t="shared" si="77"/>
        <v>7.2612913555126099E-2</v>
      </c>
      <c r="Q181" s="2">
        <f t="shared" si="78"/>
        <v>-1.5159274813069779E-2</v>
      </c>
      <c r="R181" s="2">
        <f t="shared" si="79"/>
        <v>-9.1794565013236784E-4</v>
      </c>
      <c r="S181" s="2"/>
      <c r="T181" s="2">
        <f t="shared" si="66"/>
        <v>7.2612913555126099E-2</v>
      </c>
      <c r="U181" s="2">
        <f t="shared" si="67"/>
        <v>-1.5159274813069779E-2</v>
      </c>
      <c r="V181" s="2">
        <f t="shared" si="68"/>
        <v>-9.1794565013236784E-4</v>
      </c>
      <c r="X181">
        <f t="shared" si="80"/>
        <v>201907</v>
      </c>
      <c r="Y181" s="10">
        <v>-100</v>
      </c>
      <c r="Z181" s="10">
        <v>100</v>
      </c>
    </row>
    <row r="182" spans="1:26">
      <c r="A182" s="45">
        <f t="shared" si="69"/>
        <v>201907</v>
      </c>
      <c r="B182" s="36">
        <v>43663</v>
      </c>
      <c r="C182" s="54">
        <v>9799.2099999999991</v>
      </c>
      <c r="D182" s="54">
        <v>213.37</v>
      </c>
      <c r="E182" s="6">
        <v>2984.419922</v>
      </c>
      <c r="F182" s="6">
        <f t="shared" si="70"/>
        <v>45.925903360359932</v>
      </c>
      <c r="G182" s="2">
        <f t="shared" si="81"/>
        <v>-0.18964698838620908</v>
      </c>
      <c r="H182" s="2">
        <f t="shared" si="82"/>
        <v>-0.260287744843127</v>
      </c>
      <c r="I182" s="2">
        <f t="shared" si="83"/>
        <v>-2.8900579683990291E-3</v>
      </c>
      <c r="K182" s="6">
        <f t="shared" si="74"/>
        <v>-64.094851431787504</v>
      </c>
      <c r="L182" s="6">
        <f t="shared" si="75"/>
        <v>-87.969255284247978</v>
      </c>
      <c r="M182" s="6">
        <f t="shared" si="76"/>
        <v>-3.9070029572325065</v>
      </c>
      <c r="P182" s="2">
        <f t="shared" si="77"/>
        <v>-0.18964698838620905</v>
      </c>
      <c r="Q182" s="2">
        <f t="shared" si="78"/>
        <v>-0.26028774484312694</v>
      </c>
      <c r="R182" s="2">
        <f t="shared" si="79"/>
        <v>-2.8900579683990286E-3</v>
      </c>
      <c r="S182" s="2"/>
      <c r="T182" s="2">
        <f t="shared" si="66"/>
        <v>-0.18964698838620905</v>
      </c>
      <c r="U182" s="2">
        <f t="shared" si="67"/>
        <v>-0.26028774484312694</v>
      </c>
      <c r="V182" s="2">
        <f t="shared" si="68"/>
        <v>-2.8900579683990286E-3</v>
      </c>
      <c r="X182">
        <f t="shared" si="80"/>
        <v>201907</v>
      </c>
      <c r="Y182" s="10">
        <v>-100</v>
      </c>
      <c r="Z182" s="10">
        <v>100</v>
      </c>
    </row>
    <row r="183" spans="1:26">
      <c r="A183" s="45">
        <f t="shared" si="69"/>
        <v>201907</v>
      </c>
      <c r="B183" s="4">
        <v>43670</v>
      </c>
      <c r="C183" s="6">
        <v>9659.91</v>
      </c>
      <c r="D183" s="6">
        <v>211.52</v>
      </c>
      <c r="E183" s="54">
        <v>3019.5600589999999</v>
      </c>
      <c r="F183" s="6">
        <f t="shared" si="70"/>
        <v>45.66901475037821</v>
      </c>
      <c r="G183" s="2">
        <f t="shared" si="81"/>
        <v>-1.421543165214334E-2</v>
      </c>
      <c r="H183" s="2">
        <f t="shared" si="82"/>
        <v>-8.6703847776162801E-3</v>
      </c>
      <c r="I183" s="2">
        <f t="shared" si="83"/>
        <v>1.177452835673698E-2</v>
      </c>
      <c r="K183" s="6">
        <f t="shared" si="74"/>
        <v>-3.5849407285573758</v>
      </c>
      <c r="L183" s="6">
        <f t="shared" si="75"/>
        <v>-2.1865544629349301</v>
      </c>
      <c r="M183" s="6">
        <f t="shared" si="76"/>
        <v>11.877510946846488</v>
      </c>
      <c r="P183" s="2">
        <f t="shared" si="77"/>
        <v>-1.4215431652143342E-2</v>
      </c>
      <c r="Q183" s="2">
        <f t="shared" si="78"/>
        <v>-8.6703847776162801E-3</v>
      </c>
      <c r="R183" s="2">
        <f t="shared" si="79"/>
        <v>1.177452835673698E-2</v>
      </c>
      <c r="S183" s="2"/>
      <c r="T183" s="2">
        <f t="shared" si="66"/>
        <v>-1.4215431652143342E-2</v>
      </c>
      <c r="U183" s="2">
        <f t="shared" si="67"/>
        <v>-8.6703847776162801E-3</v>
      </c>
      <c r="V183" s="2">
        <f t="shared" si="68"/>
        <v>1.177452835673698E-2</v>
      </c>
      <c r="X183">
        <f t="shared" si="80"/>
        <v>201907</v>
      </c>
      <c r="Y183" s="10">
        <v>-100</v>
      </c>
      <c r="Z183" s="10">
        <v>100</v>
      </c>
    </row>
    <row r="184" spans="1:26">
      <c r="A184" s="45">
        <f t="shared" si="69"/>
        <v>201907</v>
      </c>
      <c r="B184" s="4">
        <v>43677</v>
      </c>
      <c r="C184" s="6">
        <v>9996.2099999999991</v>
      </c>
      <c r="D184" s="6">
        <v>215.48</v>
      </c>
      <c r="E184" s="6">
        <v>2980.3798830000001</v>
      </c>
      <c r="F184" s="6">
        <f t="shared" si="70"/>
        <v>46.390430666419157</v>
      </c>
      <c r="G184" s="2">
        <f t="shared" si="81"/>
        <v>3.4813988950207486E-2</v>
      </c>
      <c r="H184" s="2">
        <f t="shared" si="82"/>
        <v>1.8721633888048261E-2</v>
      </c>
      <c r="I184" s="2">
        <f t="shared" si="83"/>
        <v>-1.2975458422567421E-2</v>
      </c>
      <c r="K184" s="6">
        <f t="shared" si="74"/>
        <v>8.5435480586920924</v>
      </c>
      <c r="L184" s="6">
        <f t="shared" si="75"/>
        <v>4.5943939112678303</v>
      </c>
      <c r="M184" s="6">
        <f t="shared" si="76"/>
        <v>-12.73700095387721</v>
      </c>
      <c r="P184" s="2">
        <f t="shared" si="77"/>
        <v>3.4813988950207493E-2</v>
      </c>
      <c r="Q184" s="2">
        <f t="shared" si="78"/>
        <v>1.8721633888048261E-2</v>
      </c>
      <c r="R184" s="2">
        <f t="shared" si="79"/>
        <v>-1.2975458422567423E-2</v>
      </c>
      <c r="S184" s="2"/>
      <c r="T184" s="2">
        <f t="shared" si="66"/>
        <v>3.4813988950207493E-2</v>
      </c>
      <c r="U184" s="2">
        <f t="shared" si="67"/>
        <v>1.8721633888048261E-2</v>
      </c>
      <c r="V184" s="2">
        <f t="shared" si="68"/>
        <v>-1.2975458422567423E-2</v>
      </c>
      <c r="X184">
        <f t="shared" si="80"/>
        <v>201907</v>
      </c>
      <c r="Y184" s="10">
        <v>-100</v>
      </c>
      <c r="Z184" s="10">
        <v>100</v>
      </c>
    </row>
    <row r="185" spans="1:26">
      <c r="A185" s="45">
        <f t="shared" si="69"/>
        <v>201908</v>
      </c>
      <c r="B185" s="4">
        <v>43684</v>
      </c>
      <c r="C185" s="6">
        <v>11765.58</v>
      </c>
      <c r="D185" s="6">
        <v>223.45</v>
      </c>
      <c r="E185" s="6">
        <v>2883.9799800000001</v>
      </c>
      <c r="F185" s="6">
        <f t="shared" si="70"/>
        <v>52.654195569478631</v>
      </c>
      <c r="G185" s="2">
        <f t="shared" ref="G185:G190" si="84">C185/C184-1</f>
        <v>0.17700408454804384</v>
      </c>
      <c r="H185" s="2">
        <f t="shared" ref="H185:H190" si="85">D185/D184-1</f>
        <v>3.6987191386671503E-2</v>
      </c>
      <c r="I185" s="2">
        <f t="shared" ref="I185:I190" si="86">E185/E184-1</f>
        <v>-3.2344837498690104E-2</v>
      </c>
      <c r="K185" s="6">
        <f t="shared" si="74"/>
        <v>42.672678606413619</v>
      </c>
      <c r="L185" s="6">
        <f t="shared" si="75"/>
        <v>8.9169836652494698</v>
      </c>
      <c r="M185" s="6">
        <f t="shared" si="76"/>
        <v>-31.191163948166231</v>
      </c>
      <c r="P185" s="2">
        <f t="shared" si="77"/>
        <v>0.17700408454804384</v>
      </c>
      <c r="Q185" s="2">
        <f t="shared" si="78"/>
        <v>3.6987191386671503E-2</v>
      </c>
      <c r="R185" s="2">
        <f t="shared" si="79"/>
        <v>-3.2344837498690104E-2</v>
      </c>
      <c r="S185" s="2"/>
      <c r="T185" s="2">
        <f t="shared" si="66"/>
        <v>0.17700408454804384</v>
      </c>
      <c r="U185" s="2">
        <f t="shared" si="67"/>
        <v>3.6987191386671503E-2</v>
      </c>
      <c r="V185" s="2">
        <f t="shared" si="68"/>
        <v>-3.2344837498690104E-2</v>
      </c>
      <c r="X185">
        <f t="shared" si="80"/>
        <v>201908</v>
      </c>
      <c r="Y185" s="10">
        <v>-100</v>
      </c>
      <c r="Z185" s="10">
        <v>100</v>
      </c>
    </row>
    <row r="186" spans="1:26">
      <c r="A186" s="45">
        <f t="shared" si="69"/>
        <v>201908</v>
      </c>
      <c r="B186" s="4">
        <f>B185+7</f>
        <v>43691</v>
      </c>
      <c r="C186" s="6">
        <v>10140.379999999999</v>
      </c>
      <c r="D186" s="6">
        <v>186.36</v>
      </c>
      <c r="E186" s="6">
        <v>2840.6000979999999</v>
      </c>
      <c r="F186" s="6">
        <f t="shared" si="70"/>
        <v>54.412856836230944</v>
      </c>
      <c r="G186" s="2">
        <f t="shared" si="84"/>
        <v>-0.1381317368119549</v>
      </c>
      <c r="H186" s="2">
        <f t="shared" si="85"/>
        <v>-0.16598791675990143</v>
      </c>
      <c r="I186" s="2">
        <f t="shared" si="86"/>
        <v>-1.5041672376657877E-2</v>
      </c>
      <c r="K186" s="6">
        <f t="shared" si="74"/>
        <v>-41.405796027354747</v>
      </c>
      <c r="L186" s="6">
        <f t="shared" si="75"/>
        <v>-49.755848894612534</v>
      </c>
      <c r="M186" s="6">
        <f t="shared" si="76"/>
        <v>-18.035317088238905</v>
      </c>
      <c r="P186" s="2">
        <f t="shared" si="77"/>
        <v>-0.1381317368119549</v>
      </c>
      <c r="Q186" s="2">
        <f t="shared" si="78"/>
        <v>-0.1659879167599014</v>
      </c>
      <c r="R186" s="2">
        <f t="shared" si="79"/>
        <v>-1.5041672376657877E-2</v>
      </c>
      <c r="S186" s="2"/>
      <c r="T186" s="2">
        <f t="shared" si="66"/>
        <v>-0.1381317368119549</v>
      </c>
      <c r="U186" s="2">
        <f t="shared" si="67"/>
        <v>-0.1659879167599014</v>
      </c>
      <c r="V186" s="2">
        <f t="shared" si="68"/>
        <v>-1.5041672376657877E-2</v>
      </c>
      <c r="X186">
        <f t="shared" ref="X186:X189" si="87">A186</f>
        <v>201908</v>
      </c>
      <c r="Y186" s="10">
        <v>-100</v>
      </c>
      <c r="Z186" s="10">
        <v>100</v>
      </c>
    </row>
    <row r="187" spans="1:26">
      <c r="A187" s="45">
        <f t="shared" si="69"/>
        <v>201908</v>
      </c>
      <c r="B187" s="4">
        <f t="shared" ref="B187:B190" si="88">B186+7</f>
        <v>43698</v>
      </c>
      <c r="C187" s="6">
        <v>10109.82</v>
      </c>
      <c r="D187" s="6">
        <v>186.11</v>
      </c>
      <c r="E187" s="6">
        <v>2924.429932</v>
      </c>
      <c r="F187" s="6">
        <f t="shared" si="70"/>
        <v>54.321745204448973</v>
      </c>
      <c r="G187" s="2">
        <f t="shared" si="84"/>
        <v>-3.013693766900194E-3</v>
      </c>
      <c r="H187" s="2">
        <f t="shared" si="85"/>
        <v>-1.3414895900407675E-3</v>
      </c>
      <c r="I187" s="2">
        <f t="shared" si="86"/>
        <v>2.9511311380655991E-2</v>
      </c>
      <c r="K187" s="6">
        <f t="shared" si="74"/>
        <v>-0.75443550910687251</v>
      </c>
      <c r="L187" s="6">
        <f t="shared" si="75"/>
        <v>-0.335822900435223</v>
      </c>
      <c r="M187" s="6">
        <f t="shared" si="76"/>
        <v>29.550953677389984</v>
      </c>
      <c r="P187" s="2">
        <f t="shared" si="77"/>
        <v>-3.0136937669001944E-3</v>
      </c>
      <c r="Q187" s="2">
        <f t="shared" si="78"/>
        <v>-1.3414895900407675E-3</v>
      </c>
      <c r="R187" s="2">
        <f t="shared" si="79"/>
        <v>2.9511311380655991E-2</v>
      </c>
      <c r="S187" s="2"/>
      <c r="T187" s="2">
        <f t="shared" si="66"/>
        <v>-3.0136937669001944E-3</v>
      </c>
      <c r="U187" s="2">
        <f t="shared" si="67"/>
        <v>-1.3414895900407675E-3</v>
      </c>
      <c r="V187" s="2">
        <f t="shared" si="68"/>
        <v>2.9511311380655991E-2</v>
      </c>
      <c r="X187">
        <f t="shared" si="87"/>
        <v>201908</v>
      </c>
      <c r="Y187" s="10">
        <v>-100</v>
      </c>
      <c r="Z187" s="10">
        <v>100</v>
      </c>
    </row>
    <row r="188" spans="1:26">
      <c r="A188" s="45">
        <f t="shared" si="69"/>
        <v>201908</v>
      </c>
      <c r="B188" s="4">
        <f t="shared" si="88"/>
        <v>43705</v>
      </c>
      <c r="C188" s="6">
        <v>9656.39</v>
      </c>
      <c r="D188" s="6">
        <v>170.32</v>
      </c>
      <c r="E188" s="6">
        <v>2887.9399410000001</v>
      </c>
      <c r="F188" s="6">
        <f t="shared" si="70"/>
        <v>56.695573038985437</v>
      </c>
      <c r="G188" s="2">
        <f t="shared" si="84"/>
        <v>-4.4850452332484636E-2</v>
      </c>
      <c r="H188" s="2">
        <f t="shared" si="85"/>
        <v>-8.4842297565955738E-2</v>
      </c>
      <c r="I188" s="2">
        <f t="shared" si="86"/>
        <v>-1.2477642428945002E-2</v>
      </c>
      <c r="K188" s="6">
        <f t="shared" si="74"/>
        <v>-12.252110268316576</v>
      </c>
      <c r="L188" s="6">
        <f t="shared" si="75"/>
        <v>-23.17696101456086</v>
      </c>
      <c r="M188" s="6">
        <f t="shared" si="76"/>
        <v>-13.634417757462156</v>
      </c>
      <c r="P188" s="2">
        <f t="shared" si="77"/>
        <v>-4.4850452332484643E-2</v>
      </c>
      <c r="Q188" s="2">
        <f t="shared" si="78"/>
        <v>-8.4842297565955738E-2</v>
      </c>
      <c r="R188" s="2">
        <f t="shared" si="79"/>
        <v>-1.2477642428945002E-2</v>
      </c>
      <c r="S188" s="2"/>
      <c r="T188" s="2">
        <f t="shared" si="66"/>
        <v>-4.4850452332484643E-2</v>
      </c>
      <c r="U188" s="2">
        <f t="shared" si="67"/>
        <v>-8.4842297565955738E-2</v>
      </c>
      <c r="V188" s="2">
        <f t="shared" si="68"/>
        <v>-1.2477642428945002E-2</v>
      </c>
      <c r="X188">
        <f t="shared" si="87"/>
        <v>201908</v>
      </c>
      <c r="Y188" s="10">
        <v>-100</v>
      </c>
      <c r="Z188" s="10">
        <v>100</v>
      </c>
    </row>
    <row r="189" spans="1:26">
      <c r="A189" s="45">
        <f t="shared" si="69"/>
        <v>201909</v>
      </c>
      <c r="B189" s="4">
        <f t="shared" si="88"/>
        <v>43712</v>
      </c>
      <c r="C189" s="6">
        <v>10716.54</v>
      </c>
      <c r="D189" s="6">
        <v>177.7</v>
      </c>
      <c r="E189" s="6">
        <v>2937.780029</v>
      </c>
      <c r="F189" s="6">
        <f t="shared" si="70"/>
        <v>60.306921778278003</v>
      </c>
      <c r="G189" s="2">
        <f t="shared" si="84"/>
        <v>0.10978740502403084</v>
      </c>
      <c r="H189" s="2">
        <f t="shared" si="85"/>
        <v>4.3330201972757054E-2</v>
      </c>
      <c r="I189" s="2">
        <f t="shared" si="86"/>
        <v>1.7258007097869843E-2</v>
      </c>
      <c r="K189" s="6">
        <f t="shared" si="74"/>
        <v>26.306965143068279</v>
      </c>
      <c r="L189" s="6">
        <f t="shared" si="75"/>
        <v>10.382667416994909</v>
      </c>
      <c r="M189" s="6">
        <f t="shared" si="76"/>
        <v>16.541270505960561</v>
      </c>
      <c r="P189" s="2">
        <f t="shared" si="77"/>
        <v>0.10978740502403084</v>
      </c>
      <c r="Q189" s="2">
        <f t="shared" si="78"/>
        <v>4.3330201972757054E-2</v>
      </c>
      <c r="R189" s="2">
        <f t="shared" si="79"/>
        <v>1.7258007097869843E-2</v>
      </c>
      <c r="S189" s="2"/>
      <c r="T189" s="2">
        <f t="shared" si="66"/>
        <v>0.10978740502403084</v>
      </c>
      <c r="U189" s="2">
        <f t="shared" si="67"/>
        <v>4.3330201972757054E-2</v>
      </c>
      <c r="V189" s="2">
        <f t="shared" si="68"/>
        <v>1.7258007097869843E-2</v>
      </c>
      <c r="X189">
        <f t="shared" si="87"/>
        <v>201909</v>
      </c>
      <c r="Y189" s="10">
        <v>-100</v>
      </c>
      <c r="Z189" s="10">
        <v>100</v>
      </c>
    </row>
    <row r="190" spans="1:26">
      <c r="A190" s="45">
        <f t="shared" si="69"/>
        <v>201909</v>
      </c>
      <c r="B190" s="4">
        <f t="shared" si="88"/>
        <v>43719</v>
      </c>
      <c r="C190" s="6">
        <v>10079.549999999999</v>
      </c>
      <c r="D190" s="6">
        <v>176.22</v>
      </c>
      <c r="E190" s="6">
        <v>3000.929932</v>
      </c>
      <c r="F190" s="6">
        <f t="shared" si="70"/>
        <v>57.198672114402449</v>
      </c>
      <c r="G190" s="2">
        <f t="shared" si="84"/>
        <v>-5.9439893846334857E-2</v>
      </c>
      <c r="H190" s="2">
        <f t="shared" si="85"/>
        <v>-8.3286437816544323E-3</v>
      </c>
      <c r="I190" s="2">
        <f t="shared" si="86"/>
        <v>2.1495790146512705E-2</v>
      </c>
      <c r="K190" s="6">
        <f t="shared" si="74"/>
        <v>-14.984776325748642</v>
      </c>
      <c r="L190" s="6">
        <f t="shared" si="75"/>
        <v>-2.0996481670638865</v>
      </c>
      <c r="M190" s="6">
        <f t="shared" si="76"/>
        <v>21.676324532035565</v>
      </c>
      <c r="P190" s="2">
        <f t="shared" si="77"/>
        <v>-5.943989384633485E-2</v>
      </c>
      <c r="Q190" s="2">
        <f t="shared" si="78"/>
        <v>-8.3286437816544306E-3</v>
      </c>
      <c r="R190" s="2">
        <f t="shared" si="79"/>
        <v>2.1495790146512702E-2</v>
      </c>
      <c r="S190" s="2"/>
      <c r="T190" s="2">
        <f t="shared" si="66"/>
        <v>-5.943989384633485E-2</v>
      </c>
      <c r="U190" s="2">
        <f t="shared" si="67"/>
        <v>-8.3286437816544306E-3</v>
      </c>
      <c r="V190" s="2">
        <f t="shared" si="68"/>
        <v>2.1495790146512702E-2</v>
      </c>
      <c r="X190">
        <f t="shared" ref="X190:X198" si="89">A190</f>
        <v>201909</v>
      </c>
      <c r="Y190" s="10">
        <v>-100</v>
      </c>
      <c r="Z190" s="10">
        <v>100</v>
      </c>
    </row>
    <row r="191" spans="1:26">
      <c r="A191" s="45">
        <f t="shared" si="69"/>
        <v>201909</v>
      </c>
      <c r="B191" s="4">
        <v>43726</v>
      </c>
      <c r="C191" s="6">
        <v>10171.99</v>
      </c>
      <c r="D191" s="6">
        <v>211.13</v>
      </c>
      <c r="E191" s="6">
        <v>3006.7299800000001</v>
      </c>
      <c r="F191" s="6">
        <f t="shared" ref="F191:F195" si="90">C191/D191</f>
        <v>48.178799791597591</v>
      </c>
      <c r="G191" s="2">
        <f t="shared" ref="G191:G195" si="91">C191/C190-1</f>
        <v>9.1710443422574617E-3</v>
      </c>
      <c r="H191" s="2">
        <f t="shared" ref="H191:H195" si="92">D191/D190-1</f>
        <v>0.19810464192486665</v>
      </c>
      <c r="I191" s="2">
        <f t="shared" ref="I191:I195" si="93">E191/E190-1</f>
        <v>1.9327502245727324E-3</v>
      </c>
      <c r="K191" s="6">
        <f t="shared" si="74"/>
        <v>1.9136567920151208</v>
      </c>
      <c r="L191" s="6">
        <f t="shared" si="75"/>
        <v>41.337090891867575</v>
      </c>
      <c r="M191" s="6">
        <f t="shared" si="76"/>
        <v>1.6131731377549703</v>
      </c>
      <c r="P191" s="2">
        <f t="shared" si="77"/>
        <v>9.1710443422574617E-3</v>
      </c>
      <c r="Q191" s="2">
        <f t="shared" si="78"/>
        <v>0.19810464192486668</v>
      </c>
      <c r="R191" s="2">
        <f t="shared" si="79"/>
        <v>1.9327502245727322E-3</v>
      </c>
      <c r="S191" s="2"/>
      <c r="T191" s="2">
        <f t="shared" si="66"/>
        <v>9.1710443422574617E-3</v>
      </c>
      <c r="U191" s="2">
        <f t="shared" si="67"/>
        <v>0.19810464192486668</v>
      </c>
      <c r="V191" s="2">
        <f t="shared" si="68"/>
        <v>1.9327502245727322E-3</v>
      </c>
      <c r="X191">
        <f t="shared" si="89"/>
        <v>201909</v>
      </c>
      <c r="Y191" s="10">
        <v>-100</v>
      </c>
      <c r="Z191" s="10">
        <v>100</v>
      </c>
    </row>
    <row r="192" spans="1:26">
      <c r="A192" s="45">
        <f t="shared" si="69"/>
        <v>201909</v>
      </c>
      <c r="B192" s="4">
        <v>43733</v>
      </c>
      <c r="C192" s="6">
        <v>8349.23</v>
      </c>
      <c r="D192" s="6">
        <v>168.35</v>
      </c>
      <c r="E192" s="6">
        <v>2984.8701169999999</v>
      </c>
      <c r="F192" s="6">
        <f t="shared" si="90"/>
        <v>49.594475794475791</v>
      </c>
      <c r="G192" s="2">
        <f t="shared" si="91"/>
        <v>-0.17919404167719399</v>
      </c>
      <c r="H192" s="2">
        <f t="shared" si="92"/>
        <v>-0.20262397574953817</v>
      </c>
      <c r="I192" s="2">
        <f t="shared" si="93"/>
        <v>-7.270311316748268E-3</v>
      </c>
      <c r="K192" s="6">
        <f t="shared" si="74"/>
        <v>-56.182414641083994</v>
      </c>
      <c r="L192" s="6">
        <f t="shared" si="75"/>
        <v>-63.528363528363521</v>
      </c>
      <c r="M192" s="6">
        <f t="shared" si="76"/>
        <v>-9.1177952379273055</v>
      </c>
      <c r="P192" s="2">
        <f t="shared" si="77"/>
        <v>-0.17919404167719394</v>
      </c>
      <c r="Q192" s="2">
        <f t="shared" si="78"/>
        <v>-0.20262397574953817</v>
      </c>
      <c r="R192" s="2">
        <f t="shared" si="79"/>
        <v>-7.270311316748268E-3</v>
      </c>
      <c r="S192" s="2"/>
      <c r="T192" s="2">
        <f t="shared" si="66"/>
        <v>-0.17919404167719394</v>
      </c>
      <c r="U192" s="2">
        <f t="shared" si="67"/>
        <v>-0.20262397574953817</v>
      </c>
      <c r="V192" s="2">
        <f t="shared" si="68"/>
        <v>-7.270311316748268E-3</v>
      </c>
      <c r="X192">
        <f t="shared" si="89"/>
        <v>201909</v>
      </c>
      <c r="Y192" s="10">
        <v>-100</v>
      </c>
      <c r="Z192" s="10">
        <v>100</v>
      </c>
    </row>
    <row r="193" spans="1:26">
      <c r="A193" s="45">
        <f t="shared" si="69"/>
        <v>201910</v>
      </c>
      <c r="B193" s="4">
        <v>43740</v>
      </c>
      <c r="C193" s="6">
        <v>8262.0300000000007</v>
      </c>
      <c r="D193" s="6">
        <v>177.99</v>
      </c>
      <c r="E193" s="6">
        <v>2887.610107</v>
      </c>
      <c r="F193" s="6">
        <f t="shared" si="90"/>
        <v>46.418506657677398</v>
      </c>
      <c r="G193" s="2">
        <f t="shared" si="91"/>
        <v>-1.0444076878945552E-2</v>
      </c>
      <c r="H193" s="2">
        <f t="shared" si="92"/>
        <v>5.7261657261657328E-2</v>
      </c>
      <c r="I193" s="2">
        <f t="shared" si="93"/>
        <v>-3.2584335729071157E-2</v>
      </c>
      <c r="K193" s="6">
        <f t="shared" si="74"/>
        <v>-2.469605515156025</v>
      </c>
      <c r="L193" s="6">
        <f t="shared" si="75"/>
        <v>13.540086521714718</v>
      </c>
      <c r="M193" s="6">
        <f t="shared" si="76"/>
        <v>-30.81955682897426</v>
      </c>
      <c r="P193" s="2">
        <f t="shared" si="77"/>
        <v>-1.0444076878945552E-2</v>
      </c>
      <c r="Q193" s="2">
        <f t="shared" si="78"/>
        <v>5.7261657261657328E-2</v>
      </c>
      <c r="R193" s="2">
        <f t="shared" si="79"/>
        <v>-3.258433572907115E-2</v>
      </c>
      <c r="S193" s="2"/>
      <c r="T193" s="2">
        <f t="shared" si="66"/>
        <v>-1.0444076878945552E-2</v>
      </c>
      <c r="U193" s="2">
        <f t="shared" si="67"/>
        <v>5.7261657261657328E-2</v>
      </c>
      <c r="V193" s="2">
        <f t="shared" si="68"/>
        <v>-3.258433572907115E-2</v>
      </c>
      <c r="X193">
        <f t="shared" si="89"/>
        <v>201910</v>
      </c>
      <c r="Y193" s="10">
        <v>-100</v>
      </c>
      <c r="Z193" s="10">
        <v>100</v>
      </c>
    </row>
    <row r="194" spans="1:26">
      <c r="A194" s="45">
        <f t="shared" si="69"/>
        <v>201910</v>
      </c>
      <c r="B194" s="4">
        <v>43747</v>
      </c>
      <c r="C194" s="6">
        <v>8612.81</v>
      </c>
      <c r="D194" s="6">
        <v>192.31</v>
      </c>
      <c r="E194" s="6">
        <v>2919.3999020000001</v>
      </c>
      <c r="F194" s="6">
        <f t="shared" si="90"/>
        <v>44.786074567105189</v>
      </c>
      <c r="G194" s="2">
        <f t="shared" si="91"/>
        <v>4.2456878031185807E-2</v>
      </c>
      <c r="H194" s="2">
        <f t="shared" si="92"/>
        <v>8.0453958087532973E-2</v>
      </c>
      <c r="I194" s="2">
        <f t="shared" si="93"/>
        <v>1.1009033014165226E-2</v>
      </c>
      <c r="K194" s="6">
        <f t="shared" si="74"/>
        <v>9.8238517507809817</v>
      </c>
      <c r="L194" s="6">
        <f t="shared" si="75"/>
        <v>18.615776610680662</v>
      </c>
      <c r="M194" s="6">
        <f t="shared" si="76"/>
        <v>10.189266216999993</v>
      </c>
      <c r="P194" s="2">
        <f t="shared" si="77"/>
        <v>4.2456878031185814E-2</v>
      </c>
      <c r="Q194" s="2">
        <f t="shared" si="78"/>
        <v>8.0453958087532973E-2</v>
      </c>
      <c r="R194" s="2">
        <f t="shared" si="79"/>
        <v>1.1009033014165226E-2</v>
      </c>
      <c r="S194" s="2"/>
      <c r="T194" s="2">
        <f t="shared" si="66"/>
        <v>4.2456878031185814E-2</v>
      </c>
      <c r="U194" s="2">
        <f t="shared" si="67"/>
        <v>8.0453958087532973E-2</v>
      </c>
      <c r="V194" s="2">
        <f t="shared" si="68"/>
        <v>1.1009033014165226E-2</v>
      </c>
      <c r="X194">
        <f t="shared" si="89"/>
        <v>201910</v>
      </c>
      <c r="Y194" s="10">
        <v>-100</v>
      </c>
      <c r="Z194" s="10">
        <v>100</v>
      </c>
    </row>
    <row r="195" spans="1:26">
      <c r="A195" s="45">
        <f t="shared" si="69"/>
        <v>201910</v>
      </c>
      <c r="B195" s="4">
        <v>43754</v>
      </c>
      <c r="C195" s="6">
        <v>7951.33</v>
      </c>
      <c r="D195" s="6">
        <v>173.44</v>
      </c>
      <c r="E195" s="6">
        <v>2989.6899410000001</v>
      </c>
      <c r="F195" s="6">
        <f t="shared" si="90"/>
        <v>45.844845479704794</v>
      </c>
      <c r="G195" s="2">
        <f t="shared" si="91"/>
        <v>-7.6801879990386346E-2</v>
      </c>
      <c r="H195" s="2">
        <f t="shared" si="92"/>
        <v>-9.8122822526129694E-2</v>
      </c>
      <c r="I195" s="2">
        <f t="shared" si="93"/>
        <v>2.4076879276404117E-2</v>
      </c>
      <c r="K195" s="6">
        <f t="shared" si="74"/>
        <v>-21.289451021896905</v>
      </c>
      <c r="L195" s="6">
        <f t="shared" si="75"/>
        <v>-27.199607933579337</v>
      </c>
      <c r="M195" s="6">
        <f t="shared" si="76"/>
        <v>26.696405982733371</v>
      </c>
      <c r="P195" s="2">
        <f t="shared" si="77"/>
        <v>-7.6801879990386332E-2</v>
      </c>
      <c r="Q195" s="2">
        <f t="shared" si="78"/>
        <v>-9.812282252612968E-2</v>
      </c>
      <c r="R195" s="2">
        <f t="shared" si="79"/>
        <v>2.4076879276404117E-2</v>
      </c>
      <c r="S195" s="2"/>
      <c r="T195" s="2">
        <f t="shared" si="66"/>
        <v>-7.6801879990386332E-2</v>
      </c>
      <c r="U195" s="2">
        <f t="shared" si="67"/>
        <v>-9.812282252612968E-2</v>
      </c>
      <c r="V195" s="2">
        <f t="shared" si="68"/>
        <v>2.4076879276404117E-2</v>
      </c>
      <c r="X195">
        <f t="shared" si="89"/>
        <v>201910</v>
      </c>
      <c r="Y195" s="10">
        <v>-100</v>
      </c>
      <c r="Z195" s="10">
        <v>100</v>
      </c>
    </row>
    <row r="196" spans="1:26">
      <c r="A196" s="45">
        <f t="shared" si="69"/>
        <v>201910</v>
      </c>
      <c r="B196" s="4">
        <v>43761</v>
      </c>
      <c r="C196" s="6">
        <v>7491.03</v>
      </c>
      <c r="D196" s="6">
        <v>161</v>
      </c>
      <c r="E196" s="6">
        <v>3004.5200199999999</v>
      </c>
      <c r="F196" s="6">
        <f t="shared" ref="F196:F198" si="94">C196/D196</f>
        <v>46.528136645962732</v>
      </c>
      <c r="G196" s="2">
        <f t="shared" ref="G196:G198" si="95">C196/C195-1</f>
        <v>-5.7889686379511418E-2</v>
      </c>
      <c r="H196" s="2">
        <f t="shared" ref="H196:H198" si="96">D196/D195-1</f>
        <v>-7.1725092250922495E-2</v>
      </c>
      <c r="I196" s="2">
        <f t="shared" ref="I196:I198" si="97">E196/E195-1</f>
        <v>4.9604070297133429E-3</v>
      </c>
      <c r="K196" s="6">
        <f t="shared" si="74"/>
        <v>-15.590663362829908</v>
      </c>
      <c r="L196" s="6">
        <f t="shared" si="75"/>
        <v>-19.3167701863354</v>
      </c>
      <c r="M196" s="6">
        <f t="shared" si="76"/>
        <v>5.3436832002079635</v>
      </c>
      <c r="P196" s="2">
        <f t="shared" si="77"/>
        <v>-5.7889686379511418E-2</v>
      </c>
      <c r="Q196" s="2">
        <f t="shared" si="78"/>
        <v>-7.1725092250922495E-2</v>
      </c>
      <c r="R196" s="2">
        <f t="shared" si="79"/>
        <v>4.9604070297133429E-3</v>
      </c>
      <c r="S196" s="2"/>
      <c r="T196" s="2">
        <f t="shared" si="66"/>
        <v>-5.7889686379511418E-2</v>
      </c>
      <c r="U196" s="2">
        <f t="shared" si="67"/>
        <v>-7.1725092250922495E-2</v>
      </c>
      <c r="V196" s="2">
        <f t="shared" si="68"/>
        <v>4.9604070297133429E-3</v>
      </c>
      <c r="X196">
        <f t="shared" si="89"/>
        <v>201910</v>
      </c>
      <c r="Y196" s="10">
        <v>-100</v>
      </c>
      <c r="Z196" s="10">
        <v>100</v>
      </c>
    </row>
    <row r="197" spans="1:26">
      <c r="A197" s="45">
        <f t="shared" si="69"/>
        <v>201910</v>
      </c>
      <c r="B197" s="4">
        <v>43768</v>
      </c>
      <c r="C197" s="6">
        <v>9201.82</v>
      </c>
      <c r="D197" s="6">
        <v>183.2</v>
      </c>
      <c r="E197" s="6">
        <v>3046.7700199999999</v>
      </c>
      <c r="F197" s="6">
        <f t="shared" si="94"/>
        <v>50.228275109170305</v>
      </c>
      <c r="G197" s="2">
        <f t="shared" si="95"/>
        <v>0.22837847398822331</v>
      </c>
      <c r="H197" s="2">
        <f t="shared" si="96"/>
        <v>0.13788819875776381</v>
      </c>
      <c r="I197" s="2">
        <f t="shared" si="97"/>
        <v>1.4062146272534992E-2</v>
      </c>
      <c r="K197" s="6">
        <f t="shared" si="74"/>
        <v>50.175947478307805</v>
      </c>
      <c r="L197" s="6">
        <f t="shared" si="75"/>
        <v>30.294759825327478</v>
      </c>
      <c r="M197" s="6">
        <f t="shared" si="76"/>
        <v>12.358108896714706</v>
      </c>
      <c r="P197" s="2">
        <f t="shared" si="77"/>
        <v>0.22837847398822334</v>
      </c>
      <c r="Q197" s="2">
        <f t="shared" si="78"/>
        <v>0.13788819875776381</v>
      </c>
      <c r="R197" s="2">
        <f t="shared" si="79"/>
        <v>1.4062146272534994E-2</v>
      </c>
      <c r="S197" s="2"/>
      <c r="T197" s="2">
        <f t="shared" si="66"/>
        <v>0.22837847398822334</v>
      </c>
      <c r="U197" s="2">
        <f t="shared" si="67"/>
        <v>0.13788819875776381</v>
      </c>
      <c r="V197" s="2">
        <f t="shared" si="68"/>
        <v>1.4062146272534994E-2</v>
      </c>
      <c r="X197">
        <f t="shared" si="89"/>
        <v>201910</v>
      </c>
      <c r="Y197" s="10">
        <v>-100</v>
      </c>
      <c r="Z197" s="10">
        <v>100</v>
      </c>
    </row>
    <row r="198" spans="1:26">
      <c r="A198" s="45">
        <f t="shared" si="69"/>
        <v>201911</v>
      </c>
      <c r="B198" s="4">
        <v>43775</v>
      </c>
      <c r="C198" s="6">
        <v>9288.33</v>
      </c>
      <c r="D198" s="6">
        <v>188.69</v>
      </c>
      <c r="E198" s="6">
        <v>3076.780029</v>
      </c>
      <c r="F198" s="6">
        <f t="shared" si="94"/>
        <v>49.225343155440143</v>
      </c>
      <c r="G198" s="2">
        <f t="shared" si="95"/>
        <v>9.4014010271881165E-3</v>
      </c>
      <c r="H198" s="2">
        <f t="shared" si="96"/>
        <v>2.996724890829694E-2</v>
      </c>
      <c r="I198" s="2">
        <f t="shared" si="97"/>
        <v>9.8497782251383281E-3</v>
      </c>
      <c r="K198" s="6">
        <f t="shared" si="74"/>
        <v>2.2819660132768864</v>
      </c>
      <c r="L198" s="6">
        <f t="shared" si="75"/>
        <v>7.2738353913826899</v>
      </c>
      <c r="M198" s="6">
        <f t="shared" si="76"/>
        <v>9.5631955633332009</v>
      </c>
      <c r="P198" s="2">
        <f t="shared" si="77"/>
        <v>9.4014010271881148E-3</v>
      </c>
      <c r="Q198" s="2">
        <f t="shared" si="78"/>
        <v>2.996724890829694E-2</v>
      </c>
      <c r="R198" s="2">
        <f t="shared" si="79"/>
        <v>9.8497782251383281E-3</v>
      </c>
      <c r="S198" s="2"/>
      <c r="T198" s="2">
        <f t="shared" si="66"/>
        <v>9.4014010271881148E-3</v>
      </c>
      <c r="U198" s="2">
        <f t="shared" si="67"/>
        <v>2.996724890829694E-2</v>
      </c>
      <c r="V198" s="2">
        <f t="shared" si="68"/>
        <v>9.8497782251383281E-3</v>
      </c>
      <c r="X198">
        <f t="shared" si="89"/>
        <v>201911</v>
      </c>
      <c r="Y198" s="10">
        <v>-100</v>
      </c>
      <c r="Z198" s="10">
        <v>100</v>
      </c>
    </row>
    <row r="199" spans="1:26">
      <c r="A199" s="45">
        <f t="shared" si="69"/>
        <v>201911</v>
      </c>
      <c r="B199" s="4">
        <f t="shared" ref="B199:B204" si="98">B198+7</f>
        <v>43782</v>
      </c>
      <c r="C199" s="6">
        <v>8750.15</v>
      </c>
      <c r="D199" s="6">
        <v>187.15</v>
      </c>
      <c r="E199" s="6">
        <v>3094.040039</v>
      </c>
      <c r="F199" s="6">
        <f t="shared" ref="F199:F200" si="99">C199/D199</f>
        <v>46.754742185412766</v>
      </c>
      <c r="G199" s="2">
        <f t="shared" ref="G199:G200" si="100">C199/C198-1</f>
        <v>-5.7941524472106432E-2</v>
      </c>
      <c r="H199" s="2">
        <f t="shared" ref="H199:H200" si="101">D199/D198-1</f>
        <v>-8.1615347925168003E-3</v>
      </c>
      <c r="I199" s="2">
        <f t="shared" ref="I199:I200" si="102">E199/E198-1</f>
        <v>5.6097640511563185E-3</v>
      </c>
      <c r="K199" s="6">
        <f t="shared" ref="K199:K200" si="103">K$4*K$3*G199/(1+H199)</f>
        <v>-14.604576880365698</v>
      </c>
      <c r="L199" s="6">
        <f t="shared" ref="L199:L200" si="104">L$4*$K$3*H199/(1+H199)</f>
        <v>-2.0571733903286069</v>
      </c>
      <c r="M199" s="6">
        <f t="shared" ref="M199:M200" si="105">M$4*$K$3*I199/(1+H199)</f>
        <v>5.655925080484562</v>
      </c>
      <c r="P199" s="2">
        <f t="shared" ref="P199:P200" si="106">K199*$D199/(K$3*K$4*$D198)</f>
        <v>-5.7941524472106425E-2</v>
      </c>
      <c r="Q199" s="2">
        <f t="shared" ref="Q199:Q200" si="107">L199*$D199/(L$3*L$4*$D198)</f>
        <v>-8.161534792516802E-3</v>
      </c>
      <c r="R199" s="2">
        <f t="shared" ref="R199:R200" si="108">M199*$D199/(M$3*M$4*$D198)</f>
        <v>5.6097640511563194E-3</v>
      </c>
      <c r="S199" s="2"/>
      <c r="T199" s="2">
        <f t="shared" si="66"/>
        <v>-5.7941524472106425E-2</v>
      </c>
      <c r="U199" s="2">
        <f t="shared" si="67"/>
        <v>-8.161534792516802E-3</v>
      </c>
      <c r="V199" s="2">
        <f t="shared" si="68"/>
        <v>5.6097640511563194E-3</v>
      </c>
      <c r="X199">
        <f t="shared" ref="X199:X200" si="109">A199</f>
        <v>201911</v>
      </c>
      <c r="Y199" s="10">
        <v>-100</v>
      </c>
      <c r="Z199" s="10">
        <v>100</v>
      </c>
    </row>
    <row r="200" spans="1:26">
      <c r="A200" s="45">
        <f t="shared" si="69"/>
        <v>201911</v>
      </c>
      <c r="B200" s="4">
        <f t="shared" si="98"/>
        <v>43789</v>
      </c>
      <c r="C200" s="6">
        <v>9288.33</v>
      </c>
      <c r="D200" s="6">
        <v>188.69</v>
      </c>
      <c r="E200" s="6">
        <v>3108.459961</v>
      </c>
      <c r="F200" s="6">
        <f t="shared" si="99"/>
        <v>49.225343155440143</v>
      </c>
      <c r="G200" s="2">
        <f t="shared" si="100"/>
        <v>6.1505231338891297E-2</v>
      </c>
      <c r="H200" s="2">
        <f t="shared" si="101"/>
        <v>8.228693561314504E-3</v>
      </c>
      <c r="I200" s="2">
        <f t="shared" si="102"/>
        <v>4.6605479626116164E-3</v>
      </c>
      <c r="K200" s="6">
        <f t="shared" si="103"/>
        <v>15.250813563349285</v>
      </c>
      <c r="L200" s="6">
        <f t="shared" si="104"/>
        <v>2.0403836981292192</v>
      </c>
      <c r="M200" s="6">
        <f t="shared" si="105"/>
        <v>4.6225107382625676</v>
      </c>
      <c r="P200" s="2">
        <f t="shared" si="106"/>
        <v>6.1505231338891297E-2</v>
      </c>
      <c r="Q200" s="2">
        <f t="shared" si="107"/>
        <v>8.228693561314504E-3</v>
      </c>
      <c r="R200" s="2">
        <f t="shared" si="108"/>
        <v>4.6605479626116155E-3</v>
      </c>
      <c r="S200" s="2"/>
      <c r="T200" s="2">
        <f t="shared" si="66"/>
        <v>6.1505231338891297E-2</v>
      </c>
      <c r="U200" s="2">
        <f t="shared" si="67"/>
        <v>8.228693561314504E-3</v>
      </c>
      <c r="V200" s="2">
        <f t="shared" si="68"/>
        <v>4.6605479626116155E-3</v>
      </c>
      <c r="X200">
        <f t="shared" si="109"/>
        <v>201911</v>
      </c>
      <c r="Y200" s="10">
        <v>-100</v>
      </c>
      <c r="Z200" s="10">
        <v>100</v>
      </c>
    </row>
    <row r="201" spans="1:26">
      <c r="A201" s="45">
        <f t="shared" si="69"/>
        <v>201911</v>
      </c>
      <c r="B201" s="4">
        <f t="shared" si="98"/>
        <v>43796</v>
      </c>
      <c r="C201" s="6">
        <v>8075.44</v>
      </c>
      <c r="D201" s="6">
        <v>174.22</v>
      </c>
      <c r="E201" s="6">
        <v>3153.6298830000001</v>
      </c>
      <c r="F201" s="6">
        <f t="shared" ref="F201:F202" si="110">C201/D201</f>
        <v>46.351968775111928</v>
      </c>
      <c r="G201" s="2">
        <f t="shared" ref="G201:G202" si="111">C201/C200-1</f>
        <v>-0.13058213909281868</v>
      </c>
      <c r="H201" s="2">
        <f t="shared" ref="H201:H202" si="112">D201/D200-1</f>
        <v>-7.6686628862154826E-2</v>
      </c>
      <c r="I201" s="2">
        <f t="shared" ref="I201:I202" si="113">E201/E200-1</f>
        <v>1.4531286414082967E-2</v>
      </c>
      <c r="K201" s="6">
        <f t="shared" ref="K201:K202" si="114">K$4*K$3*G201/(1+H201)</f>
        <v>-35.35693925126845</v>
      </c>
      <c r="L201" s="6">
        <f t="shared" ref="L201:L202" si="115">L$4*$K$3*H201/(1+H201)</f>
        <v>-20.763976581333939</v>
      </c>
      <c r="M201" s="6">
        <f t="shared" ref="M201:M202" si="116">M$4*$K$3*I201/(1+H201)</f>
        <v>15.738195577277665</v>
      </c>
      <c r="P201" s="2">
        <f t="shared" ref="P201:P202" si="117">K201*$D201/(K$3*K$4*$D200)</f>
        <v>-0.13058213909281868</v>
      </c>
      <c r="Q201" s="2">
        <f t="shared" ref="Q201:Q202" si="118">L201*$D201/(L$3*L$4*$D200)</f>
        <v>-7.6686628862154826E-2</v>
      </c>
      <c r="R201" s="2">
        <f t="shared" ref="R201:R202" si="119">M201*$D201/(M$3*M$4*$D200)</f>
        <v>1.4531286414082965E-2</v>
      </c>
      <c r="S201" s="2"/>
      <c r="T201" s="2">
        <f>MIN(97.5,MAX(-97.5,K201))*$D201/(K$3*K$4*$D200)</f>
        <v>-0.13058213909281868</v>
      </c>
      <c r="U201" s="2">
        <f t="shared" ref="U201:U202" si="120">MIN(97.5,MAX(-97.5,L201))*$D201/(L$3*L$4*$D200)</f>
        <v>-7.6686628862154826E-2</v>
      </c>
      <c r="V201" s="2">
        <f t="shared" ref="V201:V202" si="121">MIN(97.5,MAX(-97.5,M201))*$D201/(M$3*M$4*$D200)</f>
        <v>1.4531286414082965E-2</v>
      </c>
      <c r="X201">
        <f t="shared" ref="X201:X202" si="122">A201</f>
        <v>201911</v>
      </c>
      <c r="Y201" s="10">
        <v>-100</v>
      </c>
      <c r="Z201" s="10">
        <v>100</v>
      </c>
    </row>
    <row r="202" spans="1:26">
      <c r="A202" s="45">
        <f t="shared" si="69"/>
        <v>201912</v>
      </c>
      <c r="B202" s="4">
        <f t="shared" si="98"/>
        <v>43803</v>
      </c>
      <c r="C202" s="6">
        <v>7563.71</v>
      </c>
      <c r="D202" s="6">
        <v>153.63999999999999</v>
      </c>
      <c r="E202" s="6">
        <v>3114.419922</v>
      </c>
      <c r="F202" s="6">
        <f t="shared" si="110"/>
        <v>49.2300833116376</v>
      </c>
      <c r="G202" s="2">
        <f t="shared" si="111"/>
        <v>-6.3368683316326946E-2</v>
      </c>
      <c r="H202" s="2">
        <f t="shared" si="112"/>
        <v>-0.11812650671564695</v>
      </c>
      <c r="I202" s="2">
        <f t="shared" si="113"/>
        <v>-1.2433279254285945E-2</v>
      </c>
      <c r="K202" s="6">
        <f t="shared" si="114"/>
        <v>-17.964221568879331</v>
      </c>
      <c r="L202" s="6">
        <f t="shared" si="115"/>
        <v>-33.487373079927124</v>
      </c>
      <c r="M202" s="6">
        <f t="shared" si="116"/>
        <v>-14.098710698266713</v>
      </c>
      <c r="P202" s="2">
        <f t="shared" si="117"/>
        <v>-6.3368683316326946E-2</v>
      </c>
      <c r="Q202" s="2">
        <f t="shared" si="118"/>
        <v>-0.11812650671564695</v>
      </c>
      <c r="R202" s="2">
        <f t="shared" si="119"/>
        <v>-1.2433279254285947E-2</v>
      </c>
      <c r="S202" s="2"/>
      <c r="T202" s="2">
        <f>MIN(97.5,MAX(-97.5,K202))*$D202/(K$3*K$4*$D201)</f>
        <v>-6.3368683316326946E-2</v>
      </c>
      <c r="U202" s="2">
        <f t="shared" si="120"/>
        <v>-0.11812650671564695</v>
      </c>
      <c r="V202" s="2">
        <f t="shared" si="121"/>
        <v>-1.2433279254285947E-2</v>
      </c>
      <c r="X202">
        <f t="shared" si="122"/>
        <v>201912</v>
      </c>
      <c r="Y202" s="10">
        <v>-100</v>
      </c>
      <c r="Z202" s="10">
        <v>100</v>
      </c>
    </row>
    <row r="203" spans="1:26">
      <c r="A203" s="45">
        <f t="shared" si="69"/>
        <v>201912</v>
      </c>
      <c r="B203" s="4">
        <f t="shared" si="98"/>
        <v>43810</v>
      </c>
      <c r="C203" s="9">
        <v>7170.97</v>
      </c>
      <c r="D203" s="6">
        <v>142.47</v>
      </c>
      <c r="E203" s="6">
        <v>3141.6298830000001</v>
      </c>
      <c r="F203" s="6">
        <f t="shared" ref="F203:F212" si="123">C203/D203</f>
        <v>50.333192952902365</v>
      </c>
      <c r="G203" s="2">
        <f t="shared" ref="G203:G212" si="124">C203/C202-1</f>
        <v>-5.1924254102814649E-2</v>
      </c>
      <c r="H203" s="2">
        <f t="shared" ref="H203:H212" si="125">D203/D202-1</f>
        <v>-7.2702421244467463E-2</v>
      </c>
      <c r="I203" s="2">
        <f t="shared" ref="I203:I212" si="126">E203/E202-1</f>
        <v>8.7367669362088396E-3</v>
      </c>
      <c r="K203" s="6">
        <f t="shared" ref="K203:K212" si="127">K$4*K$3*G203/(1+H203)</f>
        <v>-13.99881097837517</v>
      </c>
      <c r="L203" s="6">
        <f t="shared" ref="L203:L212" si="128">L$4*$K$3*H203/(1+H203)</f>
        <v>-19.60061767389622</v>
      </c>
      <c r="M203" s="6">
        <f t="shared" ref="M203:M212" si="129">M$4*$K$3*I203/(1+H203)</f>
        <v>9.4217510498991075</v>
      </c>
      <c r="P203" s="2">
        <f t="shared" ref="P203:P212" si="130">K203*$D203/(K$3*K$4*$D202)</f>
        <v>-5.1924254102814642E-2</v>
      </c>
      <c r="Q203" s="2">
        <f t="shared" ref="Q203:Q212" si="131">L203*$D203/(L$3*L$4*$D202)</f>
        <v>-7.2702421244467449E-2</v>
      </c>
      <c r="R203" s="2">
        <f t="shared" ref="R203:R212" si="132">M203*$D203/(M$3*M$4*$D202)</f>
        <v>8.7367669362088379E-3</v>
      </c>
      <c r="S203" s="2"/>
      <c r="T203" s="2">
        <f t="shared" ref="T203:T212" si="133">MIN(97.5,MAX(-97.5,K203))*$D203/(K$3*K$4*$D202)</f>
        <v>-5.1924254102814642E-2</v>
      </c>
      <c r="U203" s="2">
        <f t="shared" ref="U203:U212" si="134">MIN(97.5,MAX(-97.5,L203))*$D203/(L$3*L$4*$D202)</f>
        <v>-7.2702421244467449E-2</v>
      </c>
      <c r="V203" s="2">
        <f t="shared" ref="V203:V212" si="135">MIN(97.5,MAX(-97.5,M203))*$D203/(M$3*M$4*$D202)</f>
        <v>8.7367669362088379E-3</v>
      </c>
      <c r="X203">
        <f t="shared" ref="X203:X212" si="136">A203</f>
        <v>201912</v>
      </c>
      <c r="Y203" s="10">
        <v>-100</v>
      </c>
      <c r="Z203" s="10">
        <v>100</v>
      </c>
    </row>
    <row r="204" spans="1:26">
      <c r="A204" s="45">
        <f t="shared" si="69"/>
        <v>201912</v>
      </c>
      <c r="B204" s="4">
        <f t="shared" si="98"/>
        <v>43817</v>
      </c>
      <c r="C204" s="9">
        <v>7124.81</v>
      </c>
      <c r="D204" s="6">
        <v>129.82</v>
      </c>
      <c r="E204" s="6">
        <v>3191.139893</v>
      </c>
      <c r="F204" s="6">
        <f t="shared" si="123"/>
        <v>54.882221537513487</v>
      </c>
      <c r="G204" s="2">
        <f t="shared" si="124"/>
        <v>-6.4370649995746376E-3</v>
      </c>
      <c r="H204" s="2">
        <f t="shared" si="125"/>
        <v>-8.8790622587211376E-2</v>
      </c>
      <c r="I204" s="2">
        <f t="shared" si="126"/>
        <v>1.5759338892181063E-2</v>
      </c>
      <c r="K204" s="6">
        <f t="shared" si="127"/>
        <v>-1.7660773580523006</v>
      </c>
      <c r="L204" s="6">
        <f t="shared" si="128"/>
        <v>-24.360653212139894</v>
      </c>
      <c r="M204" s="6">
        <f t="shared" si="129"/>
        <v>17.294970050601108</v>
      </c>
      <c r="P204" s="2">
        <f t="shared" si="130"/>
        <v>-6.4370649995746368E-3</v>
      </c>
      <c r="Q204" s="2">
        <f t="shared" si="131"/>
        <v>-8.8790622587211362E-2</v>
      </c>
      <c r="R204" s="2">
        <f t="shared" si="132"/>
        <v>1.5759338892181063E-2</v>
      </c>
      <c r="S204" s="2"/>
      <c r="T204" s="2">
        <f t="shared" si="133"/>
        <v>-6.4370649995746368E-3</v>
      </c>
      <c r="U204" s="2">
        <f t="shared" si="134"/>
        <v>-8.8790622587211362E-2</v>
      </c>
      <c r="V204" s="2">
        <f t="shared" si="135"/>
        <v>1.5759338892181063E-2</v>
      </c>
      <c r="X204">
        <f t="shared" si="136"/>
        <v>201912</v>
      </c>
      <c r="Y204" s="10">
        <v>-100</v>
      </c>
      <c r="Z204" s="10">
        <v>100</v>
      </c>
    </row>
    <row r="205" spans="1:26">
      <c r="A205" s="45">
        <f t="shared" si="69"/>
        <v>201912</v>
      </c>
      <c r="B205" s="4">
        <v>43823</v>
      </c>
      <c r="C205" s="9">
        <v>7209.72</v>
      </c>
      <c r="D205" s="6">
        <v>127.74</v>
      </c>
      <c r="E205" s="6">
        <v>3223.3798830000001</v>
      </c>
      <c r="F205" s="6">
        <f t="shared" si="123"/>
        <v>56.440582433067171</v>
      </c>
      <c r="G205" s="2">
        <f t="shared" si="124"/>
        <v>1.1917510782743612E-2</v>
      </c>
      <c r="H205" s="2">
        <f t="shared" si="125"/>
        <v>-1.6022184563241448E-2</v>
      </c>
      <c r="I205" s="2">
        <f t="shared" si="126"/>
        <v>1.0102969810480866E-2</v>
      </c>
      <c r="K205" s="6">
        <f t="shared" si="127"/>
        <v>3.0278911261464221</v>
      </c>
      <c r="L205" s="6">
        <f t="shared" si="128"/>
        <v>-4.0707687490214592</v>
      </c>
      <c r="M205" s="6">
        <f t="shared" si="129"/>
        <v>10.267477225588117</v>
      </c>
      <c r="P205" s="2">
        <f t="shared" si="130"/>
        <v>1.1917510782743612E-2</v>
      </c>
      <c r="Q205" s="2">
        <f t="shared" si="131"/>
        <v>-1.6022184563241445E-2</v>
      </c>
      <c r="R205" s="2">
        <f t="shared" si="132"/>
        <v>1.0102969810480866E-2</v>
      </c>
      <c r="S205" s="2"/>
      <c r="T205" s="2">
        <f t="shared" si="133"/>
        <v>1.1917510782743612E-2</v>
      </c>
      <c r="U205" s="2">
        <f t="shared" si="134"/>
        <v>-1.6022184563241445E-2</v>
      </c>
      <c r="V205" s="2">
        <f t="shared" si="135"/>
        <v>1.0102969810480866E-2</v>
      </c>
      <c r="X205">
        <f t="shared" si="136"/>
        <v>201912</v>
      </c>
      <c r="Y205" s="10">
        <v>-100</v>
      </c>
      <c r="Z205" s="10">
        <v>100</v>
      </c>
    </row>
    <row r="206" spans="1:26">
      <c r="A206" s="45">
        <f t="shared" si="69"/>
        <v>201912</v>
      </c>
      <c r="B206" s="4">
        <v>43830</v>
      </c>
      <c r="C206" s="9">
        <v>7146.72</v>
      </c>
      <c r="D206" s="9">
        <v>127.78</v>
      </c>
      <c r="E206" s="9">
        <v>3230.780029</v>
      </c>
      <c r="F206" s="6">
        <f t="shared" si="123"/>
        <v>55.929879480356867</v>
      </c>
      <c r="G206" s="2">
        <f t="shared" si="124"/>
        <v>-8.7382034253757901E-3</v>
      </c>
      <c r="H206" s="2">
        <f t="shared" si="125"/>
        <v>3.1313605761718044E-4</v>
      </c>
      <c r="I206" s="2">
        <f t="shared" si="126"/>
        <v>2.2957722231338185E-3</v>
      </c>
      <c r="K206" s="6">
        <f t="shared" si="127"/>
        <v>-2.1838670088384395</v>
      </c>
      <c r="L206" s="6">
        <f t="shared" si="128"/>
        <v>7.825950853032286E-2</v>
      </c>
      <c r="M206" s="6">
        <f t="shared" si="129"/>
        <v>2.2950535591102983</v>
      </c>
      <c r="P206" s="2">
        <f t="shared" si="130"/>
        <v>-8.7382034253757884E-3</v>
      </c>
      <c r="Q206" s="2">
        <f t="shared" si="131"/>
        <v>3.1313605761718039E-4</v>
      </c>
      <c r="R206" s="2">
        <f t="shared" si="132"/>
        <v>2.295772223133818E-3</v>
      </c>
      <c r="S206" s="2"/>
      <c r="T206" s="2">
        <f t="shared" si="133"/>
        <v>-8.7382034253757884E-3</v>
      </c>
      <c r="U206" s="2">
        <f t="shared" si="134"/>
        <v>3.1313605761718039E-4</v>
      </c>
      <c r="V206" s="2">
        <f t="shared" si="135"/>
        <v>2.295772223133818E-3</v>
      </c>
      <c r="X206">
        <f t="shared" si="136"/>
        <v>201912</v>
      </c>
      <c r="Y206" s="10">
        <v>-100</v>
      </c>
      <c r="Z206" s="10">
        <v>100</v>
      </c>
    </row>
    <row r="207" spans="1:26">
      <c r="A207" s="45">
        <f t="shared" si="69"/>
        <v>202001</v>
      </c>
      <c r="B207" s="4">
        <v>43837</v>
      </c>
      <c r="C207" s="9">
        <v>8163.79</v>
      </c>
      <c r="D207" s="9">
        <v>144.6</v>
      </c>
      <c r="E207" s="9">
        <v>3237.179932</v>
      </c>
      <c r="F207" s="6">
        <f t="shared" si="123"/>
        <v>56.457745504840943</v>
      </c>
      <c r="G207" s="2">
        <f t="shared" si="124"/>
        <v>0.14231283721763255</v>
      </c>
      <c r="H207" s="2">
        <f t="shared" si="125"/>
        <v>0.1316324933479418</v>
      </c>
      <c r="I207" s="2">
        <f t="shared" si="126"/>
        <v>1.9809157363093188E-3</v>
      </c>
      <c r="K207" s="6">
        <f t="shared" si="127"/>
        <v>31.43972050426882</v>
      </c>
      <c r="L207" s="6">
        <f t="shared" si="128"/>
        <v>29.080221300138323</v>
      </c>
      <c r="M207" s="6">
        <f t="shared" si="129"/>
        <v>1.750493864354113</v>
      </c>
      <c r="P207" s="2">
        <f t="shared" si="130"/>
        <v>0.14231283721763252</v>
      </c>
      <c r="Q207" s="2">
        <f t="shared" si="131"/>
        <v>0.1316324933479418</v>
      </c>
      <c r="R207" s="2">
        <f t="shared" si="132"/>
        <v>1.9809157363093188E-3</v>
      </c>
      <c r="S207" s="2"/>
      <c r="T207" s="2">
        <f t="shared" si="133"/>
        <v>0.14231283721763252</v>
      </c>
      <c r="U207" s="2">
        <f t="shared" si="134"/>
        <v>0.1316324933479418</v>
      </c>
      <c r="V207" s="2">
        <f t="shared" si="135"/>
        <v>1.9809157363093188E-3</v>
      </c>
      <c r="X207">
        <f t="shared" si="136"/>
        <v>202001</v>
      </c>
      <c r="Y207" s="10">
        <v>-100</v>
      </c>
      <c r="Z207" s="10">
        <v>100</v>
      </c>
    </row>
    <row r="208" spans="1:26">
      <c r="A208" s="45">
        <f t="shared" si="69"/>
        <v>202001</v>
      </c>
      <c r="B208" s="4">
        <v>43844</v>
      </c>
      <c r="C208" s="9">
        <v>8691.24</v>
      </c>
      <c r="D208" s="9">
        <v>163.52000000000001</v>
      </c>
      <c r="E208" s="9">
        <v>3283.1499020000001</v>
      </c>
      <c r="F208" s="6">
        <f t="shared" si="123"/>
        <v>53.150929549902145</v>
      </c>
      <c r="G208" s="2">
        <f t="shared" si="124"/>
        <v>6.4608472290443419E-2</v>
      </c>
      <c r="H208" s="2">
        <f t="shared" si="125"/>
        <v>0.13084370677731694</v>
      </c>
      <c r="I208" s="2">
        <f t="shared" si="126"/>
        <v>1.4200622444733524E-2</v>
      </c>
      <c r="K208" s="6">
        <f t="shared" si="127"/>
        <v>14.283245311274028</v>
      </c>
      <c r="L208" s="6">
        <f t="shared" si="128"/>
        <v>28.926125244618433</v>
      </c>
      <c r="M208" s="6">
        <f t="shared" si="129"/>
        <v>12.557546511181918</v>
      </c>
      <c r="P208" s="2">
        <f t="shared" si="130"/>
        <v>6.4608472290443406E-2</v>
      </c>
      <c r="Q208" s="2">
        <f t="shared" si="131"/>
        <v>0.13084370677731691</v>
      </c>
      <c r="R208" s="2">
        <f t="shared" si="132"/>
        <v>1.4200622444733522E-2</v>
      </c>
      <c r="S208" s="2"/>
      <c r="T208" s="2">
        <f t="shared" si="133"/>
        <v>6.4608472290443406E-2</v>
      </c>
      <c r="U208" s="2">
        <f t="shared" si="134"/>
        <v>0.13084370677731691</v>
      </c>
      <c r="V208" s="2">
        <f t="shared" si="135"/>
        <v>1.4200622444733522E-2</v>
      </c>
      <c r="X208">
        <f t="shared" si="136"/>
        <v>202001</v>
      </c>
      <c r="Y208" s="10">
        <v>-100</v>
      </c>
      <c r="Z208" s="10">
        <v>100</v>
      </c>
    </row>
    <row r="209" spans="1:34">
      <c r="A209" s="45">
        <f t="shared" si="69"/>
        <v>202001</v>
      </c>
      <c r="B209" s="4">
        <v>43851</v>
      </c>
      <c r="C209" s="9">
        <v>8687.7000000000007</v>
      </c>
      <c r="D209" s="9">
        <v>167.65</v>
      </c>
      <c r="E209" s="9">
        <v>3320.790039</v>
      </c>
      <c r="F209" s="6">
        <f t="shared" si="123"/>
        <v>51.820459290187891</v>
      </c>
      <c r="G209" s="2">
        <f t="shared" si="124"/>
        <v>-4.073066674029624E-4</v>
      </c>
      <c r="H209" s="2">
        <f t="shared" si="125"/>
        <v>2.5256849315068441E-2</v>
      </c>
      <c r="I209" s="2">
        <f t="shared" si="126"/>
        <v>1.1464641616598215E-2</v>
      </c>
      <c r="K209" s="6">
        <f t="shared" si="127"/>
        <v>-9.9318201988864319E-2</v>
      </c>
      <c r="L209" s="6">
        <f t="shared" si="128"/>
        <v>6.1586638830897584</v>
      </c>
      <c r="M209" s="6">
        <f t="shared" si="129"/>
        <v>11.18221411957137</v>
      </c>
      <c r="P209" s="2">
        <f t="shared" si="130"/>
        <v>-4.0730666740296245E-4</v>
      </c>
      <c r="Q209" s="2">
        <f t="shared" si="131"/>
        <v>2.5256849315068441E-2</v>
      </c>
      <c r="R209" s="2">
        <f t="shared" si="132"/>
        <v>1.1464641616598216E-2</v>
      </c>
      <c r="S209" s="2"/>
      <c r="T209" s="2">
        <f t="shared" si="133"/>
        <v>-4.0730666740296245E-4</v>
      </c>
      <c r="U209" s="2">
        <f t="shared" si="134"/>
        <v>2.5256849315068441E-2</v>
      </c>
      <c r="V209" s="2">
        <f t="shared" si="135"/>
        <v>1.1464641616598216E-2</v>
      </c>
      <c r="X209">
        <f t="shared" si="136"/>
        <v>202001</v>
      </c>
      <c r="Y209" s="10">
        <v>-100</v>
      </c>
      <c r="Z209" s="10">
        <v>100</v>
      </c>
      <c r="AH209">
        <f>SQRT(5)</f>
        <v>2.2360679774997898</v>
      </c>
    </row>
    <row r="210" spans="1:34">
      <c r="A210" s="45">
        <f t="shared" si="69"/>
        <v>202001</v>
      </c>
      <c r="B210" s="4">
        <v>43858</v>
      </c>
      <c r="C210" s="9">
        <v>9049.74</v>
      </c>
      <c r="D210" s="9">
        <v>172.48</v>
      </c>
      <c r="E210" s="9">
        <v>3276.23999</v>
      </c>
      <c r="F210" s="6">
        <f t="shared" si="123"/>
        <v>52.468344155844157</v>
      </c>
      <c r="G210" s="2">
        <f t="shared" si="124"/>
        <v>4.1672709693014065E-2</v>
      </c>
      <c r="H210" s="2">
        <f t="shared" si="125"/>
        <v>2.8810020876826714E-2</v>
      </c>
      <c r="I210" s="2">
        <f t="shared" si="126"/>
        <v>-1.3415497058469672E-2</v>
      </c>
      <c r="K210" s="6">
        <f t="shared" si="127"/>
        <v>10.126434630151044</v>
      </c>
      <c r="L210" s="6">
        <f t="shared" si="128"/>
        <v>7.0008116883116855</v>
      </c>
      <c r="M210" s="6">
        <f t="shared" si="129"/>
        <v>-13.03981958402389</v>
      </c>
      <c r="P210" s="2">
        <f t="shared" si="130"/>
        <v>4.1672709693014065E-2</v>
      </c>
      <c r="Q210" s="2">
        <f t="shared" si="131"/>
        <v>2.8810020876826711E-2</v>
      </c>
      <c r="R210" s="2">
        <f t="shared" si="132"/>
        <v>-1.3415497058469672E-2</v>
      </c>
      <c r="S210" s="2"/>
      <c r="T210" s="2">
        <f t="shared" si="133"/>
        <v>4.1672709693014065E-2</v>
      </c>
      <c r="U210" s="2">
        <f t="shared" si="134"/>
        <v>2.8810020876826711E-2</v>
      </c>
      <c r="V210" s="2">
        <f t="shared" si="135"/>
        <v>-1.3415497058469672E-2</v>
      </c>
      <c r="X210">
        <f t="shared" si="136"/>
        <v>202001</v>
      </c>
      <c r="Y210" s="10">
        <v>-100</v>
      </c>
      <c r="Z210" s="10">
        <v>100</v>
      </c>
    </row>
    <row r="211" spans="1:34">
      <c r="A211" s="45">
        <f t="shared" si="69"/>
        <v>202002</v>
      </c>
      <c r="B211" s="4">
        <v>43865</v>
      </c>
      <c r="C211" s="9">
        <v>9165.7800000000007</v>
      </c>
      <c r="D211" s="9">
        <v>187.23</v>
      </c>
      <c r="E211" s="9">
        <v>3297.5900879999999</v>
      </c>
      <c r="F211" s="6">
        <f t="shared" si="123"/>
        <v>48.954654702771997</v>
      </c>
      <c r="G211" s="2">
        <f t="shared" si="124"/>
        <v>1.2822467827805051E-2</v>
      </c>
      <c r="H211" s="2">
        <f t="shared" si="125"/>
        <v>8.5517161410018527E-2</v>
      </c>
      <c r="I211" s="2">
        <f t="shared" si="126"/>
        <v>6.5166465415129604E-3</v>
      </c>
      <c r="K211" s="6">
        <f t="shared" si="127"/>
        <v>2.9530781003843072</v>
      </c>
      <c r="L211" s="6">
        <f t="shared" si="128"/>
        <v>19.6950275062757</v>
      </c>
      <c r="M211" s="6">
        <f t="shared" si="129"/>
        <v>6.0032644099778638</v>
      </c>
      <c r="P211" s="2">
        <f t="shared" si="130"/>
        <v>1.2822467827805051E-2</v>
      </c>
      <c r="Q211" s="2">
        <f t="shared" si="131"/>
        <v>8.5517161410018527E-2</v>
      </c>
      <c r="R211" s="2">
        <f t="shared" si="132"/>
        <v>6.5166465415129595E-3</v>
      </c>
      <c r="S211" s="2"/>
      <c r="T211" s="2">
        <f t="shared" si="133"/>
        <v>1.2822467827805051E-2</v>
      </c>
      <c r="U211" s="2">
        <f t="shared" si="134"/>
        <v>8.5517161410018527E-2</v>
      </c>
      <c r="V211" s="2">
        <f t="shared" si="135"/>
        <v>6.5166465415129595E-3</v>
      </c>
      <c r="X211">
        <f t="shared" si="136"/>
        <v>202002</v>
      </c>
      <c r="Y211" s="10">
        <v>-100</v>
      </c>
      <c r="Z211" s="10">
        <v>100</v>
      </c>
    </row>
    <row r="212" spans="1:34">
      <c r="A212" s="45">
        <f t="shared" si="69"/>
        <v>202002</v>
      </c>
      <c r="B212" s="4">
        <v>43872</v>
      </c>
      <c r="C212" s="9">
        <v>10282.23</v>
      </c>
      <c r="D212" s="9">
        <v>238.99</v>
      </c>
      <c r="E212" s="9">
        <v>3357.75</v>
      </c>
      <c r="F212" s="6">
        <f t="shared" si="123"/>
        <v>43.023682999288667</v>
      </c>
      <c r="G212" s="2">
        <f t="shared" si="124"/>
        <v>0.12180632744840025</v>
      </c>
      <c r="H212" s="2">
        <f t="shared" si="125"/>
        <v>0.27645142338300488</v>
      </c>
      <c r="I212" s="2">
        <f t="shared" si="126"/>
        <v>1.8243599232943941E-2</v>
      </c>
      <c r="K212" s="6">
        <f t="shared" si="127"/>
        <v>23.85643613557469</v>
      </c>
      <c r="L212" s="6">
        <f t="shared" si="128"/>
        <v>54.14452487551781</v>
      </c>
      <c r="M212" s="6">
        <f t="shared" si="129"/>
        <v>14.292435182995499</v>
      </c>
      <c r="P212" s="2">
        <f t="shared" si="130"/>
        <v>0.12180632744840027</v>
      </c>
      <c r="Q212" s="2">
        <f t="shared" si="131"/>
        <v>0.27645142338300488</v>
      </c>
      <c r="R212" s="2">
        <f t="shared" si="132"/>
        <v>1.8243599232943941E-2</v>
      </c>
      <c r="S212" s="2"/>
      <c r="T212" s="2">
        <f t="shared" si="133"/>
        <v>0.12180632744840027</v>
      </c>
      <c r="U212" s="2">
        <f t="shared" si="134"/>
        <v>0.27645142338300488</v>
      </c>
      <c r="V212" s="2">
        <f t="shared" si="135"/>
        <v>1.8243599232943941E-2</v>
      </c>
      <c r="X212">
        <f t="shared" si="136"/>
        <v>202002</v>
      </c>
      <c r="Y212" s="10">
        <v>-100</v>
      </c>
      <c r="Z212" s="10">
        <v>100</v>
      </c>
    </row>
    <row r="213" spans="1:34">
      <c r="A213" s="45"/>
      <c r="C213" s="69"/>
      <c r="D213" s="69"/>
      <c r="E213" s="69"/>
      <c r="F213" s="6"/>
      <c r="G213" s="2"/>
      <c r="H213" s="2"/>
      <c r="I213" s="2"/>
      <c r="K213" s="6"/>
      <c r="L213" s="6"/>
      <c r="M213" s="6"/>
      <c r="P213" s="2"/>
      <c r="Q213" s="2"/>
      <c r="R213" s="2"/>
      <c r="S213" s="2"/>
      <c r="T213" s="2"/>
      <c r="U213" s="2"/>
      <c r="V213" s="2"/>
      <c r="Y213" s="10"/>
      <c r="Z213" s="10"/>
    </row>
    <row r="214" spans="1:34">
      <c r="A214" s="45"/>
      <c r="C214" s="6"/>
      <c r="D214" s="6"/>
      <c r="E214" s="6"/>
      <c r="F214" s="6"/>
      <c r="G214" s="2"/>
      <c r="H214" s="2"/>
      <c r="I214" s="2"/>
      <c r="K214" s="6"/>
      <c r="L214" s="6"/>
      <c r="M214" s="6"/>
      <c r="P214" s="2"/>
      <c r="Q214" s="2"/>
      <c r="R214" s="2"/>
      <c r="S214" s="2"/>
      <c r="T214" s="2"/>
      <c r="U214" s="2"/>
      <c r="V214" s="2"/>
      <c r="Y214" s="10"/>
      <c r="Z214" s="10"/>
    </row>
    <row r="215" spans="1:34">
      <c r="A215" s="45"/>
      <c r="C215" s="6"/>
      <c r="D215" s="6"/>
      <c r="E215" s="6"/>
      <c r="F215" s="6"/>
      <c r="G215" s="2"/>
      <c r="H215" s="2"/>
      <c r="I215" s="2"/>
      <c r="K215" s="6"/>
      <c r="L215" s="6"/>
      <c r="M215" s="6"/>
      <c r="P215" s="2"/>
      <c r="Q215" s="2"/>
      <c r="R215" s="2"/>
      <c r="S215" s="2"/>
      <c r="T215" s="2"/>
      <c r="U215" s="2"/>
      <c r="V215" s="2"/>
      <c r="Y215" s="10"/>
      <c r="Z215" s="10"/>
    </row>
    <row r="216" spans="1:34">
      <c r="A216" s="45"/>
      <c r="B216" s="6"/>
      <c r="F216" s="6"/>
      <c r="G216" s="2"/>
      <c r="H216" s="2"/>
      <c r="I216" s="2"/>
      <c r="K216" s="6"/>
      <c r="L216" s="6"/>
      <c r="M216" s="6"/>
      <c r="P216" s="2"/>
      <c r="Q216" s="2"/>
      <c r="R216" s="2"/>
      <c r="S216" s="2"/>
      <c r="T216" s="2"/>
      <c r="U216" s="2"/>
      <c r="V216" s="2"/>
      <c r="Y216" s="10"/>
      <c r="Z216" s="10"/>
    </row>
    <row r="217" spans="1:34">
      <c r="A217" s="45"/>
      <c r="C217" s="6"/>
      <c r="D217" s="6"/>
      <c r="E217" s="6"/>
      <c r="F217" s="6"/>
      <c r="G217" s="25" t="s">
        <v>28</v>
      </c>
      <c r="H217" s="25" t="s">
        <v>28</v>
      </c>
      <c r="I217" s="25" t="s">
        <v>28</v>
      </c>
      <c r="L217" s="86" t="s">
        <v>86</v>
      </c>
      <c r="P217" s="129" t="s">
        <v>29</v>
      </c>
      <c r="Q217" s="129"/>
      <c r="R217" s="129"/>
      <c r="S217" s="32"/>
      <c r="T217" s="128" t="s">
        <v>30</v>
      </c>
      <c r="U217" s="128"/>
      <c r="V217" s="128"/>
      <c r="Y217" s="10"/>
      <c r="Z217" s="10"/>
    </row>
    <row r="218" spans="1:34">
      <c r="A218" s="45"/>
      <c r="B218" s="6"/>
      <c r="C218" s="6"/>
      <c r="D218" s="6"/>
      <c r="E218" s="6"/>
      <c r="F218" s="6"/>
      <c r="G218" s="1" t="s">
        <v>89</v>
      </c>
      <c r="H218" s="1" t="s">
        <v>88</v>
      </c>
      <c r="I218" s="1" t="s">
        <v>87</v>
      </c>
      <c r="K218" s="1" t="s">
        <v>23</v>
      </c>
      <c r="L218" s="1" t="s">
        <v>24</v>
      </c>
      <c r="M218" s="1" t="s">
        <v>85</v>
      </c>
      <c r="P218" s="25" t="s">
        <v>23</v>
      </c>
      <c r="Q218" s="25" t="s">
        <v>24</v>
      </c>
      <c r="R218" s="25" t="s">
        <v>25</v>
      </c>
      <c r="T218" s="25" t="s">
        <v>23</v>
      </c>
      <c r="U218" s="25" t="s">
        <v>24</v>
      </c>
      <c r="V218" s="25" t="s">
        <v>25</v>
      </c>
      <c r="Y218" s="10"/>
      <c r="Z218" s="10"/>
    </row>
    <row r="219" spans="1:34">
      <c r="A219" s="45"/>
      <c r="B219" s="36"/>
      <c r="C219" s="6"/>
      <c r="D219" s="6"/>
      <c r="E219" s="38"/>
      <c r="F219" s="6" t="s">
        <v>32</v>
      </c>
      <c r="G219" s="2">
        <f>AVERAGE(G9:G212)*52</f>
        <v>1.1341082657459394</v>
      </c>
      <c r="H219" s="3">
        <f>AVERAGE(H9:H212)*52</f>
        <v>1.47646728867128</v>
      </c>
      <c r="I219" s="2">
        <f>AVERAGE(I9:I212)*52</f>
        <v>0.13482276818752381</v>
      </c>
      <c r="J219">
        <v>1</v>
      </c>
      <c r="K219" s="7">
        <f t="shared" ref="K219:M222" si="137">LARGE(K$9:K$212,$J219)</f>
        <v>98.419870817686274</v>
      </c>
      <c r="L219" s="7">
        <f t="shared" si="137"/>
        <v>132.27324586423273</v>
      </c>
      <c r="M219" s="7">
        <f t="shared" si="137"/>
        <v>37.738318146076075</v>
      </c>
      <c r="O219" t="s">
        <v>32</v>
      </c>
      <c r="P219" s="2">
        <f>AVERAGE(P9:P212)*52</f>
        <v>1.1341082657459387</v>
      </c>
      <c r="Q219" s="2">
        <f>AVERAGE(Q9:Q212)*52</f>
        <v>1.4764672886712795</v>
      </c>
      <c r="R219" s="2">
        <f>AVERAGE(R9:R212)*52</f>
        <v>0.13482276818752381</v>
      </c>
      <c r="S219" t="s">
        <v>32</v>
      </c>
      <c r="T219" s="2">
        <f>AVERAGE(T9:T212)*52</f>
        <v>1.1334296909935306</v>
      </c>
      <c r="U219" s="2">
        <f>AVERAGE(U9:U212)*52</f>
        <v>1.3505034041870727</v>
      </c>
      <c r="V219" s="2">
        <f>AVERAGE(V9:V212)*52</f>
        <v>0.13482276818752381</v>
      </c>
    </row>
    <row r="220" spans="1:34">
      <c r="A220" s="45"/>
      <c r="B220" s="36"/>
      <c r="C220" s="6"/>
      <c r="D220" s="6"/>
      <c r="F220" t="s">
        <v>33</v>
      </c>
      <c r="G220" s="2">
        <f>7.21*STDEV(G9:G202)</f>
        <v>0.81938416848252882</v>
      </c>
      <c r="H220" s="3">
        <f>7.21*STDEV(H9:H202)</f>
        <v>1.3498649597295538</v>
      </c>
      <c r="I220" s="2">
        <f>7.21*STDEV(I9:I202)</f>
        <v>0.11125671372249052</v>
      </c>
      <c r="J220">
        <v>2</v>
      </c>
      <c r="K220" s="7">
        <f t="shared" si="137"/>
        <v>85.468985871975363</v>
      </c>
      <c r="L220" s="7">
        <f t="shared" si="137"/>
        <v>128.08625190341527</v>
      </c>
      <c r="M220" s="7">
        <f t="shared" si="137"/>
        <v>34.205133658045405</v>
      </c>
      <c r="O220" t="s">
        <v>33</v>
      </c>
      <c r="P220" s="2">
        <f>7.21*STDEV(P9:P212)</f>
        <v>0.80448103525721382</v>
      </c>
      <c r="Q220" s="2">
        <f>7.21*STDEV(Q9:Q212)</f>
        <v>1.3271363433142425</v>
      </c>
      <c r="R220" s="2">
        <f>7.21*STDEV(R9:R212)</f>
        <v>0.10966846011273025</v>
      </c>
      <c r="S220" t="s">
        <v>33</v>
      </c>
      <c r="T220" s="2">
        <f>7.21*STDEV(T9:T212)</f>
        <v>0.80397483848136064</v>
      </c>
      <c r="U220" s="2">
        <f>7.21*STDEV(U9:U212)</f>
        <v>1.2185159515408865</v>
      </c>
      <c r="V220" s="2">
        <f>7.21*STDEV(V9:V212)</f>
        <v>0.10966846011273025</v>
      </c>
    </row>
    <row r="221" spans="1:34">
      <c r="A221" s="24"/>
      <c r="G221" s="2">
        <f>7.21*STDEV(G133:G202)</f>
        <v>0.84462901755046782</v>
      </c>
      <c r="H221" s="2">
        <f>7.21*STDEV(H133:H202)</f>
        <v>0.98083163713240151</v>
      </c>
      <c r="I221" s="2">
        <f>7.21*STDEV(I133:I202)</f>
        <v>0.14174171346876105</v>
      </c>
      <c r="J221">
        <v>3</v>
      </c>
      <c r="K221" s="7">
        <f t="shared" si="137"/>
        <v>83.551357029738909</v>
      </c>
      <c r="L221" s="7">
        <f t="shared" si="137"/>
        <v>100.25481764612201</v>
      </c>
      <c r="M221" s="7">
        <f t="shared" si="137"/>
        <v>33.696884136348977</v>
      </c>
      <c r="P221" s="2"/>
      <c r="Q221" s="2"/>
      <c r="R221" s="2"/>
      <c r="S221" s="2"/>
      <c r="T221" s="2"/>
      <c r="U221" s="2"/>
      <c r="V221" s="2"/>
    </row>
    <row r="222" spans="1:34">
      <c r="A222" s="24"/>
      <c r="J222">
        <v>4</v>
      </c>
      <c r="K222" s="7">
        <f t="shared" si="137"/>
        <v>76.415252090767552</v>
      </c>
      <c r="L222" s="7">
        <f t="shared" si="137"/>
        <v>82.993355868982405</v>
      </c>
      <c r="M222" s="7">
        <f t="shared" si="137"/>
        <v>32.044593597577169</v>
      </c>
    </row>
    <row r="223" spans="1:34">
      <c r="L223" s="86" t="s">
        <v>84</v>
      </c>
    </row>
    <row r="224" spans="1:34">
      <c r="J224">
        <v>1</v>
      </c>
      <c r="K224" s="6">
        <f t="shared" ref="K224:M226" si="138">SMALL(K$9:K$212,$J224)</f>
        <v>-97.857974942579148</v>
      </c>
      <c r="L224" s="6">
        <f t="shared" si="138"/>
        <v>-123.1447587354409</v>
      </c>
      <c r="M224" s="6">
        <f t="shared" si="138"/>
        <v>-75.136190038654931</v>
      </c>
    </row>
    <row r="225" spans="5:22">
      <c r="J225">
        <v>2</v>
      </c>
      <c r="K225" s="6">
        <f t="shared" si="138"/>
        <v>-88.982532802757504</v>
      </c>
      <c r="L225" s="6">
        <f t="shared" si="138"/>
        <v>-98.113207547169807</v>
      </c>
      <c r="M225" s="6">
        <f t="shared" si="138"/>
        <v>-55.127367606726992</v>
      </c>
    </row>
    <row r="226" spans="5:22">
      <c r="J226">
        <v>3</v>
      </c>
      <c r="K226" s="6">
        <f t="shared" si="138"/>
        <v>-78.511125127666489</v>
      </c>
      <c r="L226" s="6">
        <f t="shared" si="138"/>
        <v>-87.969255284247978</v>
      </c>
      <c r="M226" s="6">
        <f t="shared" si="138"/>
        <v>-50.699006272671227</v>
      </c>
    </row>
    <row r="227" spans="5:22">
      <c r="P227" s="31"/>
      <c r="Q227" s="31"/>
      <c r="R227" s="31"/>
      <c r="S227" s="31"/>
      <c r="T227" s="31"/>
      <c r="U227" s="31"/>
      <c r="V227" s="31"/>
    </row>
    <row r="228" spans="5:22">
      <c r="P228" s="33"/>
      <c r="Q228" s="33"/>
      <c r="R228" s="33"/>
      <c r="S228" s="8"/>
      <c r="T228" s="8"/>
      <c r="U228" s="8"/>
      <c r="V228" s="8"/>
    </row>
    <row r="229" spans="5:22">
      <c r="P229" s="8"/>
      <c r="Q229" s="8"/>
      <c r="R229" s="8"/>
      <c r="S229" s="34"/>
      <c r="T229" s="8"/>
      <c r="U229" s="8"/>
      <c r="V229" s="8"/>
    </row>
    <row r="237" spans="5:22">
      <c r="F237" s="10"/>
      <c r="G237" s="10"/>
    </row>
    <row r="239" spans="5:22">
      <c r="E239" s="37"/>
    </row>
    <row r="240" spans="5:22">
      <c r="F240" s="45"/>
      <c r="G240" s="45"/>
    </row>
    <row r="241" spans="5:7">
      <c r="E241" s="11"/>
      <c r="F241" s="3"/>
      <c r="G241" s="3"/>
    </row>
    <row r="243" spans="5:7">
      <c r="E243" s="5"/>
    </row>
  </sheetData>
  <mergeCells count="4">
    <mergeCell ref="P6:R6"/>
    <mergeCell ref="T6:V6"/>
    <mergeCell ref="T217:V217"/>
    <mergeCell ref="P217:R217"/>
  </mergeCells>
  <conditionalFormatting sqref="B149">
    <cfRule type="cellIs" dxfId="7" priority="5" stopIfTrue="1" operator="lessThan">
      <formula>0</formula>
    </cfRule>
    <cfRule type="cellIs" dxfId="6" priority="6" stopIfTrue="1" operator="greaterThan">
      <formula>0</formula>
    </cfRule>
  </conditionalFormatting>
  <conditionalFormatting sqref="B147">
    <cfRule type="cellIs" dxfId="5" priority="3" stopIfTrue="1" operator="lessThan">
      <formula>0</formula>
    </cfRule>
    <cfRule type="cellIs" dxfId="4" priority="4" stopIfTrue="1" operator="greaterThan">
      <formula>0</formula>
    </cfRule>
  </conditionalFormatting>
  <conditionalFormatting sqref="E180 B180:B182 B219:B220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1053"/>
  <sheetViews>
    <sheetView zoomScale="60" zoomScaleNormal="60" workbookViewId="0">
      <pane xSplit="20535" ySplit="3090" topLeftCell="AE1032" activePane="bottomLeft"/>
      <selection activeCell="M8" sqref="M8"/>
      <selection pane="topRight" activeCell="M1" sqref="M1"/>
      <selection pane="bottomLeft" activeCell="F1056" sqref="F1056"/>
      <selection pane="bottomRight" activeCell="AN1017" sqref="AN1017"/>
    </sheetView>
  </sheetViews>
  <sheetFormatPr defaultRowHeight="15"/>
  <cols>
    <col min="2" max="2" width="11.140625" bestFit="1" customWidth="1"/>
    <col min="4" max="4" width="12.28515625" customWidth="1"/>
    <col min="5" max="5" width="15.140625" bestFit="1" customWidth="1"/>
    <col min="6" max="6" width="10.42578125" bestFit="1" customWidth="1"/>
    <col min="8" max="8" width="10.42578125" bestFit="1" customWidth="1"/>
    <col min="9" max="9" width="17" bestFit="1" customWidth="1"/>
    <col min="10" max="10" width="14.42578125" bestFit="1" customWidth="1"/>
    <col min="11" max="11" width="14.42578125" customWidth="1"/>
    <col min="12" max="12" width="12.28515625" customWidth="1"/>
    <col min="13" max="13" width="11.5703125" customWidth="1"/>
    <col min="17" max="17" width="15.140625" bestFit="1" customWidth="1"/>
    <col min="18" max="18" width="18" bestFit="1" customWidth="1"/>
    <col min="19" max="19" width="9.85546875" bestFit="1" customWidth="1"/>
    <col min="21" max="21" width="9.85546875" bestFit="1" customWidth="1"/>
  </cols>
  <sheetData>
    <row r="1" spans="3:55">
      <c r="E1" s="11" t="s">
        <v>0</v>
      </c>
      <c r="F1" s="11" t="s">
        <v>1</v>
      </c>
      <c r="I1" s="1" t="s">
        <v>82</v>
      </c>
      <c r="J1" s="1" t="s">
        <v>83</v>
      </c>
      <c r="K1" s="1" t="s">
        <v>3</v>
      </c>
      <c r="L1" s="12" t="s">
        <v>4</v>
      </c>
      <c r="P1" s="100"/>
      <c r="Q1" s="101" t="s">
        <v>132</v>
      </c>
      <c r="R1" s="101"/>
      <c r="S1" s="101"/>
      <c r="T1" s="16"/>
    </row>
    <row r="2" spans="3:55">
      <c r="D2" t="s">
        <v>5</v>
      </c>
      <c r="E2" s="13">
        <v>1</v>
      </c>
      <c r="F2" s="3">
        <f>E2/7.21</f>
        <v>0.13869625520110956</v>
      </c>
      <c r="H2" t="s">
        <v>6</v>
      </c>
      <c r="I2" s="14">
        <f>EXP(F2-F2^2/2)</f>
        <v>1.1377787873541181</v>
      </c>
      <c r="J2" s="14">
        <f>I2-1</f>
        <v>0.13777878735411808</v>
      </c>
      <c r="K2" s="3">
        <f>(1-I3)/(I2-I3)</f>
        <v>0.50011131185335422</v>
      </c>
      <c r="L2" s="6">
        <f>J2*2*50/I2</f>
        <v>12.109452987299921</v>
      </c>
      <c r="M2" s="3">
        <f>I2-1</f>
        <v>0.13777878735411808</v>
      </c>
      <c r="P2" s="102" t="s">
        <v>7</v>
      </c>
      <c r="Q2" s="52">
        <v>135</v>
      </c>
      <c r="R2" s="52" t="s">
        <v>133</v>
      </c>
      <c r="S2" s="52"/>
      <c r="T2" s="103"/>
    </row>
    <row r="3" spans="3:55" ht="15.75" thickBot="1">
      <c r="H3" t="s">
        <v>8</v>
      </c>
      <c r="I3" s="14">
        <f>EXP(-F2-F2^2/2)</f>
        <v>0.86215985333715206</v>
      </c>
      <c r="J3" s="14">
        <f>I3-1</f>
        <v>-0.13784014666284794</v>
      </c>
      <c r="K3" s="3">
        <f>1-K2</f>
        <v>0.49988868814664578</v>
      </c>
      <c r="L3" s="6">
        <f>J3*2*50/I3</f>
        <v>-15.987771424209987</v>
      </c>
      <c r="M3" s="3">
        <f>I3-1</f>
        <v>-0.13784014666284794</v>
      </c>
      <c r="P3" s="17" t="s">
        <v>9</v>
      </c>
      <c r="Q3" s="104">
        <v>65</v>
      </c>
      <c r="R3" s="104" t="s">
        <v>134</v>
      </c>
      <c r="S3" s="104"/>
      <c r="T3" s="18"/>
    </row>
    <row r="4" spans="3:55">
      <c r="E4" s="43" t="s">
        <v>79</v>
      </c>
      <c r="F4" s="41"/>
      <c r="G4" s="41"/>
      <c r="H4" s="41"/>
      <c r="I4" s="41"/>
      <c r="J4" s="41"/>
      <c r="K4" s="41"/>
      <c r="L4" s="41"/>
      <c r="M4" s="41"/>
      <c r="N4" s="41"/>
      <c r="R4" s="44"/>
      <c r="AR4" s="6"/>
    </row>
    <row r="5" spans="3:55">
      <c r="E5" t="s">
        <v>10</v>
      </c>
      <c r="G5" s="10"/>
      <c r="H5" s="10"/>
      <c r="J5" s="10"/>
      <c r="K5" s="10"/>
      <c r="O5" s="11" t="s">
        <v>11</v>
      </c>
      <c r="W5" s="10"/>
      <c r="AA5" s="11" t="s">
        <v>12</v>
      </c>
      <c r="AM5" s="19" t="s">
        <v>13</v>
      </c>
      <c r="AT5" s="10"/>
      <c r="AU5" s="10"/>
      <c r="AV5" s="10"/>
      <c r="AW5" s="10"/>
      <c r="AX5" s="19" t="s">
        <v>14</v>
      </c>
      <c r="AY5" s="10"/>
      <c r="AZ5" s="10"/>
      <c r="BA5" s="10"/>
      <c r="BB5" s="10"/>
      <c r="BC5" s="10"/>
    </row>
    <row r="6" spans="3:55">
      <c r="C6" s="11"/>
      <c r="D6" s="1" t="s">
        <v>15</v>
      </c>
      <c r="E6" s="1" t="s">
        <v>16</v>
      </c>
      <c r="F6" s="1" t="s">
        <v>2</v>
      </c>
      <c r="G6" s="1" t="s">
        <v>17</v>
      </c>
      <c r="H6" t="s">
        <v>3</v>
      </c>
      <c r="I6" s="12" t="s">
        <v>18</v>
      </c>
      <c r="K6">
        <v>0</v>
      </c>
      <c r="L6" s="11">
        <v>1</v>
      </c>
      <c r="M6" s="11">
        <v>2</v>
      </c>
      <c r="N6" s="11">
        <v>3</v>
      </c>
      <c r="O6" s="11">
        <v>4</v>
      </c>
      <c r="P6" s="11">
        <v>5</v>
      </c>
      <c r="Q6" s="11">
        <v>6</v>
      </c>
      <c r="R6" s="11">
        <v>7</v>
      </c>
      <c r="S6" s="11">
        <v>8</v>
      </c>
      <c r="T6" s="11">
        <v>9</v>
      </c>
      <c r="U6" s="11">
        <v>10</v>
      </c>
      <c r="W6" s="11">
        <v>0</v>
      </c>
      <c r="X6" s="11">
        <v>1</v>
      </c>
      <c r="Y6" s="11">
        <v>2</v>
      </c>
      <c r="Z6" s="11">
        <v>3</v>
      </c>
      <c r="AA6" s="11">
        <v>4</v>
      </c>
      <c r="AB6" s="11">
        <v>5</v>
      </c>
      <c r="AC6" s="11">
        <v>6</v>
      </c>
      <c r="AD6" s="11">
        <v>7</v>
      </c>
      <c r="AE6" s="11">
        <v>8</v>
      </c>
      <c r="AF6" s="11">
        <v>9</v>
      </c>
      <c r="AG6" s="11">
        <v>10</v>
      </c>
      <c r="AI6" s="11">
        <v>1</v>
      </c>
      <c r="AJ6" s="11">
        <v>2</v>
      </c>
      <c r="AK6" s="11">
        <v>3</v>
      </c>
      <c r="AL6" s="11">
        <v>4</v>
      </c>
      <c r="AM6" s="11">
        <v>5</v>
      </c>
      <c r="AN6" s="11">
        <v>6</v>
      </c>
      <c r="AO6" s="11">
        <v>7</v>
      </c>
      <c r="AP6" s="11">
        <v>8</v>
      </c>
      <c r="AQ6" s="11">
        <v>9</v>
      </c>
      <c r="AR6" s="11">
        <v>10</v>
      </c>
      <c r="AT6" s="11">
        <v>1</v>
      </c>
      <c r="AU6" s="11">
        <v>2</v>
      </c>
      <c r="AV6" s="11">
        <v>3</v>
      </c>
      <c r="AW6" s="11">
        <v>4</v>
      </c>
      <c r="AX6" s="11">
        <v>5</v>
      </c>
      <c r="AY6" s="11">
        <v>6</v>
      </c>
      <c r="AZ6" s="11">
        <v>7</v>
      </c>
      <c r="BA6" s="11">
        <v>8</v>
      </c>
      <c r="BB6" s="11">
        <v>9</v>
      </c>
      <c r="BC6" s="11">
        <v>10</v>
      </c>
    </row>
    <row r="7" spans="3:55">
      <c r="C7" s="10"/>
      <c r="D7" s="20">
        <f t="shared" ref="D7:D70" si="0">SUM(AI7:AR7)+(AG7-100)*U7</f>
        <v>6668.8469622647626</v>
      </c>
      <c r="E7" s="10">
        <f>100*(U7-K7)</f>
        <v>-7730.7729090426055</v>
      </c>
      <c r="F7" s="20">
        <f t="shared" ref="F7:F70" si="1">D7+E7</f>
        <v>-1061.9259467778429</v>
      </c>
      <c r="G7">
        <f t="shared" ref="G7:G70" si="2">SUM(AT7:BC7)</f>
        <v>0</v>
      </c>
      <c r="H7" s="21">
        <f t="shared" ref="H7:H70" si="3">K$2^G7*K$3^(10-G7)</f>
        <v>9.7439061705915432E-4</v>
      </c>
      <c r="I7" s="20">
        <f t="shared" ref="I7:I70" si="4">10-COUNTIF(AI7:AR7,0)</f>
        <v>3</v>
      </c>
      <c r="J7" s="2"/>
      <c r="K7" s="11">
        <v>100</v>
      </c>
      <c r="L7" s="6">
        <f>K7*((1-AT7)*$I$3+$I$2*AT7)</f>
        <v>86.21598533371521</v>
      </c>
      <c r="M7" s="6">
        <f t="shared" ref="L7:U32" si="5">L7*((1-AU7)*$I$3+$I$2*AU7)</f>
        <v>74.331961270633954</v>
      </c>
      <c r="N7" s="6">
        <f t="shared" si="5"/>
        <v>64.086032827352639</v>
      </c>
      <c r="O7" s="6">
        <f t="shared" si="5"/>
        <v>55.252404663390266</v>
      </c>
      <c r="P7" s="6">
        <f t="shared" si="5"/>
        <v>47.636405101113525</v>
      </c>
      <c r="Q7" s="6">
        <f t="shared" si="5"/>
        <v>41.070196035485196</v>
      </c>
      <c r="R7" s="6">
        <f t="shared" si="5"/>
        <v>35.409074190482002</v>
      </c>
      <c r="S7" s="6">
        <f t="shared" si="5"/>
        <v>30.528282210870298</v>
      </c>
      <c r="T7" s="6">
        <f t="shared" si="5"/>
        <v>26.320259313559124</v>
      </c>
      <c r="U7" s="6">
        <f t="shared" si="5"/>
        <v>22.692270909573946</v>
      </c>
      <c r="W7" s="11">
        <v>100</v>
      </c>
      <c r="X7" s="6">
        <f t="shared" ref="X7:X70" si="6">IF(OR(-AT7*$L$2-(1-AT7)*$L$3+W7&lt;$Q$3,-AT7*$L$2-(1-AT7)*$L$3+W7&gt;$Q$2),100,-AT7*$L$2-(1-AT7)*$L$3+W7)</f>
        <v>115.98777142420998</v>
      </c>
      <c r="Y7" s="6">
        <f t="shared" ref="Y7:Y70" si="7">IF(OR(-AU7*$L$2-(1-AU7)*$L$3+X7&lt;$Q$3,-AU7*$L$2-(1-AU7)*$L$3+X7&gt;$Q$2),100,-AU7*$L$2-(1-AU7)*$L$3+X7)</f>
        <v>131.97554284841996</v>
      </c>
      <c r="Z7" s="6">
        <f t="shared" ref="Z7:Z70" si="8">IF(OR(-AV7*$L$2-(1-AV7)*$L$3+Y7&lt;$Q$3,-AV7*$L$2-(1-AV7)*$L$3+Y7&gt;$Q$2),100,-AV7*$L$2-(1-AV7)*$L$3+Y7)</f>
        <v>100</v>
      </c>
      <c r="AA7" s="6">
        <f t="shared" ref="AA7:AA70" si="9">IF(OR(-AW7*$L$2-(1-AW7)*$L$3+Z7&lt;$Q$3,-AW7*$L$2-(1-AW7)*$L$3+Z7&gt;$Q$2),100,-AW7*$L$2-(1-AW7)*$L$3+Z7)</f>
        <v>115.98777142420998</v>
      </c>
      <c r="AB7" s="6">
        <f t="shared" ref="AB7:AB70" si="10">IF(OR(-AX7*$L$2-(1-AX7)*$L$3+AA7&lt;$Q$3,-AX7*$L$2-(1-AX7)*$L$3+AA7&gt;$Q$2),100,-AX7*$L$2-(1-AX7)*$L$3+AA7)</f>
        <v>131.97554284841996</v>
      </c>
      <c r="AC7" s="6">
        <f t="shared" ref="AC7:AC70" si="11">IF(OR(-AY7*$L$2-(1-AY7)*$L$3+AB7&lt;$Q$3,-AY7*$L$2-(1-AY7)*$L$3+AB7&gt;$Q$2),100,-AY7*$L$2-(1-AY7)*$L$3+AB7)</f>
        <v>100</v>
      </c>
      <c r="AD7" s="6">
        <f t="shared" ref="AD7:AD70" si="12">IF(OR(-AZ7*$L$2-(1-AZ7)*$L$3+AC7&lt;$Q$3,-AZ7*$L$2-(1-AZ7)*$L$3+AC7&gt;$Q$2),100,-AZ7*$L$2-(1-AZ7)*$L$3+AC7)</f>
        <v>115.98777142420998</v>
      </c>
      <c r="AE7" s="6">
        <f t="shared" ref="AE7:AE70" si="13">IF(OR(-BA7*$L$2-(1-BA7)*$L$3+AD7&lt;$Q$3,-BA7*$L$2-(1-BA7)*$L$3+AD7&gt;$Q$2),100,-BA7*$L$2-(1-BA7)*$L$3+AD7)</f>
        <v>131.97554284841996</v>
      </c>
      <c r="AF7" s="6">
        <f t="shared" ref="AF7:AF70" si="14">IF(OR(-BB7*$L$2-(1-BB7)*$L$3+AE7&lt;$Q$3,-BB7*$L$2-(1-BB7)*$L$3+AE7&gt;$Q$2),100,-BB7*$L$2-(1-BB7)*$L$3+AE7)</f>
        <v>100</v>
      </c>
      <c r="AG7" s="6">
        <f t="shared" ref="AG7:AG70" si="15">-BC7*$L$2-(1-BC7)*$L$3+AF7</f>
        <v>115.98777142420998</v>
      </c>
      <c r="AI7" s="10">
        <f>IF(X7=100,(AT7*$L$2+(1-AT7)*$L$3+W7)-100,0)*L7</f>
        <v>0</v>
      </c>
      <c r="AJ7" s="10">
        <f t="shared" ref="AJ7:AR35" si="16">IF(Y7=100,(-AU7*$L$2-(1-AU7)*$L$3+X7)-100,0)*M7</f>
        <v>0</v>
      </c>
      <c r="AK7" s="10">
        <f t="shared" si="16"/>
        <v>3073.778532984395</v>
      </c>
      <c r="AL7" s="10">
        <f t="shared" si="16"/>
        <v>0</v>
      </c>
      <c r="AM7" s="10">
        <f t="shared" si="16"/>
        <v>0</v>
      </c>
      <c r="AN7" s="10">
        <f t="shared" si="16"/>
        <v>1969.8627196884975</v>
      </c>
      <c r="AO7" s="10">
        <f t="shared" si="16"/>
        <v>0</v>
      </c>
      <c r="AP7" s="10">
        <f t="shared" si="16"/>
        <v>0</v>
      </c>
      <c r="AQ7" s="10">
        <f t="shared" si="16"/>
        <v>1262.4068691933519</v>
      </c>
      <c r="AR7" s="10">
        <f t="shared" si="16"/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3:55">
      <c r="C8" s="10"/>
      <c r="D8" s="20">
        <f t="shared" si="0"/>
        <v>5943.4107807594337</v>
      </c>
      <c r="E8" s="10">
        <f t="shared" ref="E8:E70" si="17">100*(U8-K8)</f>
        <v>-7005.3367275372766</v>
      </c>
      <c r="F8" s="20">
        <f t="shared" si="1"/>
        <v>-1061.9259467778429</v>
      </c>
      <c r="G8">
        <f t="shared" si="2"/>
        <v>1</v>
      </c>
      <c r="H8" s="21">
        <f t="shared" si="3"/>
        <v>9.7482455856672456E-4</v>
      </c>
      <c r="I8" s="20">
        <f t="shared" si="4"/>
        <v>3</v>
      </c>
      <c r="J8" s="2"/>
      <c r="K8" s="11">
        <v>100</v>
      </c>
      <c r="L8" s="6">
        <f t="shared" si="5"/>
        <v>86.21598533371521</v>
      </c>
      <c r="M8" s="6">
        <f t="shared" si="5"/>
        <v>74.331961270633954</v>
      </c>
      <c r="N8" s="6">
        <f t="shared" si="5"/>
        <v>64.086032827352639</v>
      </c>
      <c r="O8" s="6">
        <f t="shared" si="5"/>
        <v>55.252404663390266</v>
      </c>
      <c r="P8" s="6">
        <f t="shared" si="5"/>
        <v>47.636405101113525</v>
      </c>
      <c r="Q8" s="6">
        <f t="shared" si="5"/>
        <v>41.070196035485196</v>
      </c>
      <c r="R8" s="6">
        <f t="shared" si="5"/>
        <v>35.409074190482002</v>
      </c>
      <c r="S8" s="6">
        <f t="shared" si="5"/>
        <v>30.528282210870298</v>
      </c>
      <c r="T8" s="6">
        <f t="shared" si="5"/>
        <v>26.320259313559124</v>
      </c>
      <c r="U8" s="6">
        <f t="shared" si="5"/>
        <v>29.946632724627232</v>
      </c>
      <c r="W8" s="11">
        <v>100</v>
      </c>
      <c r="X8" s="6">
        <f t="shared" si="6"/>
        <v>115.98777142420998</v>
      </c>
      <c r="Y8" s="6">
        <f t="shared" si="7"/>
        <v>131.97554284841996</v>
      </c>
      <c r="Z8" s="6">
        <f t="shared" si="8"/>
        <v>100</v>
      </c>
      <c r="AA8" s="6">
        <f t="shared" si="9"/>
        <v>115.98777142420998</v>
      </c>
      <c r="AB8" s="6">
        <f t="shared" si="10"/>
        <v>131.97554284841996</v>
      </c>
      <c r="AC8" s="6">
        <f t="shared" si="11"/>
        <v>100</v>
      </c>
      <c r="AD8" s="6">
        <f t="shared" si="12"/>
        <v>115.98777142420998</v>
      </c>
      <c r="AE8" s="6">
        <f t="shared" si="13"/>
        <v>131.97554284841996</v>
      </c>
      <c r="AF8" s="6">
        <f t="shared" si="14"/>
        <v>100</v>
      </c>
      <c r="AG8" s="6">
        <f t="shared" si="15"/>
        <v>87.890547012700083</v>
      </c>
      <c r="AI8" s="10">
        <f t="shared" ref="AI8:AI70" si="18">IF(X8=100,(AT8*$L$2+(1-AT8)*$L$3+W8)-100,0)*L8</f>
        <v>0</v>
      </c>
      <c r="AJ8" s="10">
        <f t="shared" si="16"/>
        <v>0</v>
      </c>
      <c r="AK8" s="10">
        <f t="shared" si="16"/>
        <v>3073.778532984395</v>
      </c>
      <c r="AL8" s="10">
        <f t="shared" si="16"/>
        <v>0</v>
      </c>
      <c r="AM8" s="10">
        <f t="shared" si="16"/>
        <v>0</v>
      </c>
      <c r="AN8" s="10">
        <f t="shared" si="16"/>
        <v>1969.8627196884975</v>
      </c>
      <c r="AO8" s="10">
        <f t="shared" si="16"/>
        <v>0</v>
      </c>
      <c r="AP8" s="10">
        <f t="shared" si="16"/>
        <v>0</v>
      </c>
      <c r="AQ8" s="10">
        <f t="shared" si="16"/>
        <v>1262.4068691933519</v>
      </c>
      <c r="AR8" s="10">
        <f t="shared" si="16"/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</row>
    <row r="9" spans="3:55">
      <c r="C9" s="10"/>
      <c r="D9" s="20">
        <f t="shared" si="0"/>
        <v>6117.3436683444024</v>
      </c>
      <c r="E9" s="10">
        <f t="shared" si="17"/>
        <v>-7005.3367275372766</v>
      </c>
      <c r="F9" s="20">
        <f t="shared" si="1"/>
        <v>-887.99305919287417</v>
      </c>
      <c r="G9">
        <f t="shared" si="2"/>
        <v>1</v>
      </c>
      <c r="H9" s="21">
        <f t="shared" si="3"/>
        <v>9.7482455856672456E-4</v>
      </c>
      <c r="I9" s="20">
        <f t="shared" si="4"/>
        <v>2</v>
      </c>
      <c r="J9" s="2"/>
      <c r="K9" s="11">
        <v>100</v>
      </c>
      <c r="L9" s="6">
        <f t="shared" si="5"/>
        <v>86.21598533371521</v>
      </c>
      <c r="M9" s="6">
        <f t="shared" si="5"/>
        <v>74.331961270633954</v>
      </c>
      <c r="N9" s="6">
        <f t="shared" si="5"/>
        <v>64.086032827352639</v>
      </c>
      <c r="O9" s="6">
        <f>N9*((1-AW9)*$I$3+$I$2*AW9)</f>
        <v>55.252404663390266</v>
      </c>
      <c r="P9" s="6">
        <f t="shared" si="5"/>
        <v>47.636405101113525</v>
      </c>
      <c r="Q9" s="6">
        <f t="shared" si="5"/>
        <v>41.070196035485196</v>
      </c>
      <c r="R9" s="6">
        <f t="shared" si="5"/>
        <v>35.409074190482002</v>
      </c>
      <c r="S9" s="6">
        <f t="shared" si="5"/>
        <v>30.528282210870298</v>
      </c>
      <c r="T9" s="6">
        <f t="shared" si="5"/>
        <v>34.734431913888301</v>
      </c>
      <c r="U9" s="6">
        <f t="shared" si="5"/>
        <v>29.946632724627232</v>
      </c>
      <c r="W9" s="11">
        <v>100</v>
      </c>
      <c r="X9" s="6">
        <f t="shared" si="6"/>
        <v>115.98777142420998</v>
      </c>
      <c r="Y9" s="6">
        <f t="shared" si="7"/>
        <v>131.97554284841996</v>
      </c>
      <c r="Z9" s="6">
        <f t="shared" si="8"/>
        <v>100</v>
      </c>
      <c r="AA9" s="6">
        <f t="shared" si="9"/>
        <v>115.98777142420998</v>
      </c>
      <c r="AB9" s="6">
        <f t="shared" si="10"/>
        <v>131.97554284841996</v>
      </c>
      <c r="AC9" s="6">
        <f t="shared" si="11"/>
        <v>100</v>
      </c>
      <c r="AD9" s="6">
        <f t="shared" si="12"/>
        <v>115.98777142420998</v>
      </c>
      <c r="AE9" s="6">
        <f t="shared" si="13"/>
        <v>131.97554284841996</v>
      </c>
      <c r="AF9" s="6">
        <f t="shared" si="14"/>
        <v>119.86608986112005</v>
      </c>
      <c r="AG9" s="6">
        <f t="shared" si="15"/>
        <v>135.85386128533003</v>
      </c>
      <c r="AI9" s="10">
        <f t="shared" si="18"/>
        <v>0</v>
      </c>
      <c r="AJ9" s="10">
        <f t="shared" si="16"/>
        <v>0</v>
      </c>
      <c r="AK9" s="10">
        <f t="shared" si="16"/>
        <v>3073.778532984395</v>
      </c>
      <c r="AL9" s="10">
        <f t="shared" si="16"/>
        <v>0</v>
      </c>
      <c r="AM9" s="10">
        <f t="shared" si="16"/>
        <v>0</v>
      </c>
      <c r="AN9" s="10">
        <f t="shared" si="16"/>
        <v>1969.8627196884975</v>
      </c>
      <c r="AO9" s="10">
        <f t="shared" si="16"/>
        <v>0</v>
      </c>
      <c r="AP9" s="10">
        <f t="shared" si="16"/>
        <v>0</v>
      </c>
      <c r="AQ9" s="10">
        <f t="shared" si="16"/>
        <v>0</v>
      </c>
      <c r="AR9" s="10">
        <f t="shared" si="16"/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</row>
    <row r="10" spans="3:55">
      <c r="C10" s="10"/>
      <c r="D10" s="20">
        <f t="shared" si="0"/>
        <v>5350.1843162125124</v>
      </c>
      <c r="E10" s="10">
        <f t="shared" si="17"/>
        <v>-6047.9900177581985</v>
      </c>
      <c r="F10" s="20">
        <f t="shared" si="1"/>
        <v>-697.80570154568613</v>
      </c>
      <c r="G10">
        <f t="shared" si="2"/>
        <v>2</v>
      </c>
      <c r="H10" s="21">
        <f t="shared" si="3"/>
        <v>9.7525869332865155E-4</v>
      </c>
      <c r="I10" s="20">
        <f t="shared" si="4"/>
        <v>2</v>
      </c>
      <c r="J10" s="2"/>
      <c r="K10" s="11">
        <v>100</v>
      </c>
      <c r="L10" s="6">
        <f t="shared" si="5"/>
        <v>86.21598533371521</v>
      </c>
      <c r="M10" s="6">
        <f t="shared" si="5"/>
        <v>74.331961270633954</v>
      </c>
      <c r="N10" s="6">
        <f t="shared" si="5"/>
        <v>64.086032827352639</v>
      </c>
      <c r="O10" s="6">
        <f t="shared" si="5"/>
        <v>55.252404663390266</v>
      </c>
      <c r="P10" s="6">
        <f t="shared" si="5"/>
        <v>47.636405101113525</v>
      </c>
      <c r="Q10" s="6">
        <f t="shared" si="5"/>
        <v>41.070196035485196</v>
      </c>
      <c r="R10" s="6">
        <f t="shared" si="5"/>
        <v>35.409074190482002</v>
      </c>
      <c r="S10" s="6">
        <f t="shared" si="5"/>
        <v>30.528282210870298</v>
      </c>
      <c r="T10" s="6">
        <f t="shared" si="5"/>
        <v>34.734431913888301</v>
      </c>
      <c r="U10" s="6">
        <f t="shared" si="5"/>
        <v>39.520099822418011</v>
      </c>
      <c r="W10" s="11">
        <v>100</v>
      </c>
      <c r="X10" s="6">
        <f t="shared" si="6"/>
        <v>115.98777142420998</v>
      </c>
      <c r="Y10" s="6">
        <f t="shared" si="7"/>
        <v>131.97554284841996</v>
      </c>
      <c r="Z10" s="6">
        <f t="shared" si="8"/>
        <v>100</v>
      </c>
      <c r="AA10" s="6">
        <f t="shared" si="9"/>
        <v>115.98777142420998</v>
      </c>
      <c r="AB10" s="6">
        <f t="shared" si="10"/>
        <v>131.97554284841996</v>
      </c>
      <c r="AC10" s="6">
        <f t="shared" si="11"/>
        <v>100</v>
      </c>
      <c r="AD10" s="6">
        <f t="shared" si="12"/>
        <v>115.98777142420998</v>
      </c>
      <c r="AE10" s="6">
        <f t="shared" si="13"/>
        <v>131.97554284841996</v>
      </c>
      <c r="AF10" s="6">
        <f t="shared" si="14"/>
        <v>119.86608986112005</v>
      </c>
      <c r="AG10" s="6">
        <f t="shared" si="15"/>
        <v>107.75663687382013</v>
      </c>
      <c r="AI10" s="10">
        <f t="shared" si="18"/>
        <v>0</v>
      </c>
      <c r="AJ10" s="10">
        <f t="shared" si="16"/>
        <v>0</v>
      </c>
      <c r="AK10" s="10">
        <f t="shared" si="16"/>
        <v>3073.778532984395</v>
      </c>
      <c r="AL10" s="10">
        <f t="shared" si="16"/>
        <v>0</v>
      </c>
      <c r="AM10" s="10">
        <f t="shared" si="16"/>
        <v>0</v>
      </c>
      <c r="AN10" s="10">
        <f t="shared" si="16"/>
        <v>1969.8627196884975</v>
      </c>
      <c r="AO10" s="10">
        <f t="shared" si="16"/>
        <v>0</v>
      </c>
      <c r="AP10" s="10">
        <f t="shared" si="16"/>
        <v>0</v>
      </c>
      <c r="AQ10" s="10">
        <f t="shared" si="16"/>
        <v>0</v>
      </c>
      <c r="AR10" s="10">
        <f t="shared" si="16"/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</row>
    <row r="11" spans="3:55">
      <c r="C11" s="10"/>
      <c r="D11" s="20">
        <f t="shared" si="0"/>
        <v>6117.3436683444024</v>
      </c>
      <c r="E11" s="10">
        <f t="shared" si="17"/>
        <v>-7005.3367275372766</v>
      </c>
      <c r="F11" s="20">
        <f t="shared" si="1"/>
        <v>-887.99305919287417</v>
      </c>
      <c r="G11">
        <f t="shared" si="2"/>
        <v>1</v>
      </c>
      <c r="H11" s="21">
        <f t="shared" si="3"/>
        <v>9.7482455856672456E-4</v>
      </c>
      <c r="I11" s="20">
        <f t="shared" si="4"/>
        <v>2</v>
      </c>
      <c r="J11" s="2"/>
      <c r="K11" s="11">
        <v>100</v>
      </c>
      <c r="L11" s="6">
        <f t="shared" si="5"/>
        <v>86.21598533371521</v>
      </c>
      <c r="M11" s="6">
        <f t="shared" si="5"/>
        <v>74.331961270633954</v>
      </c>
      <c r="N11" s="6">
        <f t="shared" si="5"/>
        <v>64.086032827352639</v>
      </c>
      <c r="O11" s="6">
        <f t="shared" si="5"/>
        <v>55.252404663390266</v>
      </c>
      <c r="P11" s="6">
        <f t="shared" si="5"/>
        <v>47.636405101113525</v>
      </c>
      <c r="Q11" s="6">
        <f t="shared" si="5"/>
        <v>41.070196035485196</v>
      </c>
      <c r="R11" s="6">
        <f t="shared" si="5"/>
        <v>35.409074190482002</v>
      </c>
      <c r="S11" s="6">
        <f t="shared" si="5"/>
        <v>40.287693493778612</v>
      </c>
      <c r="T11" s="6">
        <f t="shared" si="5"/>
        <v>34.734431913888301</v>
      </c>
      <c r="U11" s="6">
        <f t="shared" si="5"/>
        <v>29.946632724627232</v>
      </c>
      <c r="W11" s="11">
        <v>100</v>
      </c>
      <c r="X11" s="6">
        <f t="shared" si="6"/>
        <v>115.98777142420998</v>
      </c>
      <c r="Y11" s="6">
        <f t="shared" si="7"/>
        <v>131.97554284841996</v>
      </c>
      <c r="Z11" s="6">
        <f t="shared" si="8"/>
        <v>100</v>
      </c>
      <c r="AA11" s="6">
        <f t="shared" si="9"/>
        <v>115.98777142420998</v>
      </c>
      <c r="AB11" s="6">
        <f t="shared" si="10"/>
        <v>131.97554284841996</v>
      </c>
      <c r="AC11" s="6">
        <f t="shared" si="11"/>
        <v>100</v>
      </c>
      <c r="AD11" s="6">
        <f t="shared" si="12"/>
        <v>115.98777142420998</v>
      </c>
      <c r="AE11" s="6">
        <f t="shared" si="13"/>
        <v>103.87831843691006</v>
      </c>
      <c r="AF11" s="6">
        <f t="shared" si="14"/>
        <v>119.86608986112005</v>
      </c>
      <c r="AG11" s="6">
        <f t="shared" si="15"/>
        <v>135.85386128533003</v>
      </c>
      <c r="AI11" s="10">
        <f t="shared" si="18"/>
        <v>0</v>
      </c>
      <c r="AJ11" s="10">
        <f t="shared" si="16"/>
        <v>0</v>
      </c>
      <c r="AK11" s="10">
        <f t="shared" si="16"/>
        <v>3073.778532984395</v>
      </c>
      <c r="AL11" s="10">
        <f t="shared" si="16"/>
        <v>0</v>
      </c>
      <c r="AM11" s="10">
        <f t="shared" si="16"/>
        <v>0</v>
      </c>
      <c r="AN11" s="10">
        <f t="shared" si="16"/>
        <v>1969.8627196884975</v>
      </c>
      <c r="AO11" s="10">
        <f t="shared" si="16"/>
        <v>0</v>
      </c>
      <c r="AP11" s="10">
        <f t="shared" si="16"/>
        <v>0</v>
      </c>
      <c r="AQ11" s="10">
        <f t="shared" si="16"/>
        <v>0</v>
      </c>
      <c r="AR11" s="10">
        <f t="shared" si="16"/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</row>
    <row r="12" spans="3:55">
      <c r="C12" s="10"/>
      <c r="D12" s="20">
        <f t="shared" si="0"/>
        <v>5350.1843162125124</v>
      </c>
      <c r="E12" s="10">
        <f t="shared" si="17"/>
        <v>-6047.9900177581985</v>
      </c>
      <c r="F12" s="20">
        <f t="shared" si="1"/>
        <v>-697.80570154568613</v>
      </c>
      <c r="G12">
        <f t="shared" si="2"/>
        <v>2</v>
      </c>
      <c r="H12" s="21">
        <f t="shared" si="3"/>
        <v>9.7525869332865155E-4</v>
      </c>
      <c r="I12" s="20">
        <f t="shared" si="4"/>
        <v>2</v>
      </c>
      <c r="J12" s="2"/>
      <c r="K12" s="11">
        <v>100</v>
      </c>
      <c r="L12" s="6">
        <f t="shared" si="5"/>
        <v>86.21598533371521</v>
      </c>
      <c r="M12" s="6">
        <f t="shared" si="5"/>
        <v>74.331961270633954</v>
      </c>
      <c r="N12" s="6">
        <f t="shared" si="5"/>
        <v>64.086032827352639</v>
      </c>
      <c r="O12" s="6">
        <f t="shared" si="5"/>
        <v>55.252404663390266</v>
      </c>
      <c r="P12" s="6">
        <f t="shared" si="5"/>
        <v>47.636405101113525</v>
      </c>
      <c r="Q12" s="6">
        <f t="shared" si="5"/>
        <v>41.070196035485196</v>
      </c>
      <c r="R12" s="6">
        <f t="shared" si="5"/>
        <v>35.409074190482002</v>
      </c>
      <c r="S12" s="6">
        <f t="shared" si="5"/>
        <v>40.287693493778612</v>
      </c>
      <c r="T12" s="6">
        <f t="shared" si="5"/>
        <v>34.734431913888301</v>
      </c>
      <c r="U12" s="6">
        <f t="shared" si="5"/>
        <v>39.520099822418011</v>
      </c>
      <c r="W12" s="11">
        <v>100</v>
      </c>
      <c r="X12" s="6">
        <f t="shared" si="6"/>
        <v>115.98777142420998</v>
      </c>
      <c r="Y12" s="6">
        <f t="shared" si="7"/>
        <v>131.97554284841996</v>
      </c>
      <c r="Z12" s="6">
        <f t="shared" si="8"/>
        <v>100</v>
      </c>
      <c r="AA12" s="6">
        <f t="shared" si="9"/>
        <v>115.98777142420998</v>
      </c>
      <c r="AB12" s="6">
        <f t="shared" si="10"/>
        <v>131.97554284841996</v>
      </c>
      <c r="AC12" s="6">
        <f t="shared" si="11"/>
        <v>100</v>
      </c>
      <c r="AD12" s="6">
        <f t="shared" si="12"/>
        <v>115.98777142420998</v>
      </c>
      <c r="AE12" s="6">
        <f t="shared" si="13"/>
        <v>103.87831843691006</v>
      </c>
      <c r="AF12" s="6">
        <f t="shared" si="14"/>
        <v>119.86608986112005</v>
      </c>
      <c r="AG12" s="6">
        <f t="shared" si="15"/>
        <v>107.75663687382013</v>
      </c>
      <c r="AI12" s="10">
        <f t="shared" si="18"/>
        <v>0</v>
      </c>
      <c r="AJ12" s="10">
        <f t="shared" si="16"/>
        <v>0</v>
      </c>
      <c r="AK12" s="10">
        <f t="shared" si="16"/>
        <v>3073.778532984395</v>
      </c>
      <c r="AL12" s="10">
        <f t="shared" si="16"/>
        <v>0</v>
      </c>
      <c r="AM12" s="10">
        <f t="shared" si="16"/>
        <v>0</v>
      </c>
      <c r="AN12" s="10">
        <f t="shared" si="16"/>
        <v>1969.8627196884975</v>
      </c>
      <c r="AO12" s="10">
        <f t="shared" si="16"/>
        <v>0</v>
      </c>
      <c r="AP12" s="10">
        <f t="shared" si="16"/>
        <v>0</v>
      </c>
      <c r="AQ12" s="10">
        <f t="shared" si="16"/>
        <v>0</v>
      </c>
      <c r="AR12" s="10">
        <f t="shared" si="16"/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</row>
    <row r="13" spans="3:55">
      <c r="C13" s="10"/>
      <c r="D13" s="20">
        <f t="shared" si="0"/>
        <v>5350.1843162125124</v>
      </c>
      <c r="E13" s="10">
        <f t="shared" si="17"/>
        <v>-6047.9900177581985</v>
      </c>
      <c r="F13" s="20">
        <f t="shared" si="1"/>
        <v>-697.80570154568613</v>
      </c>
      <c r="G13">
        <f t="shared" si="2"/>
        <v>2</v>
      </c>
      <c r="H13" s="21">
        <f t="shared" si="3"/>
        <v>9.7525869332865155E-4</v>
      </c>
      <c r="I13" s="20">
        <f t="shared" si="4"/>
        <v>2</v>
      </c>
      <c r="J13" s="2"/>
      <c r="K13" s="11">
        <v>100</v>
      </c>
      <c r="L13" s="6">
        <f t="shared" si="5"/>
        <v>86.21598533371521</v>
      </c>
      <c r="M13" s="6">
        <f t="shared" si="5"/>
        <v>74.331961270633954</v>
      </c>
      <c r="N13" s="6">
        <f t="shared" si="5"/>
        <v>64.086032827352639</v>
      </c>
      <c r="O13" s="6">
        <f t="shared" si="5"/>
        <v>55.252404663390266</v>
      </c>
      <c r="P13" s="6">
        <f t="shared" si="5"/>
        <v>47.636405101113525</v>
      </c>
      <c r="Q13" s="6">
        <f t="shared" si="5"/>
        <v>41.070196035485196</v>
      </c>
      <c r="R13" s="6">
        <f t="shared" si="5"/>
        <v>35.409074190482002</v>
      </c>
      <c r="S13" s="6">
        <f t="shared" si="5"/>
        <v>40.287693493778612</v>
      </c>
      <c r="T13" s="6">
        <f t="shared" si="5"/>
        <v>45.83848304864582</v>
      </c>
      <c r="U13" s="6">
        <f t="shared" si="5"/>
        <v>39.520099822418011</v>
      </c>
      <c r="W13" s="11">
        <v>100</v>
      </c>
      <c r="X13" s="6">
        <f t="shared" si="6"/>
        <v>115.98777142420998</v>
      </c>
      <c r="Y13" s="6">
        <f t="shared" si="7"/>
        <v>131.97554284841996</v>
      </c>
      <c r="Z13" s="6">
        <f t="shared" si="8"/>
        <v>100</v>
      </c>
      <c r="AA13" s="6">
        <f t="shared" si="9"/>
        <v>115.98777142420998</v>
      </c>
      <c r="AB13" s="6">
        <f t="shared" si="10"/>
        <v>131.97554284841996</v>
      </c>
      <c r="AC13" s="6">
        <f t="shared" si="11"/>
        <v>100</v>
      </c>
      <c r="AD13" s="6">
        <f t="shared" si="12"/>
        <v>115.98777142420998</v>
      </c>
      <c r="AE13" s="6">
        <f t="shared" si="13"/>
        <v>103.87831843691006</v>
      </c>
      <c r="AF13" s="6">
        <f t="shared" si="14"/>
        <v>91.768865449610146</v>
      </c>
      <c r="AG13" s="6">
        <f t="shared" si="15"/>
        <v>107.75663687382013</v>
      </c>
      <c r="AI13" s="10">
        <f t="shared" si="18"/>
        <v>0</v>
      </c>
      <c r="AJ13" s="10">
        <f t="shared" si="16"/>
        <v>0</v>
      </c>
      <c r="AK13" s="10">
        <f t="shared" si="16"/>
        <v>3073.778532984395</v>
      </c>
      <c r="AL13" s="10">
        <f t="shared" si="16"/>
        <v>0</v>
      </c>
      <c r="AM13" s="10">
        <f t="shared" si="16"/>
        <v>0</v>
      </c>
      <c r="AN13" s="10">
        <f t="shared" si="16"/>
        <v>1969.8627196884975</v>
      </c>
      <c r="AO13" s="10">
        <f t="shared" si="16"/>
        <v>0</v>
      </c>
      <c r="AP13" s="10">
        <f t="shared" si="16"/>
        <v>0</v>
      </c>
      <c r="AQ13" s="10">
        <f t="shared" si="16"/>
        <v>0</v>
      </c>
      <c r="AR13" s="10">
        <f t="shared" si="16"/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0</v>
      </c>
    </row>
    <row r="14" spans="3:55">
      <c r="C14" s="10"/>
      <c r="D14" s="20">
        <f t="shared" si="0"/>
        <v>3982.7971588124219</v>
      </c>
      <c r="E14" s="10">
        <f t="shared" si="17"/>
        <v>-4784.5946342759462</v>
      </c>
      <c r="F14" s="20">
        <f t="shared" si="1"/>
        <v>-801.79747546352428</v>
      </c>
      <c r="G14">
        <f t="shared" si="2"/>
        <v>3</v>
      </c>
      <c r="H14" s="21">
        <f t="shared" si="3"/>
        <v>9.7569302143100045E-4</v>
      </c>
      <c r="I14" s="20">
        <f t="shared" si="4"/>
        <v>2</v>
      </c>
      <c r="J14" s="2"/>
      <c r="K14" s="11">
        <v>100</v>
      </c>
      <c r="L14" s="6">
        <f t="shared" si="5"/>
        <v>86.21598533371521</v>
      </c>
      <c r="M14" s="6">
        <f t="shared" si="5"/>
        <v>74.331961270633954</v>
      </c>
      <c r="N14" s="6">
        <f t="shared" si="5"/>
        <v>64.086032827352639</v>
      </c>
      <c r="O14" s="6">
        <f t="shared" si="5"/>
        <v>55.252404663390266</v>
      </c>
      <c r="P14" s="6">
        <f t="shared" si="5"/>
        <v>47.636405101113525</v>
      </c>
      <c r="Q14" s="6">
        <f t="shared" si="5"/>
        <v>41.070196035485196</v>
      </c>
      <c r="R14" s="6">
        <f t="shared" si="5"/>
        <v>35.409074190482002</v>
      </c>
      <c r="S14" s="6">
        <f t="shared" si="5"/>
        <v>40.287693493778612</v>
      </c>
      <c r="T14" s="6">
        <f t="shared" si="5"/>
        <v>45.83848304864582</v>
      </c>
      <c r="U14" s="6">
        <f t="shared" si="5"/>
        <v>52.154053657240539</v>
      </c>
      <c r="W14" s="11">
        <v>100</v>
      </c>
      <c r="X14" s="6">
        <f t="shared" si="6"/>
        <v>115.98777142420998</v>
      </c>
      <c r="Y14" s="6">
        <f t="shared" si="7"/>
        <v>131.97554284841996</v>
      </c>
      <c r="Z14" s="6">
        <f t="shared" si="8"/>
        <v>100</v>
      </c>
      <c r="AA14" s="6">
        <f t="shared" si="9"/>
        <v>115.98777142420998</v>
      </c>
      <c r="AB14" s="6">
        <f t="shared" si="10"/>
        <v>131.97554284841996</v>
      </c>
      <c r="AC14" s="6">
        <f t="shared" si="11"/>
        <v>100</v>
      </c>
      <c r="AD14" s="6">
        <f t="shared" si="12"/>
        <v>115.98777142420998</v>
      </c>
      <c r="AE14" s="6">
        <f t="shared" si="13"/>
        <v>103.87831843691006</v>
      </c>
      <c r="AF14" s="6">
        <f t="shared" si="14"/>
        <v>91.768865449610146</v>
      </c>
      <c r="AG14" s="6">
        <f t="shared" si="15"/>
        <v>79.659412462310229</v>
      </c>
      <c r="AI14" s="10">
        <f t="shared" si="18"/>
        <v>0</v>
      </c>
      <c r="AJ14" s="10">
        <f t="shared" si="16"/>
        <v>0</v>
      </c>
      <c r="AK14" s="10">
        <f t="shared" si="16"/>
        <v>3073.778532984395</v>
      </c>
      <c r="AL14" s="10">
        <f t="shared" si="16"/>
        <v>0</v>
      </c>
      <c r="AM14" s="10">
        <f t="shared" si="16"/>
        <v>0</v>
      </c>
      <c r="AN14" s="10">
        <f t="shared" si="16"/>
        <v>1969.8627196884975</v>
      </c>
      <c r="AO14" s="10">
        <f t="shared" si="16"/>
        <v>0</v>
      </c>
      <c r="AP14" s="10">
        <f t="shared" si="16"/>
        <v>0</v>
      </c>
      <c r="AQ14" s="10">
        <f t="shared" si="16"/>
        <v>0</v>
      </c>
      <c r="AR14" s="10">
        <f t="shared" si="16"/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1</v>
      </c>
    </row>
    <row r="15" spans="3:55">
      <c r="C15" s="10"/>
      <c r="D15" s="20">
        <f t="shared" si="0"/>
        <v>6117.3436683444024</v>
      </c>
      <c r="E15" s="10">
        <f t="shared" si="17"/>
        <v>-7005.3367275372766</v>
      </c>
      <c r="F15" s="20">
        <f t="shared" si="1"/>
        <v>-887.99305919287417</v>
      </c>
      <c r="G15">
        <f t="shared" si="2"/>
        <v>1</v>
      </c>
      <c r="H15" s="21">
        <f t="shared" si="3"/>
        <v>9.7482455856672456E-4</v>
      </c>
      <c r="I15" s="20">
        <f t="shared" si="4"/>
        <v>2</v>
      </c>
      <c r="J15" s="2"/>
      <c r="K15" s="11">
        <v>100</v>
      </c>
      <c r="L15" s="6">
        <f t="shared" si="5"/>
        <v>86.21598533371521</v>
      </c>
      <c r="M15" s="6">
        <f t="shared" si="5"/>
        <v>74.331961270633954</v>
      </c>
      <c r="N15" s="6">
        <f t="shared" si="5"/>
        <v>64.086032827352639</v>
      </c>
      <c r="O15" s="6">
        <f t="shared" si="5"/>
        <v>55.252404663390266</v>
      </c>
      <c r="P15" s="6">
        <f t="shared" si="5"/>
        <v>47.636405101113525</v>
      </c>
      <c r="Q15" s="6">
        <f t="shared" si="5"/>
        <v>41.070196035485196</v>
      </c>
      <c r="R15" s="6">
        <f t="shared" si="5"/>
        <v>46.728797841650255</v>
      </c>
      <c r="S15" s="6">
        <f t="shared" si="5"/>
        <v>40.287693493778612</v>
      </c>
      <c r="T15" s="6">
        <f t="shared" si="5"/>
        <v>34.734431913888301</v>
      </c>
      <c r="U15" s="6">
        <f t="shared" si="5"/>
        <v>29.946632724627232</v>
      </c>
      <c r="W15" s="11">
        <v>100</v>
      </c>
      <c r="X15" s="6">
        <f t="shared" si="6"/>
        <v>115.98777142420998</v>
      </c>
      <c r="Y15" s="6">
        <f t="shared" si="7"/>
        <v>131.97554284841996</v>
      </c>
      <c r="Z15" s="6">
        <f t="shared" si="8"/>
        <v>100</v>
      </c>
      <c r="AA15" s="6">
        <f t="shared" si="9"/>
        <v>115.98777142420998</v>
      </c>
      <c r="AB15" s="6">
        <f t="shared" si="10"/>
        <v>131.97554284841996</v>
      </c>
      <c r="AC15" s="6">
        <f t="shared" si="11"/>
        <v>100</v>
      </c>
      <c r="AD15" s="6">
        <f t="shared" si="12"/>
        <v>87.890547012700083</v>
      </c>
      <c r="AE15" s="6">
        <f t="shared" si="13"/>
        <v>103.87831843691006</v>
      </c>
      <c r="AF15" s="6">
        <f t="shared" si="14"/>
        <v>119.86608986112005</v>
      </c>
      <c r="AG15" s="6">
        <f t="shared" si="15"/>
        <v>135.85386128533003</v>
      </c>
      <c r="AI15" s="10">
        <f t="shared" si="18"/>
        <v>0</v>
      </c>
      <c r="AJ15" s="10">
        <f t="shared" si="16"/>
        <v>0</v>
      </c>
      <c r="AK15" s="10">
        <f t="shared" si="16"/>
        <v>3073.778532984395</v>
      </c>
      <c r="AL15" s="10">
        <f t="shared" si="16"/>
        <v>0</v>
      </c>
      <c r="AM15" s="10">
        <f t="shared" si="16"/>
        <v>0</v>
      </c>
      <c r="AN15" s="10">
        <f t="shared" si="16"/>
        <v>1969.8627196884975</v>
      </c>
      <c r="AO15" s="10">
        <f t="shared" si="16"/>
        <v>0</v>
      </c>
      <c r="AP15" s="10">
        <f t="shared" si="16"/>
        <v>0</v>
      </c>
      <c r="AQ15" s="10">
        <f t="shared" si="16"/>
        <v>0</v>
      </c>
      <c r="AR15" s="10">
        <f t="shared" si="16"/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</row>
    <row r="16" spans="3:55">
      <c r="C16" s="10"/>
      <c r="D16" s="20">
        <f t="shared" si="0"/>
        <v>5350.1843162125124</v>
      </c>
      <c r="E16" s="10">
        <f t="shared" si="17"/>
        <v>-6047.9900177581985</v>
      </c>
      <c r="F16" s="20">
        <f t="shared" si="1"/>
        <v>-697.80570154568613</v>
      </c>
      <c r="G16">
        <f t="shared" si="2"/>
        <v>2</v>
      </c>
      <c r="H16" s="21">
        <f t="shared" si="3"/>
        <v>9.7525869332865155E-4</v>
      </c>
      <c r="I16" s="20">
        <f t="shared" si="4"/>
        <v>2</v>
      </c>
      <c r="J16" s="2"/>
      <c r="K16" s="11">
        <v>100</v>
      </c>
      <c r="L16" s="6">
        <f t="shared" si="5"/>
        <v>86.21598533371521</v>
      </c>
      <c r="M16" s="6">
        <f t="shared" si="5"/>
        <v>74.331961270633954</v>
      </c>
      <c r="N16" s="6">
        <f t="shared" si="5"/>
        <v>64.086032827352639</v>
      </c>
      <c r="O16" s="6">
        <f t="shared" si="5"/>
        <v>55.252404663390266</v>
      </c>
      <c r="P16" s="6">
        <f t="shared" si="5"/>
        <v>47.636405101113525</v>
      </c>
      <c r="Q16" s="6">
        <f t="shared" si="5"/>
        <v>41.070196035485196</v>
      </c>
      <c r="R16" s="6">
        <f t="shared" si="5"/>
        <v>46.728797841650255</v>
      </c>
      <c r="S16" s="6">
        <f t="shared" si="5"/>
        <v>40.287693493778612</v>
      </c>
      <c r="T16" s="6">
        <f t="shared" si="5"/>
        <v>34.734431913888301</v>
      </c>
      <c r="U16" s="6">
        <f t="shared" si="5"/>
        <v>39.520099822418011</v>
      </c>
      <c r="W16" s="11">
        <v>100</v>
      </c>
      <c r="X16" s="6">
        <f t="shared" si="6"/>
        <v>115.98777142420998</v>
      </c>
      <c r="Y16" s="6">
        <f t="shared" si="7"/>
        <v>131.97554284841996</v>
      </c>
      <c r="Z16" s="6">
        <f t="shared" si="8"/>
        <v>100</v>
      </c>
      <c r="AA16" s="6">
        <f t="shared" si="9"/>
        <v>115.98777142420998</v>
      </c>
      <c r="AB16" s="6">
        <f t="shared" si="10"/>
        <v>131.97554284841996</v>
      </c>
      <c r="AC16" s="6">
        <f t="shared" si="11"/>
        <v>100</v>
      </c>
      <c r="AD16" s="6">
        <f t="shared" si="12"/>
        <v>87.890547012700083</v>
      </c>
      <c r="AE16" s="6">
        <f t="shared" si="13"/>
        <v>103.87831843691006</v>
      </c>
      <c r="AF16" s="6">
        <f t="shared" si="14"/>
        <v>119.86608986112005</v>
      </c>
      <c r="AG16" s="6">
        <f t="shared" si="15"/>
        <v>107.75663687382013</v>
      </c>
      <c r="AI16" s="10">
        <f t="shared" si="18"/>
        <v>0</v>
      </c>
      <c r="AJ16" s="10">
        <f t="shared" si="16"/>
        <v>0</v>
      </c>
      <c r="AK16" s="10">
        <f t="shared" si="16"/>
        <v>3073.778532984395</v>
      </c>
      <c r="AL16" s="10">
        <f t="shared" si="16"/>
        <v>0</v>
      </c>
      <c r="AM16" s="10">
        <f t="shared" si="16"/>
        <v>0</v>
      </c>
      <c r="AN16" s="10">
        <f t="shared" si="16"/>
        <v>1969.8627196884975</v>
      </c>
      <c r="AO16" s="10">
        <f t="shared" si="16"/>
        <v>0</v>
      </c>
      <c r="AP16" s="10">
        <f t="shared" si="16"/>
        <v>0</v>
      </c>
      <c r="AQ16" s="10">
        <f t="shared" si="16"/>
        <v>0</v>
      </c>
      <c r="AR16" s="10">
        <f t="shared" si="16"/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</row>
    <row r="17" spans="3:55">
      <c r="C17" s="10"/>
      <c r="D17" s="20">
        <f t="shared" si="0"/>
        <v>5350.1843162125124</v>
      </c>
      <c r="E17" s="10">
        <f t="shared" si="17"/>
        <v>-6047.9900177581985</v>
      </c>
      <c r="F17" s="20">
        <f t="shared" si="1"/>
        <v>-697.80570154568613</v>
      </c>
      <c r="G17">
        <f t="shared" si="2"/>
        <v>2</v>
      </c>
      <c r="H17" s="21">
        <f t="shared" si="3"/>
        <v>9.7525869332865155E-4</v>
      </c>
      <c r="I17" s="20">
        <f t="shared" si="4"/>
        <v>2</v>
      </c>
      <c r="J17" s="2"/>
      <c r="K17" s="11">
        <v>100</v>
      </c>
      <c r="L17" s="6">
        <f t="shared" si="5"/>
        <v>86.21598533371521</v>
      </c>
      <c r="M17" s="6">
        <f t="shared" si="5"/>
        <v>74.331961270633954</v>
      </c>
      <c r="N17" s="6">
        <f t="shared" si="5"/>
        <v>64.086032827352639</v>
      </c>
      <c r="O17" s="6">
        <f t="shared" si="5"/>
        <v>55.252404663390266</v>
      </c>
      <c r="P17" s="6">
        <f t="shared" si="5"/>
        <v>47.636405101113525</v>
      </c>
      <c r="Q17" s="6">
        <f t="shared" si="5"/>
        <v>41.070196035485196</v>
      </c>
      <c r="R17" s="6">
        <f t="shared" si="5"/>
        <v>46.728797841650255</v>
      </c>
      <c r="S17" s="6">
        <f t="shared" si="5"/>
        <v>40.287693493778612</v>
      </c>
      <c r="T17" s="6">
        <f t="shared" si="5"/>
        <v>45.83848304864582</v>
      </c>
      <c r="U17" s="6">
        <f t="shared" si="5"/>
        <v>39.520099822418011</v>
      </c>
      <c r="W17" s="11">
        <v>100</v>
      </c>
      <c r="X17" s="6">
        <f t="shared" si="6"/>
        <v>115.98777142420998</v>
      </c>
      <c r="Y17" s="6">
        <f t="shared" si="7"/>
        <v>131.97554284841996</v>
      </c>
      <c r="Z17" s="6">
        <f t="shared" si="8"/>
        <v>100</v>
      </c>
      <c r="AA17" s="6">
        <f t="shared" si="9"/>
        <v>115.98777142420998</v>
      </c>
      <c r="AB17" s="6">
        <f t="shared" si="10"/>
        <v>131.97554284841996</v>
      </c>
      <c r="AC17" s="6">
        <f t="shared" si="11"/>
        <v>100</v>
      </c>
      <c r="AD17" s="6">
        <f t="shared" si="12"/>
        <v>87.890547012700083</v>
      </c>
      <c r="AE17" s="6">
        <f t="shared" si="13"/>
        <v>103.87831843691006</v>
      </c>
      <c r="AF17" s="6">
        <f t="shared" si="14"/>
        <v>91.768865449610146</v>
      </c>
      <c r="AG17" s="6">
        <f t="shared" si="15"/>
        <v>107.75663687382013</v>
      </c>
      <c r="AI17" s="10">
        <f t="shared" si="18"/>
        <v>0</v>
      </c>
      <c r="AJ17" s="10">
        <f t="shared" si="16"/>
        <v>0</v>
      </c>
      <c r="AK17" s="10">
        <f t="shared" si="16"/>
        <v>3073.778532984395</v>
      </c>
      <c r="AL17" s="10">
        <f t="shared" si="16"/>
        <v>0</v>
      </c>
      <c r="AM17" s="10">
        <f t="shared" si="16"/>
        <v>0</v>
      </c>
      <c r="AN17" s="10">
        <f t="shared" si="16"/>
        <v>1969.8627196884975</v>
      </c>
      <c r="AO17" s="10">
        <f t="shared" si="16"/>
        <v>0</v>
      </c>
      <c r="AP17" s="10">
        <f t="shared" si="16"/>
        <v>0</v>
      </c>
      <c r="AQ17" s="10">
        <f t="shared" si="16"/>
        <v>0</v>
      </c>
      <c r="AR17" s="10">
        <f t="shared" si="16"/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0</v>
      </c>
    </row>
    <row r="18" spans="3:55">
      <c r="C18" s="10"/>
      <c r="D18" s="20">
        <f t="shared" si="0"/>
        <v>3982.7971588124219</v>
      </c>
      <c r="E18" s="10">
        <f t="shared" si="17"/>
        <v>-4784.5946342759462</v>
      </c>
      <c r="F18" s="20">
        <f t="shared" si="1"/>
        <v>-801.79747546352428</v>
      </c>
      <c r="G18">
        <f t="shared" si="2"/>
        <v>3</v>
      </c>
      <c r="H18" s="21">
        <f t="shared" si="3"/>
        <v>9.7569302143100045E-4</v>
      </c>
      <c r="I18" s="20">
        <f t="shared" si="4"/>
        <v>2</v>
      </c>
      <c r="J18" s="2"/>
      <c r="K18" s="11">
        <v>100</v>
      </c>
      <c r="L18" s="6">
        <f t="shared" si="5"/>
        <v>86.21598533371521</v>
      </c>
      <c r="M18" s="6">
        <f t="shared" si="5"/>
        <v>74.331961270633954</v>
      </c>
      <c r="N18" s="6">
        <f t="shared" si="5"/>
        <v>64.086032827352639</v>
      </c>
      <c r="O18" s="6">
        <f t="shared" si="5"/>
        <v>55.252404663390266</v>
      </c>
      <c r="P18" s="6">
        <f t="shared" si="5"/>
        <v>47.636405101113525</v>
      </c>
      <c r="Q18" s="6">
        <f t="shared" si="5"/>
        <v>41.070196035485196</v>
      </c>
      <c r="R18" s="6">
        <f t="shared" si="5"/>
        <v>46.728797841650255</v>
      </c>
      <c r="S18" s="6">
        <f t="shared" si="5"/>
        <v>40.287693493778612</v>
      </c>
      <c r="T18" s="6">
        <f t="shared" si="5"/>
        <v>45.83848304864582</v>
      </c>
      <c r="U18" s="6">
        <f t="shared" si="5"/>
        <v>52.154053657240539</v>
      </c>
      <c r="W18" s="11">
        <v>100</v>
      </c>
      <c r="X18" s="6">
        <f t="shared" si="6"/>
        <v>115.98777142420998</v>
      </c>
      <c r="Y18" s="6">
        <f t="shared" si="7"/>
        <v>131.97554284841996</v>
      </c>
      <c r="Z18" s="6">
        <f t="shared" si="8"/>
        <v>100</v>
      </c>
      <c r="AA18" s="6">
        <f t="shared" si="9"/>
        <v>115.98777142420998</v>
      </c>
      <c r="AB18" s="6">
        <f t="shared" si="10"/>
        <v>131.97554284841996</v>
      </c>
      <c r="AC18" s="6">
        <f t="shared" si="11"/>
        <v>100</v>
      </c>
      <c r="AD18" s="6">
        <f t="shared" si="12"/>
        <v>87.890547012700083</v>
      </c>
      <c r="AE18" s="6">
        <f t="shared" si="13"/>
        <v>103.87831843691006</v>
      </c>
      <c r="AF18" s="6">
        <f t="shared" si="14"/>
        <v>91.768865449610146</v>
      </c>
      <c r="AG18" s="6">
        <f t="shared" si="15"/>
        <v>79.659412462310229</v>
      </c>
      <c r="AI18" s="10">
        <f t="shared" si="18"/>
        <v>0</v>
      </c>
      <c r="AJ18" s="10">
        <f t="shared" si="16"/>
        <v>0</v>
      </c>
      <c r="AK18" s="10">
        <f t="shared" si="16"/>
        <v>3073.778532984395</v>
      </c>
      <c r="AL18" s="10">
        <f t="shared" si="16"/>
        <v>0</v>
      </c>
      <c r="AM18" s="10">
        <f t="shared" si="16"/>
        <v>0</v>
      </c>
      <c r="AN18" s="10">
        <f t="shared" si="16"/>
        <v>1969.8627196884975</v>
      </c>
      <c r="AO18" s="10">
        <f t="shared" si="16"/>
        <v>0</v>
      </c>
      <c r="AP18" s="10">
        <f t="shared" si="16"/>
        <v>0</v>
      </c>
      <c r="AQ18" s="10">
        <f t="shared" si="16"/>
        <v>0</v>
      </c>
      <c r="AR18" s="10">
        <f t="shared" si="16"/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1</v>
      </c>
    </row>
    <row r="19" spans="3:55">
      <c r="C19" s="10"/>
      <c r="D19" s="20">
        <f t="shared" si="0"/>
        <v>5350.1843162125124</v>
      </c>
      <c r="E19" s="10">
        <f t="shared" si="17"/>
        <v>-6047.9900177581985</v>
      </c>
      <c r="F19" s="20">
        <f t="shared" si="1"/>
        <v>-697.80570154568613</v>
      </c>
      <c r="G19">
        <f t="shared" si="2"/>
        <v>2</v>
      </c>
      <c r="H19" s="21">
        <f t="shared" si="3"/>
        <v>9.7525869332865155E-4</v>
      </c>
      <c r="I19" s="20">
        <f t="shared" si="4"/>
        <v>2</v>
      </c>
      <c r="J19" s="2"/>
      <c r="K19" s="11">
        <v>100</v>
      </c>
      <c r="L19" s="6">
        <f t="shared" si="5"/>
        <v>86.21598533371521</v>
      </c>
      <c r="M19" s="6">
        <f t="shared" si="5"/>
        <v>74.331961270633954</v>
      </c>
      <c r="N19" s="6">
        <f t="shared" si="5"/>
        <v>64.086032827352639</v>
      </c>
      <c r="O19" s="6">
        <f t="shared" si="5"/>
        <v>55.252404663390266</v>
      </c>
      <c r="P19" s="6">
        <f t="shared" si="5"/>
        <v>47.636405101113525</v>
      </c>
      <c r="Q19" s="6">
        <f t="shared" si="5"/>
        <v>41.070196035485196</v>
      </c>
      <c r="R19" s="6">
        <f t="shared" si="5"/>
        <v>46.728797841650255</v>
      </c>
      <c r="S19" s="6">
        <f t="shared" si="5"/>
        <v>53.167034942788561</v>
      </c>
      <c r="T19" s="6">
        <f t="shared" si="5"/>
        <v>45.838483048645827</v>
      </c>
      <c r="U19" s="6">
        <f t="shared" si="5"/>
        <v>39.520099822418018</v>
      </c>
      <c r="W19" s="11">
        <v>100</v>
      </c>
      <c r="X19" s="6">
        <f t="shared" si="6"/>
        <v>115.98777142420998</v>
      </c>
      <c r="Y19" s="6">
        <f t="shared" si="7"/>
        <v>131.97554284841996</v>
      </c>
      <c r="Z19" s="6">
        <f t="shared" si="8"/>
        <v>100</v>
      </c>
      <c r="AA19" s="6">
        <f t="shared" si="9"/>
        <v>115.98777142420998</v>
      </c>
      <c r="AB19" s="6">
        <f t="shared" si="10"/>
        <v>131.97554284841996</v>
      </c>
      <c r="AC19" s="6">
        <f t="shared" si="11"/>
        <v>100</v>
      </c>
      <c r="AD19" s="6">
        <f t="shared" si="12"/>
        <v>87.890547012700083</v>
      </c>
      <c r="AE19" s="6">
        <f t="shared" si="13"/>
        <v>75.781094025400165</v>
      </c>
      <c r="AF19" s="6">
        <f t="shared" si="14"/>
        <v>91.768865449610146</v>
      </c>
      <c r="AG19" s="6">
        <f t="shared" si="15"/>
        <v>107.75663687382013</v>
      </c>
      <c r="AI19" s="10">
        <f t="shared" si="18"/>
        <v>0</v>
      </c>
      <c r="AJ19" s="10">
        <f t="shared" si="16"/>
        <v>0</v>
      </c>
      <c r="AK19" s="10">
        <f t="shared" si="16"/>
        <v>3073.778532984395</v>
      </c>
      <c r="AL19" s="10">
        <f t="shared" si="16"/>
        <v>0</v>
      </c>
      <c r="AM19" s="10">
        <f t="shared" si="16"/>
        <v>0</v>
      </c>
      <c r="AN19" s="10">
        <f t="shared" si="16"/>
        <v>1969.8627196884975</v>
      </c>
      <c r="AO19" s="10">
        <f t="shared" si="16"/>
        <v>0</v>
      </c>
      <c r="AP19" s="10">
        <f t="shared" si="16"/>
        <v>0</v>
      </c>
      <c r="AQ19" s="10">
        <f t="shared" si="16"/>
        <v>0</v>
      </c>
      <c r="AR19" s="10">
        <f t="shared" si="16"/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</row>
    <row r="20" spans="3:55">
      <c r="C20" s="10"/>
      <c r="D20" s="20">
        <f t="shared" si="0"/>
        <v>3982.7971588124219</v>
      </c>
      <c r="E20" s="10">
        <f t="shared" si="17"/>
        <v>-4784.5946342759453</v>
      </c>
      <c r="F20" s="20">
        <f t="shared" si="1"/>
        <v>-801.79747546352337</v>
      </c>
      <c r="G20">
        <f t="shared" si="2"/>
        <v>3</v>
      </c>
      <c r="H20" s="21">
        <f t="shared" si="3"/>
        <v>9.7569302143100045E-4</v>
      </c>
      <c r="I20" s="20">
        <f t="shared" si="4"/>
        <v>2</v>
      </c>
      <c r="J20" s="2"/>
      <c r="K20" s="11">
        <v>100</v>
      </c>
      <c r="L20" s="6">
        <f t="shared" si="5"/>
        <v>86.21598533371521</v>
      </c>
      <c r="M20" s="6">
        <f t="shared" si="5"/>
        <v>74.331961270633954</v>
      </c>
      <c r="N20" s="6">
        <f t="shared" si="5"/>
        <v>64.086032827352639</v>
      </c>
      <c r="O20" s="6">
        <f t="shared" si="5"/>
        <v>55.252404663390266</v>
      </c>
      <c r="P20" s="6">
        <f t="shared" si="5"/>
        <v>47.636405101113525</v>
      </c>
      <c r="Q20" s="6">
        <f t="shared" si="5"/>
        <v>41.070196035485196</v>
      </c>
      <c r="R20" s="6">
        <f t="shared" si="5"/>
        <v>46.728797841650255</v>
      </c>
      <c r="S20" s="6">
        <f t="shared" si="5"/>
        <v>53.167034942788561</v>
      </c>
      <c r="T20" s="6">
        <f t="shared" si="5"/>
        <v>45.838483048645827</v>
      </c>
      <c r="U20" s="6">
        <f t="shared" si="5"/>
        <v>52.154053657240546</v>
      </c>
      <c r="W20" s="11">
        <v>100</v>
      </c>
      <c r="X20" s="6">
        <f t="shared" si="6"/>
        <v>115.98777142420998</v>
      </c>
      <c r="Y20" s="6">
        <f t="shared" si="7"/>
        <v>131.97554284841996</v>
      </c>
      <c r="Z20" s="6">
        <f t="shared" si="8"/>
        <v>100</v>
      </c>
      <c r="AA20" s="6">
        <f t="shared" si="9"/>
        <v>115.98777142420998</v>
      </c>
      <c r="AB20" s="6">
        <f t="shared" si="10"/>
        <v>131.97554284841996</v>
      </c>
      <c r="AC20" s="6">
        <f t="shared" si="11"/>
        <v>100</v>
      </c>
      <c r="AD20" s="6">
        <f t="shared" si="12"/>
        <v>87.890547012700083</v>
      </c>
      <c r="AE20" s="6">
        <f t="shared" si="13"/>
        <v>75.781094025400165</v>
      </c>
      <c r="AF20" s="6">
        <f t="shared" si="14"/>
        <v>91.768865449610146</v>
      </c>
      <c r="AG20" s="6">
        <f t="shared" si="15"/>
        <v>79.659412462310229</v>
      </c>
      <c r="AI20" s="10">
        <f t="shared" si="18"/>
        <v>0</v>
      </c>
      <c r="AJ20" s="10">
        <f t="shared" si="16"/>
        <v>0</v>
      </c>
      <c r="AK20" s="10">
        <f t="shared" si="16"/>
        <v>3073.778532984395</v>
      </c>
      <c r="AL20" s="10">
        <f t="shared" si="16"/>
        <v>0</v>
      </c>
      <c r="AM20" s="10">
        <f t="shared" si="16"/>
        <v>0</v>
      </c>
      <c r="AN20" s="10">
        <f t="shared" si="16"/>
        <v>1969.8627196884975</v>
      </c>
      <c r="AO20" s="10">
        <f t="shared" si="16"/>
        <v>0</v>
      </c>
      <c r="AP20" s="10">
        <f t="shared" si="16"/>
        <v>0</v>
      </c>
      <c r="AQ20" s="10">
        <f t="shared" si="16"/>
        <v>0</v>
      </c>
      <c r="AR20" s="10">
        <f t="shared" si="16"/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1</v>
      </c>
    </row>
    <row r="21" spans="3:55">
      <c r="C21" s="10"/>
      <c r="D21" s="20">
        <f t="shared" si="0"/>
        <v>3679.8814609014089</v>
      </c>
      <c r="E21" s="10">
        <f t="shared" si="17"/>
        <v>-4784.5946342759453</v>
      </c>
      <c r="F21" s="20">
        <f t="shared" si="1"/>
        <v>-1104.7131733745364</v>
      </c>
      <c r="G21">
        <f t="shared" si="2"/>
        <v>3</v>
      </c>
      <c r="H21" s="21">
        <f t="shared" si="3"/>
        <v>9.7569302143100045E-4</v>
      </c>
      <c r="I21" s="20">
        <f t="shared" si="4"/>
        <v>3</v>
      </c>
      <c r="J21" s="2"/>
      <c r="K21" s="11">
        <v>100</v>
      </c>
      <c r="L21" s="6">
        <f t="shared" si="5"/>
        <v>86.21598533371521</v>
      </c>
      <c r="M21" s="6">
        <f t="shared" si="5"/>
        <v>74.331961270633954</v>
      </c>
      <c r="N21" s="6">
        <f t="shared" si="5"/>
        <v>64.086032827352639</v>
      </c>
      <c r="O21" s="6">
        <f t="shared" si="5"/>
        <v>55.252404663390266</v>
      </c>
      <c r="P21" s="6">
        <f t="shared" si="5"/>
        <v>47.636405101113525</v>
      </c>
      <c r="Q21" s="6">
        <f t="shared" si="5"/>
        <v>41.070196035485196</v>
      </c>
      <c r="R21" s="6">
        <f t="shared" si="5"/>
        <v>46.728797841650255</v>
      </c>
      <c r="S21" s="6">
        <f t="shared" si="5"/>
        <v>53.167034942788561</v>
      </c>
      <c r="T21" s="6">
        <f t="shared" si="5"/>
        <v>60.492324544419994</v>
      </c>
      <c r="U21" s="6">
        <f t="shared" si="5"/>
        <v>52.154053657240546</v>
      </c>
      <c r="W21" s="11">
        <v>100</v>
      </c>
      <c r="X21" s="6">
        <f t="shared" si="6"/>
        <v>115.98777142420998</v>
      </c>
      <c r="Y21" s="6">
        <f t="shared" si="7"/>
        <v>131.97554284841996</v>
      </c>
      <c r="Z21" s="6">
        <f t="shared" si="8"/>
        <v>100</v>
      </c>
      <c r="AA21" s="6">
        <f t="shared" si="9"/>
        <v>115.98777142420998</v>
      </c>
      <c r="AB21" s="6">
        <f t="shared" si="10"/>
        <v>131.97554284841996</v>
      </c>
      <c r="AC21" s="6">
        <f t="shared" si="11"/>
        <v>100</v>
      </c>
      <c r="AD21" s="6">
        <f t="shared" si="12"/>
        <v>87.890547012700083</v>
      </c>
      <c r="AE21" s="6">
        <f t="shared" si="13"/>
        <v>75.781094025400165</v>
      </c>
      <c r="AF21" s="6">
        <f t="shared" si="14"/>
        <v>100</v>
      </c>
      <c r="AG21" s="6">
        <f t="shared" si="15"/>
        <v>115.98777142420998</v>
      </c>
      <c r="AI21" s="10">
        <f t="shared" si="18"/>
        <v>0</v>
      </c>
      <c r="AJ21" s="10">
        <f t="shared" si="16"/>
        <v>0</v>
      </c>
      <c r="AK21" s="10">
        <f t="shared" si="16"/>
        <v>3073.778532984395</v>
      </c>
      <c r="AL21" s="10">
        <f t="shared" si="16"/>
        <v>0</v>
      </c>
      <c r="AM21" s="10">
        <f t="shared" si="16"/>
        <v>0</v>
      </c>
      <c r="AN21" s="10">
        <f t="shared" si="16"/>
        <v>1969.8627196884975</v>
      </c>
      <c r="AO21" s="10">
        <f t="shared" si="16"/>
        <v>0</v>
      </c>
      <c r="AP21" s="10">
        <f t="shared" si="16"/>
        <v>0</v>
      </c>
      <c r="AQ21" s="10">
        <f t="shared" si="16"/>
        <v>-2197.5868804894285</v>
      </c>
      <c r="AR21" s="10">
        <f t="shared" si="16"/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1</v>
      </c>
      <c r="BC21">
        <v>0</v>
      </c>
    </row>
    <row r="22" spans="3:55">
      <c r="C22" s="10"/>
      <c r="D22" s="20">
        <f t="shared" si="0"/>
        <v>2012.5984601872706</v>
      </c>
      <c r="E22" s="10">
        <f t="shared" si="17"/>
        <v>-3117.311633561806</v>
      </c>
      <c r="F22" s="20">
        <f t="shared" si="1"/>
        <v>-1104.7131733745355</v>
      </c>
      <c r="G22">
        <f t="shared" si="2"/>
        <v>4</v>
      </c>
      <c r="H22" s="21">
        <f t="shared" si="3"/>
        <v>9.7612754295987511E-4</v>
      </c>
      <c r="I22" s="20">
        <f t="shared" si="4"/>
        <v>3</v>
      </c>
      <c r="J22" s="2"/>
      <c r="K22" s="11">
        <v>100</v>
      </c>
      <c r="L22" s="6">
        <f t="shared" si="5"/>
        <v>86.21598533371521</v>
      </c>
      <c r="M22" s="6">
        <f t="shared" si="5"/>
        <v>74.331961270633954</v>
      </c>
      <c r="N22" s="6">
        <f t="shared" si="5"/>
        <v>64.086032827352639</v>
      </c>
      <c r="O22" s="6">
        <f t="shared" si="5"/>
        <v>55.252404663390266</v>
      </c>
      <c r="P22" s="6">
        <f t="shared" si="5"/>
        <v>47.636405101113525</v>
      </c>
      <c r="Q22" s="6">
        <f t="shared" si="5"/>
        <v>41.070196035485196</v>
      </c>
      <c r="R22" s="6">
        <f t="shared" si="5"/>
        <v>46.728797841650255</v>
      </c>
      <c r="S22" s="6">
        <f t="shared" si="5"/>
        <v>53.167034942788561</v>
      </c>
      <c r="T22" s="6">
        <f t="shared" si="5"/>
        <v>60.492324544419994</v>
      </c>
      <c r="U22" s="6">
        <f t="shared" si="5"/>
        <v>68.826883664381938</v>
      </c>
      <c r="W22" s="11">
        <v>100</v>
      </c>
      <c r="X22" s="6">
        <f t="shared" si="6"/>
        <v>115.98777142420998</v>
      </c>
      <c r="Y22" s="6">
        <f t="shared" si="7"/>
        <v>131.97554284841996</v>
      </c>
      <c r="Z22" s="6">
        <f t="shared" si="8"/>
        <v>100</v>
      </c>
      <c r="AA22" s="6">
        <f t="shared" si="9"/>
        <v>115.98777142420998</v>
      </c>
      <c r="AB22" s="6">
        <f t="shared" si="10"/>
        <v>131.97554284841996</v>
      </c>
      <c r="AC22" s="6">
        <f t="shared" si="11"/>
        <v>100</v>
      </c>
      <c r="AD22" s="6">
        <f t="shared" si="12"/>
        <v>87.890547012700083</v>
      </c>
      <c r="AE22" s="6">
        <f t="shared" si="13"/>
        <v>75.781094025400165</v>
      </c>
      <c r="AF22" s="6">
        <f t="shared" si="14"/>
        <v>100</v>
      </c>
      <c r="AG22" s="6">
        <f t="shared" si="15"/>
        <v>87.890547012700083</v>
      </c>
      <c r="AI22" s="10">
        <f t="shared" si="18"/>
        <v>0</v>
      </c>
      <c r="AJ22" s="10">
        <f t="shared" si="16"/>
        <v>0</v>
      </c>
      <c r="AK22" s="10">
        <f t="shared" si="16"/>
        <v>3073.778532984395</v>
      </c>
      <c r="AL22" s="10">
        <f t="shared" si="16"/>
        <v>0</v>
      </c>
      <c r="AM22" s="10">
        <f t="shared" si="16"/>
        <v>0</v>
      </c>
      <c r="AN22" s="10">
        <f t="shared" si="16"/>
        <v>1969.8627196884975</v>
      </c>
      <c r="AO22" s="10">
        <f t="shared" si="16"/>
        <v>0</v>
      </c>
      <c r="AP22" s="10">
        <f t="shared" si="16"/>
        <v>0</v>
      </c>
      <c r="AQ22" s="10">
        <f t="shared" si="16"/>
        <v>-2197.5868804894285</v>
      </c>
      <c r="AR22" s="10">
        <f t="shared" si="16"/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1</v>
      </c>
      <c r="BC22">
        <v>1</v>
      </c>
    </row>
    <row r="23" spans="3:55">
      <c r="C23" s="10"/>
      <c r="D23" s="20">
        <f t="shared" si="0"/>
        <v>6185.5261256074737</v>
      </c>
      <c r="E23" s="10">
        <f t="shared" si="17"/>
        <v>-7005.3367275372766</v>
      </c>
      <c r="F23" s="20">
        <f t="shared" si="1"/>
        <v>-819.81060192980294</v>
      </c>
      <c r="G23">
        <f t="shared" si="2"/>
        <v>1</v>
      </c>
      <c r="H23" s="21">
        <f t="shared" si="3"/>
        <v>9.7482455856672456E-4</v>
      </c>
      <c r="I23" s="20">
        <f t="shared" si="4"/>
        <v>2</v>
      </c>
      <c r="J23" s="2"/>
      <c r="K23" s="11">
        <v>100</v>
      </c>
      <c r="L23" s="6">
        <f t="shared" si="5"/>
        <v>86.21598533371521</v>
      </c>
      <c r="M23" s="6">
        <f t="shared" si="5"/>
        <v>74.331961270633954</v>
      </c>
      <c r="N23" s="6">
        <f t="shared" si="5"/>
        <v>64.086032827352639</v>
      </c>
      <c r="O23" s="6">
        <f t="shared" si="5"/>
        <v>55.252404663390266</v>
      </c>
      <c r="P23" s="6">
        <f t="shared" si="5"/>
        <v>47.636405101113525</v>
      </c>
      <c r="Q23" s="6">
        <f t="shared" si="5"/>
        <v>54.199691229854473</v>
      </c>
      <c r="R23" s="6">
        <f t="shared" si="5"/>
        <v>46.728797841650263</v>
      </c>
      <c r="S23" s="6">
        <f t="shared" si="5"/>
        <v>40.287693493778619</v>
      </c>
      <c r="T23" s="6">
        <f t="shared" si="5"/>
        <v>34.734431913888308</v>
      </c>
      <c r="U23" s="6">
        <f t="shared" si="5"/>
        <v>29.946632724627239</v>
      </c>
      <c r="W23" s="11">
        <v>100</v>
      </c>
      <c r="X23" s="6">
        <f t="shared" si="6"/>
        <v>115.98777142420998</v>
      </c>
      <c r="Y23" s="6">
        <f t="shared" si="7"/>
        <v>131.97554284841996</v>
      </c>
      <c r="Z23" s="6">
        <f t="shared" si="8"/>
        <v>100</v>
      </c>
      <c r="AA23" s="6">
        <f t="shared" si="9"/>
        <v>115.98777142420998</v>
      </c>
      <c r="AB23" s="6">
        <f t="shared" si="10"/>
        <v>131.97554284841996</v>
      </c>
      <c r="AC23" s="6">
        <f t="shared" si="11"/>
        <v>119.86608986112005</v>
      </c>
      <c r="AD23" s="6">
        <f t="shared" si="12"/>
        <v>100</v>
      </c>
      <c r="AE23" s="6">
        <f t="shared" si="13"/>
        <v>115.98777142420998</v>
      </c>
      <c r="AF23" s="6">
        <f t="shared" si="14"/>
        <v>131.97554284841996</v>
      </c>
      <c r="AG23" s="6">
        <f t="shared" si="15"/>
        <v>147.96331427262996</v>
      </c>
      <c r="AI23" s="10">
        <f t="shared" si="18"/>
        <v>0</v>
      </c>
      <c r="AJ23" s="10">
        <f t="shared" si="16"/>
        <v>0</v>
      </c>
      <c r="AK23" s="10">
        <f t="shared" si="16"/>
        <v>3073.778532984395</v>
      </c>
      <c r="AL23" s="10">
        <f t="shared" si="16"/>
        <v>0</v>
      </c>
      <c r="AM23" s="10">
        <f t="shared" si="16"/>
        <v>0</v>
      </c>
      <c r="AN23" s="10">
        <f t="shared" si="16"/>
        <v>0</v>
      </c>
      <c r="AO23" s="10">
        <f t="shared" si="16"/>
        <v>1675.4078358447578</v>
      </c>
      <c r="AP23" s="10">
        <f t="shared" si="16"/>
        <v>0</v>
      </c>
      <c r="AQ23" s="10">
        <f t="shared" si="16"/>
        <v>0</v>
      </c>
      <c r="AR23" s="10">
        <f t="shared" si="16"/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</row>
    <row r="24" spans="3:55">
      <c r="C24" s="10"/>
      <c r="D24" s="20">
        <f t="shared" si="0"/>
        <v>5534.2962232217433</v>
      </c>
      <c r="E24" s="10">
        <f t="shared" si="17"/>
        <v>-6047.9900177581985</v>
      </c>
      <c r="F24" s="20">
        <f t="shared" si="1"/>
        <v>-513.69379453645524</v>
      </c>
      <c r="G24">
        <f t="shared" si="2"/>
        <v>2</v>
      </c>
      <c r="H24" s="21">
        <f t="shared" si="3"/>
        <v>9.7525869332865155E-4</v>
      </c>
      <c r="I24" s="20">
        <f t="shared" si="4"/>
        <v>2</v>
      </c>
      <c r="J24" s="2"/>
      <c r="K24" s="11">
        <v>100</v>
      </c>
      <c r="L24" s="6">
        <f t="shared" si="5"/>
        <v>86.21598533371521</v>
      </c>
      <c r="M24" s="6">
        <f t="shared" si="5"/>
        <v>74.331961270633954</v>
      </c>
      <c r="N24" s="6">
        <f t="shared" si="5"/>
        <v>64.086032827352639</v>
      </c>
      <c r="O24" s="6">
        <f t="shared" si="5"/>
        <v>55.252404663390266</v>
      </c>
      <c r="P24" s="6">
        <f t="shared" si="5"/>
        <v>47.636405101113525</v>
      </c>
      <c r="Q24" s="6">
        <f t="shared" si="5"/>
        <v>54.199691229854473</v>
      </c>
      <c r="R24" s="6">
        <f t="shared" si="5"/>
        <v>46.728797841650263</v>
      </c>
      <c r="S24" s="6">
        <f t="shared" si="5"/>
        <v>40.287693493778619</v>
      </c>
      <c r="T24" s="6">
        <f t="shared" si="5"/>
        <v>34.734431913888308</v>
      </c>
      <c r="U24" s="6">
        <f t="shared" si="5"/>
        <v>39.520099822418018</v>
      </c>
      <c r="W24" s="11">
        <v>100</v>
      </c>
      <c r="X24" s="6">
        <f t="shared" si="6"/>
        <v>115.98777142420998</v>
      </c>
      <c r="Y24" s="6">
        <f t="shared" si="7"/>
        <v>131.97554284841996</v>
      </c>
      <c r="Z24" s="6">
        <f t="shared" si="8"/>
        <v>100</v>
      </c>
      <c r="AA24" s="6">
        <f t="shared" si="9"/>
        <v>115.98777142420998</v>
      </c>
      <c r="AB24" s="6">
        <f t="shared" si="10"/>
        <v>131.97554284841996</v>
      </c>
      <c r="AC24" s="6">
        <f t="shared" si="11"/>
        <v>119.86608986112005</v>
      </c>
      <c r="AD24" s="6">
        <f t="shared" si="12"/>
        <v>100</v>
      </c>
      <c r="AE24" s="6">
        <f t="shared" si="13"/>
        <v>115.98777142420998</v>
      </c>
      <c r="AF24" s="6">
        <f t="shared" si="14"/>
        <v>131.97554284841996</v>
      </c>
      <c r="AG24" s="6">
        <f t="shared" si="15"/>
        <v>119.86608986112005</v>
      </c>
      <c r="AI24" s="10">
        <f t="shared" si="18"/>
        <v>0</v>
      </c>
      <c r="AJ24" s="10">
        <f t="shared" si="16"/>
        <v>0</v>
      </c>
      <c r="AK24" s="10">
        <f t="shared" si="16"/>
        <v>3073.778532984395</v>
      </c>
      <c r="AL24" s="10">
        <f t="shared" si="16"/>
        <v>0</v>
      </c>
      <c r="AM24" s="10">
        <f t="shared" si="16"/>
        <v>0</v>
      </c>
      <c r="AN24" s="10">
        <f t="shared" si="16"/>
        <v>0</v>
      </c>
      <c r="AO24" s="10">
        <f t="shared" si="16"/>
        <v>1675.4078358447578</v>
      </c>
      <c r="AP24" s="10">
        <f t="shared" si="16"/>
        <v>0</v>
      </c>
      <c r="AQ24" s="10">
        <f t="shared" si="16"/>
        <v>0</v>
      </c>
      <c r="AR24" s="10">
        <f t="shared" si="16"/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</row>
    <row r="25" spans="3:55">
      <c r="C25" s="10"/>
      <c r="D25" s="20">
        <f t="shared" si="0"/>
        <v>5534.2962232217433</v>
      </c>
      <c r="E25" s="10">
        <f t="shared" si="17"/>
        <v>-6047.9900177581985</v>
      </c>
      <c r="F25" s="20">
        <f t="shared" si="1"/>
        <v>-513.69379453645524</v>
      </c>
      <c r="G25">
        <f t="shared" si="2"/>
        <v>2</v>
      </c>
      <c r="H25" s="21">
        <f t="shared" si="3"/>
        <v>9.7525869332865155E-4</v>
      </c>
      <c r="I25" s="20">
        <f t="shared" si="4"/>
        <v>2</v>
      </c>
      <c r="J25" s="2"/>
      <c r="K25" s="11">
        <v>100</v>
      </c>
      <c r="L25" s="6">
        <f t="shared" si="5"/>
        <v>86.21598533371521</v>
      </c>
      <c r="M25" s="6">
        <f t="shared" si="5"/>
        <v>74.331961270633954</v>
      </c>
      <c r="N25" s="6">
        <f t="shared" si="5"/>
        <v>64.086032827352639</v>
      </c>
      <c r="O25" s="6">
        <f t="shared" si="5"/>
        <v>55.252404663390266</v>
      </c>
      <c r="P25" s="6">
        <f t="shared" si="5"/>
        <v>47.636405101113525</v>
      </c>
      <c r="Q25" s="6">
        <f t="shared" si="5"/>
        <v>54.199691229854473</v>
      </c>
      <c r="R25" s="6">
        <f t="shared" si="5"/>
        <v>46.728797841650263</v>
      </c>
      <c r="S25" s="6">
        <f t="shared" si="5"/>
        <v>40.287693493778619</v>
      </c>
      <c r="T25" s="6">
        <f t="shared" si="5"/>
        <v>45.838483048645827</v>
      </c>
      <c r="U25" s="6">
        <f t="shared" si="5"/>
        <v>39.520099822418018</v>
      </c>
      <c r="W25" s="11">
        <v>100</v>
      </c>
      <c r="X25" s="6">
        <f t="shared" si="6"/>
        <v>115.98777142420998</v>
      </c>
      <c r="Y25" s="6">
        <f t="shared" si="7"/>
        <v>131.97554284841996</v>
      </c>
      <c r="Z25" s="6">
        <f t="shared" si="8"/>
        <v>100</v>
      </c>
      <c r="AA25" s="6">
        <f t="shared" si="9"/>
        <v>115.98777142420998</v>
      </c>
      <c r="AB25" s="6">
        <f t="shared" si="10"/>
        <v>131.97554284841996</v>
      </c>
      <c r="AC25" s="6">
        <f t="shared" si="11"/>
        <v>119.86608986112005</v>
      </c>
      <c r="AD25" s="6">
        <f t="shared" si="12"/>
        <v>100</v>
      </c>
      <c r="AE25" s="6">
        <f t="shared" si="13"/>
        <v>115.98777142420998</v>
      </c>
      <c r="AF25" s="6">
        <f t="shared" si="14"/>
        <v>103.87831843691006</v>
      </c>
      <c r="AG25" s="6">
        <f t="shared" si="15"/>
        <v>119.86608986112005</v>
      </c>
      <c r="AI25" s="10">
        <f t="shared" si="18"/>
        <v>0</v>
      </c>
      <c r="AJ25" s="10">
        <f t="shared" si="16"/>
        <v>0</v>
      </c>
      <c r="AK25" s="10">
        <f t="shared" si="16"/>
        <v>3073.778532984395</v>
      </c>
      <c r="AL25" s="10">
        <f t="shared" si="16"/>
        <v>0</v>
      </c>
      <c r="AM25" s="10">
        <f t="shared" si="16"/>
        <v>0</v>
      </c>
      <c r="AN25" s="10">
        <f t="shared" si="16"/>
        <v>0</v>
      </c>
      <c r="AO25" s="10">
        <f t="shared" si="16"/>
        <v>1675.4078358447578</v>
      </c>
      <c r="AP25" s="10">
        <f t="shared" si="16"/>
        <v>0</v>
      </c>
      <c r="AQ25" s="10">
        <f t="shared" si="16"/>
        <v>0</v>
      </c>
      <c r="AR25" s="10">
        <f t="shared" si="16"/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1</v>
      </c>
      <c r="BC25">
        <v>0</v>
      </c>
    </row>
    <row r="26" spans="3:55">
      <c r="C26" s="10"/>
      <c r="D26" s="20">
        <f t="shared" si="0"/>
        <v>4319.8993358281532</v>
      </c>
      <c r="E26" s="10">
        <f t="shared" si="17"/>
        <v>-4784.5946342759453</v>
      </c>
      <c r="F26" s="20">
        <f t="shared" si="1"/>
        <v>-464.69529844779208</v>
      </c>
      <c r="G26">
        <f t="shared" si="2"/>
        <v>3</v>
      </c>
      <c r="H26" s="21">
        <f t="shared" si="3"/>
        <v>9.7569302143100045E-4</v>
      </c>
      <c r="I26" s="20">
        <f t="shared" si="4"/>
        <v>2</v>
      </c>
      <c r="J26" s="2"/>
      <c r="K26" s="11">
        <v>100</v>
      </c>
      <c r="L26" s="6">
        <f t="shared" si="5"/>
        <v>86.21598533371521</v>
      </c>
      <c r="M26" s="6">
        <f t="shared" si="5"/>
        <v>74.331961270633954</v>
      </c>
      <c r="N26" s="6">
        <f t="shared" si="5"/>
        <v>64.086032827352639</v>
      </c>
      <c r="O26" s="6">
        <f t="shared" si="5"/>
        <v>55.252404663390266</v>
      </c>
      <c r="P26" s="6">
        <f t="shared" si="5"/>
        <v>47.636405101113525</v>
      </c>
      <c r="Q26" s="6">
        <f t="shared" si="5"/>
        <v>54.199691229854473</v>
      </c>
      <c r="R26" s="6">
        <f t="shared" si="5"/>
        <v>46.728797841650263</v>
      </c>
      <c r="S26" s="6">
        <f t="shared" si="5"/>
        <v>40.287693493778619</v>
      </c>
      <c r="T26" s="6">
        <f t="shared" si="5"/>
        <v>45.838483048645827</v>
      </c>
      <c r="U26" s="6">
        <f t="shared" si="5"/>
        <v>52.154053657240546</v>
      </c>
      <c r="W26" s="11">
        <v>100</v>
      </c>
      <c r="X26" s="6">
        <f t="shared" si="6"/>
        <v>115.98777142420998</v>
      </c>
      <c r="Y26" s="6">
        <f t="shared" si="7"/>
        <v>131.97554284841996</v>
      </c>
      <c r="Z26" s="6">
        <f t="shared" si="8"/>
        <v>100</v>
      </c>
      <c r="AA26" s="6">
        <f t="shared" si="9"/>
        <v>115.98777142420998</v>
      </c>
      <c r="AB26" s="6">
        <f t="shared" si="10"/>
        <v>131.97554284841996</v>
      </c>
      <c r="AC26" s="6">
        <f t="shared" si="11"/>
        <v>119.86608986112005</v>
      </c>
      <c r="AD26" s="6">
        <f t="shared" si="12"/>
        <v>100</v>
      </c>
      <c r="AE26" s="6">
        <f t="shared" si="13"/>
        <v>115.98777142420998</v>
      </c>
      <c r="AF26" s="6">
        <f t="shared" si="14"/>
        <v>103.87831843691006</v>
      </c>
      <c r="AG26" s="6">
        <f t="shared" si="15"/>
        <v>91.768865449610146</v>
      </c>
      <c r="AI26" s="10">
        <f t="shared" si="18"/>
        <v>0</v>
      </c>
      <c r="AJ26" s="10">
        <f t="shared" si="16"/>
        <v>0</v>
      </c>
      <c r="AK26" s="10">
        <f t="shared" si="16"/>
        <v>3073.778532984395</v>
      </c>
      <c r="AL26" s="10">
        <f t="shared" si="16"/>
        <v>0</v>
      </c>
      <c r="AM26" s="10">
        <f t="shared" si="16"/>
        <v>0</v>
      </c>
      <c r="AN26" s="10">
        <f t="shared" si="16"/>
        <v>0</v>
      </c>
      <c r="AO26" s="10">
        <f t="shared" si="16"/>
        <v>1675.4078358447578</v>
      </c>
      <c r="AP26" s="10">
        <f t="shared" si="16"/>
        <v>0</v>
      </c>
      <c r="AQ26" s="10">
        <f t="shared" si="16"/>
        <v>0</v>
      </c>
      <c r="AR26" s="10">
        <f t="shared" si="16"/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1</v>
      </c>
    </row>
    <row r="27" spans="3:55">
      <c r="C27" s="10"/>
      <c r="D27" s="20">
        <f t="shared" si="0"/>
        <v>5534.2962232217433</v>
      </c>
      <c r="E27" s="10">
        <f t="shared" si="17"/>
        <v>-6047.9900177581976</v>
      </c>
      <c r="F27" s="20">
        <f t="shared" si="1"/>
        <v>-513.69379453645433</v>
      </c>
      <c r="G27">
        <f t="shared" si="2"/>
        <v>2</v>
      </c>
      <c r="H27" s="21">
        <f t="shared" si="3"/>
        <v>9.7525869332865155E-4</v>
      </c>
      <c r="I27" s="20">
        <f t="shared" si="4"/>
        <v>2</v>
      </c>
      <c r="J27" s="2"/>
      <c r="K27" s="11">
        <v>100</v>
      </c>
      <c r="L27" s="6">
        <f t="shared" si="5"/>
        <v>86.21598533371521</v>
      </c>
      <c r="M27" s="6">
        <f t="shared" si="5"/>
        <v>74.331961270633954</v>
      </c>
      <c r="N27" s="6">
        <f t="shared" si="5"/>
        <v>64.086032827352639</v>
      </c>
      <c r="O27" s="6">
        <f t="shared" si="5"/>
        <v>55.252404663390266</v>
      </c>
      <c r="P27" s="6">
        <f t="shared" si="5"/>
        <v>47.636405101113525</v>
      </c>
      <c r="Q27" s="6">
        <f t="shared" si="5"/>
        <v>54.199691229854473</v>
      </c>
      <c r="R27" s="6">
        <f t="shared" si="5"/>
        <v>46.728797841650263</v>
      </c>
      <c r="S27" s="6">
        <f t="shared" si="5"/>
        <v>53.167034942788568</v>
      </c>
      <c r="T27" s="6">
        <f t="shared" si="5"/>
        <v>45.838483048645834</v>
      </c>
      <c r="U27" s="6">
        <f t="shared" si="5"/>
        <v>39.520099822418025</v>
      </c>
      <c r="W27" s="11">
        <v>100</v>
      </c>
      <c r="X27" s="6">
        <f t="shared" si="6"/>
        <v>115.98777142420998</v>
      </c>
      <c r="Y27" s="6">
        <f t="shared" si="7"/>
        <v>131.97554284841996</v>
      </c>
      <c r="Z27" s="6">
        <f t="shared" si="8"/>
        <v>100</v>
      </c>
      <c r="AA27" s="6">
        <f t="shared" si="9"/>
        <v>115.98777142420998</v>
      </c>
      <c r="AB27" s="6">
        <f t="shared" si="10"/>
        <v>131.97554284841996</v>
      </c>
      <c r="AC27" s="6">
        <f t="shared" si="11"/>
        <v>119.86608986112005</v>
      </c>
      <c r="AD27" s="6">
        <f t="shared" si="12"/>
        <v>100</v>
      </c>
      <c r="AE27" s="6">
        <f t="shared" si="13"/>
        <v>87.890547012700083</v>
      </c>
      <c r="AF27" s="6">
        <f t="shared" si="14"/>
        <v>103.87831843691006</v>
      </c>
      <c r="AG27" s="6">
        <f t="shared" si="15"/>
        <v>119.86608986112005</v>
      </c>
      <c r="AI27" s="10">
        <f t="shared" si="18"/>
        <v>0</v>
      </c>
      <c r="AJ27" s="10">
        <f t="shared" si="16"/>
        <v>0</v>
      </c>
      <c r="AK27" s="10">
        <f t="shared" si="16"/>
        <v>3073.778532984395</v>
      </c>
      <c r="AL27" s="10">
        <f t="shared" si="16"/>
        <v>0</v>
      </c>
      <c r="AM27" s="10">
        <f t="shared" si="16"/>
        <v>0</v>
      </c>
      <c r="AN27" s="10">
        <f t="shared" si="16"/>
        <v>0</v>
      </c>
      <c r="AO27" s="10">
        <f t="shared" si="16"/>
        <v>1675.4078358447578</v>
      </c>
      <c r="AP27" s="10">
        <f t="shared" si="16"/>
        <v>0</v>
      </c>
      <c r="AQ27" s="10">
        <f t="shared" si="16"/>
        <v>0</v>
      </c>
      <c r="AR27" s="10">
        <f t="shared" si="16"/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</row>
    <row r="28" spans="3:55">
      <c r="C28" s="10"/>
      <c r="D28" s="20">
        <f t="shared" si="0"/>
        <v>4319.8993358281532</v>
      </c>
      <c r="E28" s="10">
        <f t="shared" si="17"/>
        <v>-4784.5946342759444</v>
      </c>
      <c r="F28" s="20">
        <f t="shared" si="1"/>
        <v>-464.69529844779117</v>
      </c>
      <c r="G28">
        <f t="shared" si="2"/>
        <v>3</v>
      </c>
      <c r="H28" s="21">
        <f t="shared" si="3"/>
        <v>9.7569302143100045E-4</v>
      </c>
      <c r="I28" s="20">
        <f t="shared" si="4"/>
        <v>2</v>
      </c>
      <c r="J28" s="2"/>
      <c r="K28" s="11">
        <v>100</v>
      </c>
      <c r="L28" s="6">
        <f t="shared" si="5"/>
        <v>86.21598533371521</v>
      </c>
      <c r="M28" s="6">
        <f t="shared" si="5"/>
        <v>74.331961270633954</v>
      </c>
      <c r="N28" s="6">
        <f t="shared" si="5"/>
        <v>64.086032827352639</v>
      </c>
      <c r="O28" s="6">
        <f t="shared" si="5"/>
        <v>55.252404663390266</v>
      </c>
      <c r="P28" s="6">
        <f t="shared" si="5"/>
        <v>47.636405101113525</v>
      </c>
      <c r="Q28" s="6">
        <f t="shared" si="5"/>
        <v>54.199691229854473</v>
      </c>
      <c r="R28" s="6">
        <f t="shared" si="5"/>
        <v>46.728797841650263</v>
      </c>
      <c r="S28" s="6">
        <f t="shared" si="5"/>
        <v>53.167034942788568</v>
      </c>
      <c r="T28" s="6">
        <f t="shared" si="5"/>
        <v>45.838483048645834</v>
      </c>
      <c r="U28" s="6">
        <f t="shared" si="5"/>
        <v>52.154053657240553</v>
      </c>
      <c r="W28" s="11">
        <v>100</v>
      </c>
      <c r="X28" s="6">
        <f t="shared" si="6"/>
        <v>115.98777142420998</v>
      </c>
      <c r="Y28" s="6">
        <f t="shared" si="7"/>
        <v>131.97554284841996</v>
      </c>
      <c r="Z28" s="6">
        <f t="shared" si="8"/>
        <v>100</v>
      </c>
      <c r="AA28" s="6">
        <f t="shared" si="9"/>
        <v>115.98777142420998</v>
      </c>
      <c r="AB28" s="6">
        <f t="shared" si="10"/>
        <v>131.97554284841996</v>
      </c>
      <c r="AC28" s="6">
        <f t="shared" si="11"/>
        <v>119.86608986112005</v>
      </c>
      <c r="AD28" s="6">
        <f t="shared" si="12"/>
        <v>100</v>
      </c>
      <c r="AE28" s="6">
        <f t="shared" si="13"/>
        <v>87.890547012700083</v>
      </c>
      <c r="AF28" s="6">
        <f t="shared" si="14"/>
        <v>103.87831843691006</v>
      </c>
      <c r="AG28" s="6">
        <f t="shared" si="15"/>
        <v>91.768865449610146</v>
      </c>
      <c r="AI28" s="10">
        <f t="shared" si="18"/>
        <v>0</v>
      </c>
      <c r="AJ28" s="10">
        <f t="shared" si="16"/>
        <v>0</v>
      </c>
      <c r="AK28" s="10">
        <f t="shared" si="16"/>
        <v>3073.778532984395</v>
      </c>
      <c r="AL28" s="10">
        <f t="shared" si="16"/>
        <v>0</v>
      </c>
      <c r="AM28" s="10">
        <f t="shared" si="16"/>
        <v>0</v>
      </c>
      <c r="AN28" s="10">
        <f t="shared" si="16"/>
        <v>0</v>
      </c>
      <c r="AO28" s="10">
        <f t="shared" si="16"/>
        <v>1675.4078358447578</v>
      </c>
      <c r="AP28" s="10">
        <f t="shared" si="16"/>
        <v>0</v>
      </c>
      <c r="AQ28" s="10">
        <f t="shared" si="16"/>
        <v>0</v>
      </c>
      <c r="AR28" s="10">
        <f t="shared" si="16"/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</row>
    <row r="29" spans="3:55">
      <c r="C29" s="10"/>
      <c r="D29" s="20">
        <f t="shared" si="0"/>
        <v>4319.8993358281532</v>
      </c>
      <c r="E29" s="10">
        <f t="shared" si="17"/>
        <v>-4784.5946342759444</v>
      </c>
      <c r="F29" s="20">
        <f t="shared" si="1"/>
        <v>-464.69529844779117</v>
      </c>
      <c r="G29">
        <f t="shared" si="2"/>
        <v>3</v>
      </c>
      <c r="H29" s="21">
        <f t="shared" si="3"/>
        <v>9.7569302143100045E-4</v>
      </c>
      <c r="I29" s="20">
        <f t="shared" si="4"/>
        <v>2</v>
      </c>
      <c r="J29" s="2"/>
      <c r="K29" s="11">
        <v>100</v>
      </c>
      <c r="L29" s="6">
        <f t="shared" si="5"/>
        <v>86.21598533371521</v>
      </c>
      <c r="M29" s="6">
        <f t="shared" si="5"/>
        <v>74.331961270633954</v>
      </c>
      <c r="N29" s="6">
        <f t="shared" si="5"/>
        <v>64.086032827352639</v>
      </c>
      <c r="O29" s="6">
        <f t="shared" si="5"/>
        <v>55.252404663390266</v>
      </c>
      <c r="P29" s="6">
        <f t="shared" si="5"/>
        <v>47.636405101113525</v>
      </c>
      <c r="Q29" s="6">
        <f t="shared" si="5"/>
        <v>54.199691229854473</v>
      </c>
      <c r="R29" s="6">
        <f t="shared" si="5"/>
        <v>46.728797841650263</v>
      </c>
      <c r="S29" s="6">
        <f t="shared" si="5"/>
        <v>53.167034942788568</v>
      </c>
      <c r="T29" s="6">
        <f t="shared" si="5"/>
        <v>60.492324544420001</v>
      </c>
      <c r="U29" s="6">
        <f t="shared" si="5"/>
        <v>52.154053657240553</v>
      </c>
      <c r="W29" s="11">
        <v>100</v>
      </c>
      <c r="X29" s="6">
        <f t="shared" si="6"/>
        <v>115.98777142420998</v>
      </c>
      <c r="Y29" s="6">
        <f t="shared" si="7"/>
        <v>131.97554284841996</v>
      </c>
      <c r="Z29" s="6">
        <f t="shared" si="8"/>
        <v>100</v>
      </c>
      <c r="AA29" s="6">
        <f t="shared" si="9"/>
        <v>115.98777142420998</v>
      </c>
      <c r="AB29" s="6">
        <f t="shared" si="10"/>
        <v>131.97554284841996</v>
      </c>
      <c r="AC29" s="6">
        <f t="shared" si="11"/>
        <v>119.86608986112005</v>
      </c>
      <c r="AD29" s="6">
        <f t="shared" si="12"/>
        <v>100</v>
      </c>
      <c r="AE29" s="6">
        <f t="shared" si="13"/>
        <v>87.890547012700083</v>
      </c>
      <c r="AF29" s="6">
        <f t="shared" si="14"/>
        <v>75.781094025400165</v>
      </c>
      <c r="AG29" s="6">
        <f t="shared" si="15"/>
        <v>91.768865449610146</v>
      </c>
      <c r="AI29" s="10">
        <f t="shared" si="18"/>
        <v>0</v>
      </c>
      <c r="AJ29" s="10">
        <f t="shared" si="16"/>
        <v>0</v>
      </c>
      <c r="AK29" s="10">
        <f t="shared" si="16"/>
        <v>3073.778532984395</v>
      </c>
      <c r="AL29" s="10">
        <f t="shared" si="16"/>
        <v>0</v>
      </c>
      <c r="AM29" s="10">
        <f t="shared" si="16"/>
        <v>0</v>
      </c>
      <c r="AN29" s="10">
        <f t="shared" si="16"/>
        <v>0</v>
      </c>
      <c r="AO29" s="10">
        <f t="shared" si="16"/>
        <v>1675.4078358447578</v>
      </c>
      <c r="AP29" s="10">
        <f t="shared" si="16"/>
        <v>0</v>
      </c>
      <c r="AQ29" s="10">
        <f t="shared" si="16"/>
        <v>0</v>
      </c>
      <c r="AR29" s="10">
        <f t="shared" si="16"/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1</v>
      </c>
      <c r="BC29">
        <v>0</v>
      </c>
    </row>
    <row r="30" spans="3:55">
      <c r="C30" s="10"/>
      <c r="D30" s="20">
        <f t="shared" si="0"/>
        <v>2248.8186328405709</v>
      </c>
      <c r="E30" s="10">
        <f t="shared" si="17"/>
        <v>-3117.311633561806</v>
      </c>
      <c r="F30" s="20">
        <f t="shared" si="1"/>
        <v>-868.49300072123515</v>
      </c>
      <c r="G30">
        <f t="shared" si="2"/>
        <v>4</v>
      </c>
      <c r="H30" s="21">
        <f t="shared" si="3"/>
        <v>9.7612754295987511E-4</v>
      </c>
      <c r="I30" s="20">
        <f t="shared" si="4"/>
        <v>2</v>
      </c>
      <c r="J30" s="2"/>
      <c r="K30" s="11">
        <v>100</v>
      </c>
      <c r="L30" s="6">
        <f t="shared" si="5"/>
        <v>86.21598533371521</v>
      </c>
      <c r="M30" s="6">
        <f t="shared" si="5"/>
        <v>74.331961270633954</v>
      </c>
      <c r="N30" s="6">
        <f t="shared" si="5"/>
        <v>64.086032827352639</v>
      </c>
      <c r="O30" s="6">
        <f t="shared" si="5"/>
        <v>55.252404663390266</v>
      </c>
      <c r="P30" s="6">
        <f t="shared" si="5"/>
        <v>47.636405101113525</v>
      </c>
      <c r="Q30" s="6">
        <f t="shared" si="5"/>
        <v>54.199691229854473</v>
      </c>
      <c r="R30" s="6">
        <f t="shared" si="5"/>
        <v>46.728797841650263</v>
      </c>
      <c r="S30" s="6">
        <f t="shared" si="5"/>
        <v>53.167034942788568</v>
      </c>
      <c r="T30" s="6">
        <f t="shared" si="5"/>
        <v>60.492324544420001</v>
      </c>
      <c r="U30" s="6">
        <f t="shared" si="5"/>
        <v>68.826883664381938</v>
      </c>
      <c r="W30" s="11">
        <v>100</v>
      </c>
      <c r="X30" s="6">
        <f t="shared" si="6"/>
        <v>115.98777142420998</v>
      </c>
      <c r="Y30" s="6">
        <f t="shared" si="7"/>
        <v>131.97554284841996</v>
      </c>
      <c r="Z30" s="6">
        <f t="shared" si="8"/>
        <v>100</v>
      </c>
      <c r="AA30" s="6">
        <f t="shared" si="9"/>
        <v>115.98777142420998</v>
      </c>
      <c r="AB30" s="6">
        <f t="shared" si="10"/>
        <v>131.97554284841996</v>
      </c>
      <c r="AC30" s="6">
        <f t="shared" si="11"/>
        <v>119.86608986112005</v>
      </c>
      <c r="AD30" s="6">
        <f t="shared" si="12"/>
        <v>100</v>
      </c>
      <c r="AE30" s="6">
        <f t="shared" si="13"/>
        <v>87.890547012700083</v>
      </c>
      <c r="AF30" s="6">
        <f t="shared" si="14"/>
        <v>75.781094025400165</v>
      </c>
      <c r="AG30" s="6">
        <f t="shared" si="15"/>
        <v>63.671641038100248</v>
      </c>
      <c r="AI30" s="10">
        <f t="shared" si="18"/>
        <v>0</v>
      </c>
      <c r="AJ30" s="10">
        <f t="shared" si="16"/>
        <v>0</v>
      </c>
      <c r="AK30" s="10">
        <f t="shared" si="16"/>
        <v>3073.778532984395</v>
      </c>
      <c r="AL30" s="10">
        <f t="shared" si="16"/>
        <v>0</v>
      </c>
      <c r="AM30" s="10">
        <f t="shared" si="16"/>
        <v>0</v>
      </c>
      <c r="AN30" s="10">
        <f t="shared" si="16"/>
        <v>0</v>
      </c>
      <c r="AO30" s="10">
        <f t="shared" si="16"/>
        <v>1675.4078358447578</v>
      </c>
      <c r="AP30" s="10">
        <f t="shared" si="16"/>
        <v>0</v>
      </c>
      <c r="AQ30" s="10">
        <f t="shared" si="16"/>
        <v>0</v>
      </c>
      <c r="AR30" s="10">
        <f t="shared" si="16"/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1</v>
      </c>
    </row>
    <row r="31" spans="3:55">
      <c r="C31" s="10"/>
      <c r="D31" s="20">
        <f t="shared" si="0"/>
        <v>5526.8797022908275</v>
      </c>
      <c r="E31" s="10">
        <f t="shared" si="17"/>
        <v>-6047.9900177581985</v>
      </c>
      <c r="F31" s="20">
        <f t="shared" si="1"/>
        <v>-521.11031546737104</v>
      </c>
      <c r="G31">
        <f t="shared" si="2"/>
        <v>2</v>
      </c>
      <c r="H31" s="21">
        <f t="shared" si="3"/>
        <v>9.7525869332865155E-4</v>
      </c>
      <c r="I31" s="20">
        <f t="shared" si="4"/>
        <v>2</v>
      </c>
      <c r="J31" s="2"/>
      <c r="K31" s="11">
        <v>100</v>
      </c>
      <c r="L31" s="6">
        <f t="shared" si="5"/>
        <v>86.21598533371521</v>
      </c>
      <c r="M31" s="6">
        <f t="shared" si="5"/>
        <v>74.331961270633954</v>
      </c>
      <c r="N31" s="6">
        <f t="shared" si="5"/>
        <v>64.086032827352639</v>
      </c>
      <c r="O31" s="6">
        <f t="shared" si="5"/>
        <v>55.252404663390266</v>
      </c>
      <c r="P31" s="6">
        <f t="shared" si="5"/>
        <v>47.636405101113525</v>
      </c>
      <c r="Q31" s="6">
        <f t="shared" si="5"/>
        <v>54.199691229854473</v>
      </c>
      <c r="R31" s="6">
        <f t="shared" si="5"/>
        <v>61.66725896247145</v>
      </c>
      <c r="S31" s="6">
        <f t="shared" si="5"/>
        <v>53.167034942788561</v>
      </c>
      <c r="T31" s="6">
        <f t="shared" si="5"/>
        <v>45.838483048645827</v>
      </c>
      <c r="U31" s="6">
        <f t="shared" si="5"/>
        <v>39.520099822418018</v>
      </c>
      <c r="W31" s="11">
        <v>100</v>
      </c>
      <c r="X31" s="6">
        <f t="shared" si="6"/>
        <v>115.98777142420998</v>
      </c>
      <c r="Y31" s="6">
        <f t="shared" si="7"/>
        <v>131.97554284841996</v>
      </c>
      <c r="Z31" s="6">
        <f t="shared" si="8"/>
        <v>100</v>
      </c>
      <c r="AA31" s="6">
        <f t="shared" si="9"/>
        <v>115.98777142420998</v>
      </c>
      <c r="AB31" s="6">
        <f t="shared" si="10"/>
        <v>131.97554284841996</v>
      </c>
      <c r="AC31" s="6">
        <f t="shared" si="11"/>
        <v>119.86608986112005</v>
      </c>
      <c r="AD31" s="6">
        <f t="shared" si="12"/>
        <v>107.75663687382013</v>
      </c>
      <c r="AE31" s="6">
        <f t="shared" si="13"/>
        <v>123.74440829803011</v>
      </c>
      <c r="AF31" s="6">
        <f t="shared" si="14"/>
        <v>100</v>
      </c>
      <c r="AG31" s="6">
        <f t="shared" si="15"/>
        <v>115.98777142420998</v>
      </c>
      <c r="AI31" s="10">
        <f t="shared" si="18"/>
        <v>0</v>
      </c>
      <c r="AJ31" s="10">
        <f t="shared" si="16"/>
        <v>0</v>
      </c>
      <c r="AK31" s="10">
        <f t="shared" si="16"/>
        <v>3073.778532984395</v>
      </c>
      <c r="AL31" s="10">
        <f t="shared" si="16"/>
        <v>0</v>
      </c>
      <c r="AM31" s="10">
        <f t="shared" si="16"/>
        <v>0</v>
      </c>
      <c r="AN31" s="10">
        <f t="shared" si="16"/>
        <v>0</v>
      </c>
      <c r="AO31" s="10">
        <f t="shared" si="16"/>
        <v>0</v>
      </c>
      <c r="AP31" s="10">
        <f t="shared" si="16"/>
        <v>0</v>
      </c>
      <c r="AQ31" s="10">
        <f t="shared" si="16"/>
        <v>1821.2628466836518</v>
      </c>
      <c r="AR31" s="10">
        <f t="shared" si="16"/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</row>
    <row r="32" spans="3:55">
      <c r="C32" s="10"/>
      <c r="D32" s="20">
        <f t="shared" si="0"/>
        <v>4263.4843188085752</v>
      </c>
      <c r="E32" s="10">
        <f t="shared" si="17"/>
        <v>-4784.5946342759453</v>
      </c>
      <c r="F32" s="20">
        <f t="shared" si="1"/>
        <v>-521.11031546737013</v>
      </c>
      <c r="G32">
        <f t="shared" si="2"/>
        <v>3</v>
      </c>
      <c r="H32" s="21">
        <f t="shared" si="3"/>
        <v>9.7569302143100045E-4</v>
      </c>
      <c r="I32" s="20">
        <f t="shared" si="4"/>
        <v>2</v>
      </c>
      <c r="J32" s="2"/>
      <c r="K32" s="11">
        <v>100</v>
      </c>
      <c r="L32" s="6">
        <f t="shared" si="5"/>
        <v>86.21598533371521</v>
      </c>
      <c r="M32" s="6">
        <f t="shared" si="5"/>
        <v>74.331961270633954</v>
      </c>
      <c r="N32" s="6">
        <f t="shared" si="5"/>
        <v>64.086032827352639</v>
      </c>
      <c r="O32" s="6">
        <f t="shared" si="5"/>
        <v>55.252404663390266</v>
      </c>
      <c r="P32" s="6">
        <f t="shared" si="5"/>
        <v>47.636405101113525</v>
      </c>
      <c r="Q32" s="6">
        <f t="shared" ref="Q32:U82" si="19">P32*((1-AY32)*$I$3+$I$2*AY32)</f>
        <v>54.199691229854473</v>
      </c>
      <c r="R32" s="6">
        <f t="shared" si="19"/>
        <v>61.66725896247145</v>
      </c>
      <c r="S32" s="6">
        <f t="shared" si="19"/>
        <v>53.167034942788561</v>
      </c>
      <c r="T32" s="6">
        <f t="shared" si="19"/>
        <v>45.838483048645827</v>
      </c>
      <c r="U32" s="6">
        <f t="shared" si="19"/>
        <v>52.154053657240546</v>
      </c>
      <c r="W32" s="11">
        <v>100</v>
      </c>
      <c r="X32" s="6">
        <f t="shared" si="6"/>
        <v>115.98777142420998</v>
      </c>
      <c r="Y32" s="6">
        <f t="shared" si="7"/>
        <v>131.97554284841996</v>
      </c>
      <c r="Z32" s="6">
        <f t="shared" si="8"/>
        <v>100</v>
      </c>
      <c r="AA32" s="6">
        <f t="shared" si="9"/>
        <v>115.98777142420998</v>
      </c>
      <c r="AB32" s="6">
        <f t="shared" si="10"/>
        <v>131.97554284841996</v>
      </c>
      <c r="AC32" s="6">
        <f t="shared" si="11"/>
        <v>119.86608986112005</v>
      </c>
      <c r="AD32" s="6">
        <f t="shared" si="12"/>
        <v>107.75663687382013</v>
      </c>
      <c r="AE32" s="6">
        <f t="shared" si="13"/>
        <v>123.74440829803011</v>
      </c>
      <c r="AF32" s="6">
        <f t="shared" si="14"/>
        <v>100</v>
      </c>
      <c r="AG32" s="6">
        <f t="shared" si="15"/>
        <v>87.890547012700083</v>
      </c>
      <c r="AI32" s="10">
        <f t="shared" si="18"/>
        <v>0</v>
      </c>
      <c r="AJ32" s="10">
        <f t="shared" si="16"/>
        <v>0</v>
      </c>
      <c r="AK32" s="10">
        <f t="shared" si="16"/>
        <v>3073.778532984395</v>
      </c>
      <c r="AL32" s="10">
        <f t="shared" si="16"/>
        <v>0</v>
      </c>
      <c r="AM32" s="10">
        <f t="shared" si="16"/>
        <v>0</v>
      </c>
      <c r="AN32" s="10">
        <f t="shared" si="16"/>
        <v>0</v>
      </c>
      <c r="AO32" s="10">
        <f t="shared" si="16"/>
        <v>0</v>
      </c>
      <c r="AP32" s="10">
        <f t="shared" si="16"/>
        <v>0</v>
      </c>
      <c r="AQ32" s="10">
        <f t="shared" si="16"/>
        <v>1821.2628466836518</v>
      </c>
      <c r="AR32" s="10">
        <f t="shared" si="16"/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</row>
    <row r="33" spans="3:55">
      <c r="C33" s="10"/>
      <c r="D33" s="20">
        <f t="shared" si="0"/>
        <v>4514.4157052777573</v>
      </c>
      <c r="E33" s="10">
        <f t="shared" si="17"/>
        <v>-4784.5946342759453</v>
      </c>
      <c r="F33" s="20">
        <f t="shared" si="1"/>
        <v>-270.17892899818798</v>
      </c>
      <c r="G33">
        <f t="shared" si="2"/>
        <v>3</v>
      </c>
      <c r="H33" s="21">
        <f t="shared" si="3"/>
        <v>9.7569302143100045E-4</v>
      </c>
      <c r="I33" s="20">
        <f t="shared" si="4"/>
        <v>1</v>
      </c>
      <c r="J33" s="2"/>
      <c r="K33" s="11">
        <v>100</v>
      </c>
      <c r="L33" s="6">
        <f t="shared" ref="L33:P83" si="20">K33*((1-AT33)*$I$3+$I$2*AT33)</f>
        <v>86.21598533371521</v>
      </c>
      <c r="M33" s="6">
        <f t="shared" si="20"/>
        <v>74.331961270633954</v>
      </c>
      <c r="N33" s="6">
        <f t="shared" si="20"/>
        <v>64.086032827352639</v>
      </c>
      <c r="O33" s="6">
        <f t="shared" si="20"/>
        <v>55.252404663390266</v>
      </c>
      <c r="P33" s="6">
        <f t="shared" si="20"/>
        <v>47.636405101113525</v>
      </c>
      <c r="Q33" s="6">
        <f t="shared" si="19"/>
        <v>54.199691229854473</v>
      </c>
      <c r="R33" s="6">
        <f t="shared" si="19"/>
        <v>61.66725896247145</v>
      </c>
      <c r="S33" s="6">
        <f t="shared" si="19"/>
        <v>53.167034942788561</v>
      </c>
      <c r="T33" s="6">
        <f t="shared" si="19"/>
        <v>60.492324544419994</v>
      </c>
      <c r="U33" s="6">
        <f t="shared" si="19"/>
        <v>52.154053657240546</v>
      </c>
      <c r="W33" s="11">
        <v>100</v>
      </c>
      <c r="X33" s="6">
        <f t="shared" si="6"/>
        <v>115.98777142420998</v>
      </c>
      <c r="Y33" s="6">
        <f t="shared" si="7"/>
        <v>131.97554284841996</v>
      </c>
      <c r="Z33" s="6">
        <f t="shared" si="8"/>
        <v>100</v>
      </c>
      <c r="AA33" s="6">
        <f t="shared" si="9"/>
        <v>115.98777142420998</v>
      </c>
      <c r="AB33" s="6">
        <f t="shared" si="10"/>
        <v>131.97554284841996</v>
      </c>
      <c r="AC33" s="6">
        <f t="shared" si="11"/>
        <v>119.86608986112005</v>
      </c>
      <c r="AD33" s="6">
        <f t="shared" si="12"/>
        <v>107.75663687382013</v>
      </c>
      <c r="AE33" s="6">
        <f t="shared" si="13"/>
        <v>123.74440829803011</v>
      </c>
      <c r="AF33" s="6">
        <f t="shared" si="14"/>
        <v>111.63495531073019</v>
      </c>
      <c r="AG33" s="6">
        <f t="shared" si="15"/>
        <v>127.62272673494017</v>
      </c>
      <c r="AI33" s="10">
        <f t="shared" si="18"/>
        <v>0</v>
      </c>
      <c r="AJ33" s="10">
        <f t="shared" si="16"/>
        <v>0</v>
      </c>
      <c r="AK33" s="10">
        <f t="shared" si="16"/>
        <v>3073.778532984395</v>
      </c>
      <c r="AL33" s="10">
        <f t="shared" si="16"/>
        <v>0</v>
      </c>
      <c r="AM33" s="10">
        <f t="shared" si="16"/>
        <v>0</v>
      </c>
      <c r="AN33" s="10">
        <f t="shared" si="16"/>
        <v>0</v>
      </c>
      <c r="AO33" s="10">
        <f t="shared" si="16"/>
        <v>0</v>
      </c>
      <c r="AP33" s="10">
        <f t="shared" si="16"/>
        <v>0</v>
      </c>
      <c r="AQ33" s="10">
        <f t="shared" si="16"/>
        <v>0</v>
      </c>
      <c r="AR33" s="10">
        <f t="shared" si="16"/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1</v>
      </c>
      <c r="BC33">
        <v>0</v>
      </c>
    </row>
    <row r="34" spans="3:55">
      <c r="C34" s="10"/>
      <c r="D34" s="20">
        <f t="shared" si="0"/>
        <v>3041.1203366001109</v>
      </c>
      <c r="E34" s="10">
        <f t="shared" si="17"/>
        <v>-3117.311633561806</v>
      </c>
      <c r="F34" s="20">
        <f t="shared" si="1"/>
        <v>-76.191296961695116</v>
      </c>
      <c r="G34">
        <f t="shared" si="2"/>
        <v>4</v>
      </c>
      <c r="H34" s="21">
        <f t="shared" si="3"/>
        <v>9.7612754295987511E-4</v>
      </c>
      <c r="I34" s="20">
        <f t="shared" si="4"/>
        <v>1</v>
      </c>
      <c r="J34" s="2"/>
      <c r="K34" s="11">
        <v>100</v>
      </c>
      <c r="L34" s="6">
        <f t="shared" si="20"/>
        <v>86.21598533371521</v>
      </c>
      <c r="M34" s="6">
        <f t="shared" si="20"/>
        <v>74.331961270633954</v>
      </c>
      <c r="N34" s="6">
        <f t="shared" si="20"/>
        <v>64.086032827352639</v>
      </c>
      <c r="O34" s="6">
        <f t="shared" si="20"/>
        <v>55.252404663390266</v>
      </c>
      <c r="P34" s="6">
        <f t="shared" si="20"/>
        <v>47.636405101113525</v>
      </c>
      <c r="Q34" s="6">
        <f t="shared" si="19"/>
        <v>54.199691229854473</v>
      </c>
      <c r="R34" s="6">
        <f t="shared" si="19"/>
        <v>61.66725896247145</v>
      </c>
      <c r="S34" s="6">
        <f t="shared" si="19"/>
        <v>53.167034942788561</v>
      </c>
      <c r="T34" s="6">
        <f t="shared" si="19"/>
        <v>60.492324544419994</v>
      </c>
      <c r="U34" s="6">
        <f t="shared" si="19"/>
        <v>68.826883664381938</v>
      </c>
      <c r="W34" s="11">
        <v>100</v>
      </c>
      <c r="X34" s="6">
        <f t="shared" si="6"/>
        <v>115.98777142420998</v>
      </c>
      <c r="Y34" s="6">
        <f t="shared" si="7"/>
        <v>131.97554284841996</v>
      </c>
      <c r="Z34" s="6">
        <f t="shared" si="8"/>
        <v>100</v>
      </c>
      <c r="AA34" s="6">
        <f t="shared" si="9"/>
        <v>115.98777142420998</v>
      </c>
      <c r="AB34" s="6">
        <f t="shared" si="10"/>
        <v>131.97554284841996</v>
      </c>
      <c r="AC34" s="6">
        <f t="shared" si="11"/>
        <v>119.86608986112005</v>
      </c>
      <c r="AD34" s="6">
        <f t="shared" si="12"/>
        <v>107.75663687382013</v>
      </c>
      <c r="AE34" s="6">
        <f t="shared" si="13"/>
        <v>123.74440829803011</v>
      </c>
      <c r="AF34" s="6">
        <f t="shared" si="14"/>
        <v>111.63495531073019</v>
      </c>
      <c r="AG34" s="6">
        <f t="shared" si="15"/>
        <v>99.525502323430274</v>
      </c>
      <c r="AI34" s="10">
        <f t="shared" si="18"/>
        <v>0</v>
      </c>
      <c r="AJ34" s="10">
        <f t="shared" si="16"/>
        <v>0</v>
      </c>
      <c r="AK34" s="10">
        <f t="shared" si="16"/>
        <v>3073.778532984395</v>
      </c>
      <c r="AL34" s="10">
        <f t="shared" si="16"/>
        <v>0</v>
      </c>
      <c r="AM34" s="10">
        <f t="shared" si="16"/>
        <v>0</v>
      </c>
      <c r="AN34" s="10">
        <f t="shared" si="16"/>
        <v>0</v>
      </c>
      <c r="AO34" s="10">
        <f t="shared" si="16"/>
        <v>0</v>
      </c>
      <c r="AP34" s="10">
        <f t="shared" si="16"/>
        <v>0</v>
      </c>
      <c r="AQ34" s="10">
        <f t="shared" si="16"/>
        <v>0</v>
      </c>
      <c r="AR34" s="10">
        <f t="shared" si="16"/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1</v>
      </c>
      <c r="BC34">
        <v>1</v>
      </c>
    </row>
    <row r="35" spans="3:55">
      <c r="C35" s="10"/>
      <c r="D35" s="20">
        <f t="shared" si="0"/>
        <v>4514.4157052777573</v>
      </c>
      <c r="E35" s="10">
        <f t="shared" si="17"/>
        <v>-4784.5946342759453</v>
      </c>
      <c r="F35" s="20">
        <f t="shared" si="1"/>
        <v>-270.17892899818798</v>
      </c>
      <c r="G35">
        <f t="shared" si="2"/>
        <v>3</v>
      </c>
      <c r="H35" s="21">
        <f t="shared" si="3"/>
        <v>9.7569302143100045E-4</v>
      </c>
      <c r="I35" s="20">
        <f t="shared" si="4"/>
        <v>1</v>
      </c>
      <c r="J35" s="2"/>
      <c r="K35" s="11">
        <v>100</v>
      </c>
      <c r="L35" s="6">
        <f t="shared" si="20"/>
        <v>86.21598533371521</v>
      </c>
      <c r="M35" s="6">
        <f t="shared" si="20"/>
        <v>74.331961270633954</v>
      </c>
      <c r="N35" s="6">
        <f t="shared" si="20"/>
        <v>64.086032827352639</v>
      </c>
      <c r="O35" s="6">
        <f t="shared" si="20"/>
        <v>55.252404663390266</v>
      </c>
      <c r="P35" s="6">
        <f t="shared" si="20"/>
        <v>47.636405101113525</v>
      </c>
      <c r="Q35" s="6">
        <f t="shared" si="19"/>
        <v>54.199691229854473</v>
      </c>
      <c r="R35" s="6">
        <f t="shared" si="19"/>
        <v>61.66725896247145</v>
      </c>
      <c r="S35" s="6">
        <f t="shared" si="19"/>
        <v>70.163699121773135</v>
      </c>
      <c r="T35" s="6">
        <f t="shared" si="19"/>
        <v>60.492324544419994</v>
      </c>
      <c r="U35" s="6">
        <f t="shared" si="19"/>
        <v>52.154053657240546</v>
      </c>
      <c r="W35" s="11">
        <v>100</v>
      </c>
      <c r="X35" s="6">
        <f t="shared" si="6"/>
        <v>115.98777142420998</v>
      </c>
      <c r="Y35" s="6">
        <f t="shared" si="7"/>
        <v>131.97554284841996</v>
      </c>
      <c r="Z35" s="6">
        <f t="shared" si="8"/>
        <v>100</v>
      </c>
      <c r="AA35" s="6">
        <f t="shared" si="9"/>
        <v>115.98777142420998</v>
      </c>
      <c r="AB35" s="6">
        <f t="shared" si="10"/>
        <v>131.97554284841996</v>
      </c>
      <c r="AC35" s="6">
        <f t="shared" si="11"/>
        <v>119.86608986112005</v>
      </c>
      <c r="AD35" s="6">
        <f t="shared" si="12"/>
        <v>107.75663687382013</v>
      </c>
      <c r="AE35" s="6">
        <f t="shared" si="13"/>
        <v>95.64718388652021</v>
      </c>
      <c r="AF35" s="6">
        <f t="shared" si="14"/>
        <v>111.63495531073019</v>
      </c>
      <c r="AG35" s="6">
        <f t="shared" si="15"/>
        <v>127.62272673494017</v>
      </c>
      <c r="AI35" s="10">
        <f t="shared" si="18"/>
        <v>0</v>
      </c>
      <c r="AJ35" s="10">
        <f t="shared" si="16"/>
        <v>0</v>
      </c>
      <c r="AK35" s="10">
        <f t="shared" si="16"/>
        <v>3073.778532984395</v>
      </c>
      <c r="AL35" s="10">
        <f t="shared" si="16"/>
        <v>0</v>
      </c>
      <c r="AM35" s="10">
        <f t="shared" ref="AM35:AR77" si="21">IF(AB35=100,(-AX35*$L$2-(1-AX35)*$L$3+AA35)-100,0)*P35</f>
        <v>0</v>
      </c>
      <c r="AN35" s="10">
        <f t="shared" si="21"/>
        <v>0</v>
      </c>
      <c r="AO35" s="10">
        <f t="shared" si="21"/>
        <v>0</v>
      </c>
      <c r="AP35" s="10">
        <f t="shared" si="21"/>
        <v>0</v>
      </c>
      <c r="AQ35" s="10">
        <f t="shared" si="21"/>
        <v>0</v>
      </c>
      <c r="AR35" s="10">
        <f t="shared" si="21"/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0</v>
      </c>
      <c r="BC35">
        <v>0</v>
      </c>
    </row>
    <row r="36" spans="3:55">
      <c r="C36" s="10"/>
      <c r="D36" s="20">
        <f t="shared" si="0"/>
        <v>3041.1203366001109</v>
      </c>
      <c r="E36" s="10">
        <f t="shared" si="17"/>
        <v>-3117.311633561806</v>
      </c>
      <c r="F36" s="20">
        <f t="shared" si="1"/>
        <v>-76.191296961695116</v>
      </c>
      <c r="G36">
        <f t="shared" si="2"/>
        <v>4</v>
      </c>
      <c r="H36" s="21">
        <f t="shared" si="3"/>
        <v>9.7612754295987511E-4</v>
      </c>
      <c r="I36" s="20">
        <f t="shared" si="4"/>
        <v>1</v>
      </c>
      <c r="J36" s="2"/>
      <c r="K36" s="11">
        <v>100</v>
      </c>
      <c r="L36" s="6">
        <f t="shared" si="20"/>
        <v>86.21598533371521</v>
      </c>
      <c r="M36" s="6">
        <f t="shared" si="20"/>
        <v>74.331961270633954</v>
      </c>
      <c r="N36" s="6">
        <f t="shared" si="20"/>
        <v>64.086032827352639</v>
      </c>
      <c r="O36" s="6">
        <f t="shared" si="20"/>
        <v>55.252404663390266</v>
      </c>
      <c r="P36" s="6">
        <f t="shared" si="20"/>
        <v>47.636405101113525</v>
      </c>
      <c r="Q36" s="6">
        <f t="shared" si="19"/>
        <v>54.199691229854473</v>
      </c>
      <c r="R36" s="6">
        <f t="shared" si="19"/>
        <v>61.66725896247145</v>
      </c>
      <c r="S36" s="6">
        <f t="shared" si="19"/>
        <v>70.163699121773135</v>
      </c>
      <c r="T36" s="6">
        <f t="shared" si="19"/>
        <v>60.492324544419994</v>
      </c>
      <c r="U36" s="6">
        <f t="shared" si="19"/>
        <v>68.826883664381938</v>
      </c>
      <c r="W36" s="11">
        <v>100</v>
      </c>
      <c r="X36" s="6">
        <f t="shared" si="6"/>
        <v>115.98777142420998</v>
      </c>
      <c r="Y36" s="6">
        <f t="shared" si="7"/>
        <v>131.97554284841996</v>
      </c>
      <c r="Z36" s="6">
        <f t="shared" si="8"/>
        <v>100</v>
      </c>
      <c r="AA36" s="6">
        <f t="shared" si="9"/>
        <v>115.98777142420998</v>
      </c>
      <c r="AB36" s="6">
        <f t="shared" si="10"/>
        <v>131.97554284841996</v>
      </c>
      <c r="AC36" s="6">
        <f t="shared" si="11"/>
        <v>119.86608986112005</v>
      </c>
      <c r="AD36" s="6">
        <f t="shared" si="12"/>
        <v>107.75663687382013</v>
      </c>
      <c r="AE36" s="6">
        <f t="shared" si="13"/>
        <v>95.64718388652021</v>
      </c>
      <c r="AF36" s="6">
        <f t="shared" si="14"/>
        <v>111.63495531073019</v>
      </c>
      <c r="AG36" s="6">
        <f t="shared" si="15"/>
        <v>99.525502323430274</v>
      </c>
      <c r="AI36" s="10">
        <f t="shared" si="18"/>
        <v>0</v>
      </c>
      <c r="AJ36" s="10">
        <f t="shared" ref="AJ36:AO99" si="22">IF(Y36=100,(-AU36*$L$2-(1-AU36)*$L$3+X36)-100,0)*M36</f>
        <v>0</v>
      </c>
      <c r="AK36" s="10">
        <f t="shared" si="22"/>
        <v>3073.778532984395</v>
      </c>
      <c r="AL36" s="10">
        <f t="shared" si="22"/>
        <v>0</v>
      </c>
      <c r="AM36" s="10">
        <f t="shared" si="21"/>
        <v>0</v>
      </c>
      <c r="AN36" s="10">
        <f t="shared" si="21"/>
        <v>0</v>
      </c>
      <c r="AO36" s="10">
        <f t="shared" si="21"/>
        <v>0</v>
      </c>
      <c r="AP36" s="10">
        <f t="shared" si="21"/>
        <v>0</v>
      </c>
      <c r="AQ36" s="10">
        <f t="shared" si="21"/>
        <v>0</v>
      </c>
      <c r="AR36" s="10">
        <f t="shared" si="21"/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1</v>
      </c>
    </row>
    <row r="37" spans="3:55">
      <c r="C37" s="10"/>
      <c r="D37" s="20">
        <f t="shared" si="0"/>
        <v>3041.1203366001109</v>
      </c>
      <c r="E37" s="10">
        <f t="shared" si="17"/>
        <v>-3117.3116335618074</v>
      </c>
      <c r="F37" s="20">
        <f t="shared" si="1"/>
        <v>-76.19129696169648</v>
      </c>
      <c r="G37">
        <f t="shared" si="2"/>
        <v>4</v>
      </c>
      <c r="H37" s="21">
        <f t="shared" si="3"/>
        <v>9.7612754295987511E-4</v>
      </c>
      <c r="I37" s="20">
        <f t="shared" si="4"/>
        <v>1</v>
      </c>
      <c r="J37" s="2"/>
      <c r="K37" s="11">
        <v>100</v>
      </c>
      <c r="L37" s="6">
        <f t="shared" si="20"/>
        <v>86.21598533371521</v>
      </c>
      <c r="M37" s="6">
        <f t="shared" si="20"/>
        <v>74.331961270633954</v>
      </c>
      <c r="N37" s="6">
        <f t="shared" si="20"/>
        <v>64.086032827352639</v>
      </c>
      <c r="O37" s="6">
        <f t="shared" si="20"/>
        <v>55.252404663390266</v>
      </c>
      <c r="P37" s="6">
        <f t="shared" si="20"/>
        <v>47.636405101113525</v>
      </c>
      <c r="Q37" s="6">
        <f t="shared" si="19"/>
        <v>54.199691229854473</v>
      </c>
      <c r="R37" s="6">
        <f t="shared" si="19"/>
        <v>61.66725896247145</v>
      </c>
      <c r="S37" s="6">
        <f t="shared" si="19"/>
        <v>70.163699121773135</v>
      </c>
      <c r="T37" s="6">
        <f t="shared" si="19"/>
        <v>79.830768503050237</v>
      </c>
      <c r="U37" s="6">
        <f t="shared" si="19"/>
        <v>68.826883664381924</v>
      </c>
      <c r="W37" s="11">
        <v>100</v>
      </c>
      <c r="X37" s="6">
        <f t="shared" si="6"/>
        <v>115.98777142420998</v>
      </c>
      <c r="Y37" s="6">
        <f t="shared" si="7"/>
        <v>131.97554284841996</v>
      </c>
      <c r="Z37" s="6">
        <f t="shared" si="8"/>
        <v>100</v>
      </c>
      <c r="AA37" s="6">
        <f t="shared" si="9"/>
        <v>115.98777142420998</v>
      </c>
      <c r="AB37" s="6">
        <f t="shared" si="10"/>
        <v>131.97554284841996</v>
      </c>
      <c r="AC37" s="6">
        <f t="shared" si="11"/>
        <v>119.86608986112005</v>
      </c>
      <c r="AD37" s="6">
        <f t="shared" si="12"/>
        <v>107.75663687382013</v>
      </c>
      <c r="AE37" s="6">
        <f t="shared" si="13"/>
        <v>95.64718388652021</v>
      </c>
      <c r="AF37" s="6">
        <f t="shared" si="14"/>
        <v>83.537730899220293</v>
      </c>
      <c r="AG37" s="6">
        <f t="shared" si="15"/>
        <v>99.525502323430274</v>
      </c>
      <c r="AI37" s="10">
        <f t="shared" si="18"/>
        <v>0</v>
      </c>
      <c r="AJ37" s="10">
        <f t="shared" si="22"/>
        <v>0</v>
      </c>
      <c r="AK37" s="10">
        <f t="shared" si="22"/>
        <v>3073.778532984395</v>
      </c>
      <c r="AL37" s="10">
        <f t="shared" si="22"/>
        <v>0</v>
      </c>
      <c r="AM37" s="10">
        <f t="shared" si="21"/>
        <v>0</v>
      </c>
      <c r="AN37" s="10">
        <f t="shared" si="21"/>
        <v>0</v>
      </c>
      <c r="AO37" s="10">
        <f t="shared" si="21"/>
        <v>0</v>
      </c>
      <c r="AP37" s="10">
        <f t="shared" si="21"/>
        <v>0</v>
      </c>
      <c r="AQ37" s="10">
        <f t="shared" si="21"/>
        <v>0</v>
      </c>
      <c r="AR37" s="10">
        <f t="shared" si="21"/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1</v>
      </c>
      <c r="BC37">
        <v>0</v>
      </c>
    </row>
    <row r="38" spans="3:55">
      <c r="C38" s="10"/>
      <c r="D38" s="20">
        <f t="shared" si="0"/>
        <v>478.61601634038789</v>
      </c>
      <c r="E38" s="10">
        <f t="shared" si="17"/>
        <v>-917.02450190521745</v>
      </c>
      <c r="F38" s="20">
        <f t="shared" si="1"/>
        <v>-438.40848556482956</v>
      </c>
      <c r="G38">
        <f t="shared" si="2"/>
        <v>5</v>
      </c>
      <c r="H38" s="21">
        <f t="shared" si="3"/>
        <v>9.7656225800141683E-4</v>
      </c>
      <c r="I38" s="20">
        <f t="shared" si="4"/>
        <v>1</v>
      </c>
      <c r="J38" s="2"/>
      <c r="K38" s="11">
        <v>100</v>
      </c>
      <c r="L38" s="6">
        <f t="shared" si="20"/>
        <v>86.21598533371521</v>
      </c>
      <c r="M38" s="6">
        <f t="shared" si="20"/>
        <v>74.331961270633954</v>
      </c>
      <c r="N38" s="6">
        <f t="shared" si="20"/>
        <v>64.086032827352639</v>
      </c>
      <c r="O38" s="6">
        <f t="shared" si="20"/>
        <v>55.252404663390266</v>
      </c>
      <c r="P38" s="6">
        <f t="shared" si="20"/>
        <v>47.636405101113525</v>
      </c>
      <c r="Q38" s="6">
        <f t="shared" si="19"/>
        <v>54.199691229854473</v>
      </c>
      <c r="R38" s="6">
        <f t="shared" si="19"/>
        <v>61.66725896247145</v>
      </c>
      <c r="S38" s="6">
        <f t="shared" si="19"/>
        <v>70.163699121773135</v>
      </c>
      <c r="T38" s="6">
        <f t="shared" si="19"/>
        <v>79.830768503050237</v>
      </c>
      <c r="U38" s="6">
        <f t="shared" si="19"/>
        <v>90.829754980947826</v>
      </c>
      <c r="W38" s="11">
        <v>100</v>
      </c>
      <c r="X38" s="6">
        <f t="shared" si="6"/>
        <v>115.98777142420998</v>
      </c>
      <c r="Y38" s="6">
        <f t="shared" si="7"/>
        <v>131.97554284841996</v>
      </c>
      <c r="Z38" s="6">
        <f t="shared" si="8"/>
        <v>100</v>
      </c>
      <c r="AA38" s="6">
        <f t="shared" si="9"/>
        <v>115.98777142420998</v>
      </c>
      <c r="AB38" s="6">
        <f t="shared" si="10"/>
        <v>131.97554284841996</v>
      </c>
      <c r="AC38" s="6">
        <f t="shared" si="11"/>
        <v>119.86608986112005</v>
      </c>
      <c r="AD38" s="6">
        <f t="shared" si="12"/>
        <v>107.75663687382013</v>
      </c>
      <c r="AE38" s="6">
        <f t="shared" si="13"/>
        <v>95.64718388652021</v>
      </c>
      <c r="AF38" s="6">
        <f t="shared" si="14"/>
        <v>83.537730899220293</v>
      </c>
      <c r="AG38" s="6">
        <f t="shared" si="15"/>
        <v>71.428277911920375</v>
      </c>
      <c r="AI38" s="10">
        <f t="shared" si="18"/>
        <v>0</v>
      </c>
      <c r="AJ38" s="10">
        <f t="shared" si="22"/>
        <v>0</v>
      </c>
      <c r="AK38" s="10">
        <f t="shared" si="22"/>
        <v>3073.778532984395</v>
      </c>
      <c r="AL38" s="10">
        <f t="shared" si="22"/>
        <v>0</v>
      </c>
      <c r="AM38" s="10">
        <f t="shared" si="21"/>
        <v>0</v>
      </c>
      <c r="AN38" s="10">
        <f t="shared" si="21"/>
        <v>0</v>
      </c>
      <c r="AO38" s="10">
        <f t="shared" si="21"/>
        <v>0</v>
      </c>
      <c r="AP38" s="10">
        <f t="shared" si="21"/>
        <v>0</v>
      </c>
      <c r="AQ38" s="10">
        <f t="shared" si="21"/>
        <v>0</v>
      </c>
      <c r="AR38" s="10">
        <f t="shared" si="21"/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1</v>
      </c>
    </row>
    <row r="39" spans="3:55">
      <c r="C39" s="10"/>
      <c r="D39" s="20">
        <f t="shared" si="0"/>
        <v>6185.5261256074737</v>
      </c>
      <c r="E39" s="10">
        <f t="shared" si="17"/>
        <v>-7005.3367275372766</v>
      </c>
      <c r="F39" s="20">
        <f t="shared" si="1"/>
        <v>-819.81060192980294</v>
      </c>
      <c r="G39">
        <f t="shared" si="2"/>
        <v>1</v>
      </c>
      <c r="H39" s="21">
        <f t="shared" si="3"/>
        <v>9.7482455856672456E-4</v>
      </c>
      <c r="I39" s="20">
        <f t="shared" si="4"/>
        <v>2</v>
      </c>
      <c r="J39" s="2"/>
      <c r="K39" s="11">
        <v>100</v>
      </c>
      <c r="L39" s="6">
        <f t="shared" si="20"/>
        <v>86.21598533371521</v>
      </c>
      <c r="M39" s="6">
        <f t="shared" si="20"/>
        <v>74.331961270633954</v>
      </c>
      <c r="N39" s="6">
        <f t="shared" si="20"/>
        <v>64.086032827352639</v>
      </c>
      <c r="O39" s="6">
        <f t="shared" si="20"/>
        <v>55.252404663390266</v>
      </c>
      <c r="P39" s="6">
        <f t="shared" si="20"/>
        <v>62.865013976311197</v>
      </c>
      <c r="Q39" s="6">
        <f t="shared" si="19"/>
        <v>54.199691229854473</v>
      </c>
      <c r="R39" s="6">
        <f t="shared" si="19"/>
        <v>46.728797841650263</v>
      </c>
      <c r="S39" s="6">
        <f t="shared" si="19"/>
        <v>40.287693493778619</v>
      </c>
      <c r="T39" s="6">
        <f t="shared" si="19"/>
        <v>34.734431913888308</v>
      </c>
      <c r="U39" s="6">
        <f t="shared" si="19"/>
        <v>29.946632724627239</v>
      </c>
      <c r="W39" s="11">
        <v>100</v>
      </c>
      <c r="X39" s="6">
        <f t="shared" si="6"/>
        <v>115.98777142420998</v>
      </c>
      <c r="Y39" s="6">
        <f t="shared" si="7"/>
        <v>131.97554284841996</v>
      </c>
      <c r="Z39" s="6">
        <f t="shared" si="8"/>
        <v>100</v>
      </c>
      <c r="AA39" s="6">
        <f t="shared" si="9"/>
        <v>115.98777142420998</v>
      </c>
      <c r="AB39" s="6">
        <f t="shared" si="10"/>
        <v>103.87831843691006</v>
      </c>
      <c r="AC39" s="6">
        <f t="shared" si="11"/>
        <v>119.86608986112005</v>
      </c>
      <c r="AD39" s="6">
        <f t="shared" si="12"/>
        <v>100</v>
      </c>
      <c r="AE39" s="6">
        <f t="shared" si="13"/>
        <v>115.98777142420998</v>
      </c>
      <c r="AF39" s="6">
        <f t="shared" si="14"/>
        <v>131.97554284841996</v>
      </c>
      <c r="AG39" s="6">
        <f t="shared" si="15"/>
        <v>147.96331427262996</v>
      </c>
      <c r="AI39" s="10">
        <f t="shared" si="18"/>
        <v>0</v>
      </c>
      <c r="AJ39" s="10">
        <f t="shared" si="22"/>
        <v>0</v>
      </c>
      <c r="AK39" s="10">
        <f t="shared" si="22"/>
        <v>3073.778532984395</v>
      </c>
      <c r="AL39" s="10">
        <f t="shared" si="22"/>
        <v>0</v>
      </c>
      <c r="AM39" s="10">
        <f t="shared" si="21"/>
        <v>0</v>
      </c>
      <c r="AN39" s="10">
        <f t="shared" si="21"/>
        <v>0</v>
      </c>
      <c r="AO39" s="10">
        <f t="shared" si="21"/>
        <v>1675.4078358447578</v>
      </c>
      <c r="AP39" s="10">
        <f t="shared" si="21"/>
        <v>0</v>
      </c>
      <c r="AQ39" s="10">
        <f t="shared" si="21"/>
        <v>0</v>
      </c>
      <c r="AR39" s="10">
        <f t="shared" si="21"/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3:55">
      <c r="C40" s="10"/>
      <c r="D40" s="20">
        <f t="shared" si="0"/>
        <v>5534.2962232217433</v>
      </c>
      <c r="E40" s="10">
        <f t="shared" si="17"/>
        <v>-6047.9900177581985</v>
      </c>
      <c r="F40" s="20">
        <f t="shared" si="1"/>
        <v>-513.69379453645524</v>
      </c>
      <c r="G40">
        <f t="shared" si="2"/>
        <v>2</v>
      </c>
      <c r="H40" s="21">
        <f t="shared" si="3"/>
        <v>9.7525869332865155E-4</v>
      </c>
      <c r="I40" s="20">
        <f t="shared" si="4"/>
        <v>2</v>
      </c>
      <c r="J40" s="2"/>
      <c r="K40" s="11">
        <v>100</v>
      </c>
      <c r="L40" s="6">
        <f t="shared" si="20"/>
        <v>86.21598533371521</v>
      </c>
      <c r="M40" s="6">
        <f t="shared" si="20"/>
        <v>74.331961270633954</v>
      </c>
      <c r="N40" s="6">
        <f t="shared" si="20"/>
        <v>64.086032827352639</v>
      </c>
      <c r="O40" s="6">
        <f t="shared" si="20"/>
        <v>55.252404663390266</v>
      </c>
      <c r="P40" s="6">
        <f t="shared" si="20"/>
        <v>62.865013976311197</v>
      </c>
      <c r="Q40" s="6">
        <f t="shared" si="19"/>
        <v>54.199691229854473</v>
      </c>
      <c r="R40" s="6">
        <f t="shared" si="19"/>
        <v>46.728797841650263</v>
      </c>
      <c r="S40" s="6">
        <f t="shared" si="19"/>
        <v>40.287693493778619</v>
      </c>
      <c r="T40" s="6">
        <f t="shared" si="19"/>
        <v>34.734431913888308</v>
      </c>
      <c r="U40" s="6">
        <f t="shared" si="19"/>
        <v>39.520099822418018</v>
      </c>
      <c r="W40" s="11">
        <v>100</v>
      </c>
      <c r="X40" s="6">
        <f t="shared" si="6"/>
        <v>115.98777142420998</v>
      </c>
      <c r="Y40" s="6">
        <f t="shared" si="7"/>
        <v>131.97554284841996</v>
      </c>
      <c r="Z40" s="6">
        <f t="shared" si="8"/>
        <v>100</v>
      </c>
      <c r="AA40" s="6">
        <f t="shared" si="9"/>
        <v>115.98777142420998</v>
      </c>
      <c r="AB40" s="6">
        <f t="shared" si="10"/>
        <v>103.87831843691006</v>
      </c>
      <c r="AC40" s="6">
        <f t="shared" si="11"/>
        <v>119.86608986112005</v>
      </c>
      <c r="AD40" s="6">
        <f t="shared" si="12"/>
        <v>100</v>
      </c>
      <c r="AE40" s="6">
        <f t="shared" si="13"/>
        <v>115.98777142420998</v>
      </c>
      <c r="AF40" s="6">
        <f t="shared" si="14"/>
        <v>131.97554284841996</v>
      </c>
      <c r="AG40" s="6">
        <f t="shared" si="15"/>
        <v>119.86608986112005</v>
      </c>
      <c r="AI40" s="10">
        <f t="shared" si="18"/>
        <v>0</v>
      </c>
      <c r="AJ40" s="10">
        <f t="shared" si="22"/>
        <v>0</v>
      </c>
      <c r="AK40" s="10">
        <f t="shared" si="22"/>
        <v>3073.778532984395</v>
      </c>
      <c r="AL40" s="10">
        <f t="shared" si="22"/>
        <v>0</v>
      </c>
      <c r="AM40" s="10">
        <f t="shared" si="21"/>
        <v>0</v>
      </c>
      <c r="AN40" s="10">
        <f t="shared" si="21"/>
        <v>0</v>
      </c>
      <c r="AO40" s="10">
        <f t="shared" si="21"/>
        <v>1675.4078358447578</v>
      </c>
      <c r="AP40" s="10">
        <f t="shared" si="21"/>
        <v>0</v>
      </c>
      <c r="AQ40" s="10">
        <f t="shared" si="21"/>
        <v>0</v>
      </c>
      <c r="AR40" s="10">
        <f t="shared" si="21"/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1</v>
      </c>
    </row>
    <row r="41" spans="3:55">
      <c r="C41" s="10"/>
      <c r="D41" s="20">
        <f t="shared" si="0"/>
        <v>5534.2962232217433</v>
      </c>
      <c r="E41" s="10">
        <f t="shared" si="17"/>
        <v>-6047.9900177581985</v>
      </c>
      <c r="F41" s="20">
        <f t="shared" si="1"/>
        <v>-513.69379453645524</v>
      </c>
      <c r="G41">
        <f t="shared" si="2"/>
        <v>2</v>
      </c>
      <c r="H41" s="21">
        <f t="shared" si="3"/>
        <v>9.7525869332865155E-4</v>
      </c>
      <c r="I41" s="20">
        <f t="shared" si="4"/>
        <v>2</v>
      </c>
      <c r="J41" s="2"/>
      <c r="K41" s="11">
        <v>100</v>
      </c>
      <c r="L41" s="6">
        <f t="shared" si="20"/>
        <v>86.21598533371521</v>
      </c>
      <c r="M41" s="6">
        <f t="shared" si="20"/>
        <v>74.331961270633954</v>
      </c>
      <c r="N41" s="6">
        <f t="shared" si="20"/>
        <v>64.086032827352639</v>
      </c>
      <c r="O41" s="6">
        <f t="shared" si="20"/>
        <v>55.252404663390266</v>
      </c>
      <c r="P41" s="6">
        <f t="shared" si="20"/>
        <v>62.865013976311197</v>
      </c>
      <c r="Q41" s="6">
        <f t="shared" si="19"/>
        <v>54.199691229854473</v>
      </c>
      <c r="R41" s="6">
        <f t="shared" si="19"/>
        <v>46.728797841650263</v>
      </c>
      <c r="S41" s="6">
        <f t="shared" si="19"/>
        <v>40.287693493778619</v>
      </c>
      <c r="T41" s="6">
        <f t="shared" si="19"/>
        <v>45.838483048645827</v>
      </c>
      <c r="U41" s="6">
        <f t="shared" si="19"/>
        <v>39.520099822418018</v>
      </c>
      <c r="W41" s="11">
        <v>100</v>
      </c>
      <c r="X41" s="6">
        <f t="shared" si="6"/>
        <v>115.98777142420998</v>
      </c>
      <c r="Y41" s="6">
        <f t="shared" si="7"/>
        <v>131.97554284841996</v>
      </c>
      <c r="Z41" s="6">
        <f t="shared" si="8"/>
        <v>100</v>
      </c>
      <c r="AA41" s="6">
        <f t="shared" si="9"/>
        <v>115.98777142420998</v>
      </c>
      <c r="AB41" s="6">
        <f t="shared" si="10"/>
        <v>103.87831843691006</v>
      </c>
      <c r="AC41" s="6">
        <f t="shared" si="11"/>
        <v>119.86608986112005</v>
      </c>
      <c r="AD41" s="6">
        <f t="shared" si="12"/>
        <v>100</v>
      </c>
      <c r="AE41" s="6">
        <f t="shared" si="13"/>
        <v>115.98777142420998</v>
      </c>
      <c r="AF41" s="6">
        <f t="shared" si="14"/>
        <v>103.87831843691006</v>
      </c>
      <c r="AG41" s="6">
        <f t="shared" si="15"/>
        <v>119.86608986112005</v>
      </c>
      <c r="AI41" s="10">
        <f t="shared" si="18"/>
        <v>0</v>
      </c>
      <c r="AJ41" s="10">
        <f t="shared" si="22"/>
        <v>0</v>
      </c>
      <c r="AK41" s="10">
        <f t="shared" si="22"/>
        <v>3073.778532984395</v>
      </c>
      <c r="AL41" s="10">
        <f t="shared" si="22"/>
        <v>0</v>
      </c>
      <c r="AM41" s="10">
        <f t="shared" si="21"/>
        <v>0</v>
      </c>
      <c r="AN41" s="10">
        <f t="shared" si="21"/>
        <v>0</v>
      </c>
      <c r="AO41" s="10">
        <f t="shared" si="21"/>
        <v>1675.4078358447578</v>
      </c>
      <c r="AP41" s="10">
        <f t="shared" si="21"/>
        <v>0</v>
      </c>
      <c r="AQ41" s="10">
        <f t="shared" si="21"/>
        <v>0</v>
      </c>
      <c r="AR41" s="10">
        <f t="shared" si="21"/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0</v>
      </c>
    </row>
    <row r="42" spans="3:55">
      <c r="C42" s="10"/>
      <c r="D42" s="20">
        <f t="shared" si="0"/>
        <v>4319.8993358281532</v>
      </c>
      <c r="E42" s="10">
        <f t="shared" si="17"/>
        <v>-4784.5946342759453</v>
      </c>
      <c r="F42" s="20">
        <f t="shared" si="1"/>
        <v>-464.69529844779208</v>
      </c>
      <c r="G42">
        <f t="shared" si="2"/>
        <v>3</v>
      </c>
      <c r="H42" s="21">
        <f t="shared" si="3"/>
        <v>9.7569302143100045E-4</v>
      </c>
      <c r="I42" s="20">
        <f t="shared" si="4"/>
        <v>2</v>
      </c>
      <c r="J42" s="2"/>
      <c r="K42" s="11">
        <v>100</v>
      </c>
      <c r="L42" s="6">
        <f t="shared" si="20"/>
        <v>86.21598533371521</v>
      </c>
      <c r="M42" s="6">
        <f t="shared" si="20"/>
        <v>74.331961270633954</v>
      </c>
      <c r="N42" s="6">
        <f t="shared" si="20"/>
        <v>64.086032827352639</v>
      </c>
      <c r="O42" s="6">
        <f t="shared" si="20"/>
        <v>55.252404663390266</v>
      </c>
      <c r="P42" s="6">
        <f t="shared" si="20"/>
        <v>62.865013976311197</v>
      </c>
      <c r="Q42" s="6">
        <f t="shared" si="19"/>
        <v>54.199691229854473</v>
      </c>
      <c r="R42" s="6">
        <f t="shared" si="19"/>
        <v>46.728797841650263</v>
      </c>
      <c r="S42" s="6">
        <f t="shared" si="19"/>
        <v>40.287693493778619</v>
      </c>
      <c r="T42" s="6">
        <f t="shared" si="19"/>
        <v>45.838483048645827</v>
      </c>
      <c r="U42" s="6">
        <f t="shared" si="19"/>
        <v>52.154053657240546</v>
      </c>
      <c r="W42" s="11">
        <v>100</v>
      </c>
      <c r="X42" s="6">
        <f t="shared" si="6"/>
        <v>115.98777142420998</v>
      </c>
      <c r="Y42" s="6">
        <f t="shared" si="7"/>
        <v>131.97554284841996</v>
      </c>
      <c r="Z42" s="6">
        <f t="shared" si="8"/>
        <v>100</v>
      </c>
      <c r="AA42" s="6">
        <f t="shared" si="9"/>
        <v>115.98777142420998</v>
      </c>
      <c r="AB42" s="6">
        <f t="shared" si="10"/>
        <v>103.87831843691006</v>
      </c>
      <c r="AC42" s="6">
        <f t="shared" si="11"/>
        <v>119.86608986112005</v>
      </c>
      <c r="AD42" s="6">
        <f t="shared" si="12"/>
        <v>100</v>
      </c>
      <c r="AE42" s="6">
        <f t="shared" si="13"/>
        <v>115.98777142420998</v>
      </c>
      <c r="AF42" s="6">
        <f t="shared" si="14"/>
        <v>103.87831843691006</v>
      </c>
      <c r="AG42" s="6">
        <f t="shared" si="15"/>
        <v>91.768865449610146</v>
      </c>
      <c r="AI42" s="10">
        <f t="shared" si="18"/>
        <v>0</v>
      </c>
      <c r="AJ42" s="10">
        <f t="shared" si="22"/>
        <v>0</v>
      </c>
      <c r="AK42" s="10">
        <f t="shared" si="22"/>
        <v>3073.778532984395</v>
      </c>
      <c r="AL42" s="10">
        <f t="shared" si="22"/>
        <v>0</v>
      </c>
      <c r="AM42" s="10">
        <f t="shared" si="21"/>
        <v>0</v>
      </c>
      <c r="AN42" s="10">
        <f t="shared" si="21"/>
        <v>0</v>
      </c>
      <c r="AO42" s="10">
        <f t="shared" si="21"/>
        <v>1675.4078358447578</v>
      </c>
      <c r="AP42" s="10">
        <f t="shared" si="21"/>
        <v>0</v>
      </c>
      <c r="AQ42" s="10">
        <f t="shared" si="21"/>
        <v>0</v>
      </c>
      <c r="AR42" s="10">
        <f t="shared" si="21"/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1</v>
      </c>
    </row>
    <row r="43" spans="3:55">
      <c r="C43" s="10"/>
      <c r="D43" s="20">
        <f t="shared" si="0"/>
        <v>5534.2962232217433</v>
      </c>
      <c r="E43" s="10">
        <f t="shared" si="17"/>
        <v>-6047.9900177581976</v>
      </c>
      <c r="F43" s="20">
        <f t="shared" si="1"/>
        <v>-513.69379453645433</v>
      </c>
      <c r="G43">
        <f t="shared" si="2"/>
        <v>2</v>
      </c>
      <c r="H43" s="21">
        <f t="shared" si="3"/>
        <v>9.7525869332865155E-4</v>
      </c>
      <c r="I43" s="20">
        <f t="shared" si="4"/>
        <v>2</v>
      </c>
      <c r="J43" s="2"/>
      <c r="K43" s="11">
        <v>100</v>
      </c>
      <c r="L43" s="6">
        <f t="shared" si="20"/>
        <v>86.21598533371521</v>
      </c>
      <c r="M43" s="6">
        <f t="shared" si="20"/>
        <v>74.331961270633954</v>
      </c>
      <c r="N43" s="6">
        <f t="shared" si="20"/>
        <v>64.086032827352639</v>
      </c>
      <c r="O43" s="6">
        <f t="shared" si="20"/>
        <v>55.252404663390266</v>
      </c>
      <c r="P43" s="6">
        <f t="shared" si="20"/>
        <v>62.865013976311197</v>
      </c>
      <c r="Q43" s="6">
        <f t="shared" si="19"/>
        <v>54.199691229854473</v>
      </c>
      <c r="R43" s="6">
        <f t="shared" si="19"/>
        <v>46.728797841650263</v>
      </c>
      <c r="S43" s="6">
        <f t="shared" si="19"/>
        <v>53.167034942788568</v>
      </c>
      <c r="T43" s="6">
        <f t="shared" si="19"/>
        <v>45.838483048645834</v>
      </c>
      <c r="U43" s="6">
        <f t="shared" si="19"/>
        <v>39.520099822418025</v>
      </c>
      <c r="W43" s="11">
        <v>100</v>
      </c>
      <c r="X43" s="6">
        <f t="shared" si="6"/>
        <v>115.98777142420998</v>
      </c>
      <c r="Y43" s="6">
        <f t="shared" si="7"/>
        <v>131.97554284841996</v>
      </c>
      <c r="Z43" s="6">
        <f t="shared" si="8"/>
        <v>100</v>
      </c>
      <c r="AA43" s="6">
        <f t="shared" si="9"/>
        <v>115.98777142420998</v>
      </c>
      <c r="AB43" s="6">
        <f t="shared" si="10"/>
        <v>103.87831843691006</v>
      </c>
      <c r="AC43" s="6">
        <f t="shared" si="11"/>
        <v>119.86608986112005</v>
      </c>
      <c r="AD43" s="6">
        <f t="shared" si="12"/>
        <v>100</v>
      </c>
      <c r="AE43" s="6">
        <f t="shared" si="13"/>
        <v>87.890547012700083</v>
      </c>
      <c r="AF43" s="6">
        <f t="shared" si="14"/>
        <v>103.87831843691006</v>
      </c>
      <c r="AG43" s="6">
        <f t="shared" si="15"/>
        <v>119.86608986112005</v>
      </c>
      <c r="AI43" s="10">
        <f t="shared" si="18"/>
        <v>0</v>
      </c>
      <c r="AJ43" s="10">
        <f t="shared" si="22"/>
        <v>0</v>
      </c>
      <c r="AK43" s="10">
        <f t="shared" si="22"/>
        <v>3073.778532984395</v>
      </c>
      <c r="AL43" s="10">
        <f t="shared" si="22"/>
        <v>0</v>
      </c>
      <c r="AM43" s="10">
        <f t="shared" si="21"/>
        <v>0</v>
      </c>
      <c r="AN43" s="10">
        <f t="shared" si="21"/>
        <v>0</v>
      </c>
      <c r="AO43" s="10">
        <f t="shared" si="21"/>
        <v>1675.4078358447578</v>
      </c>
      <c r="AP43" s="10">
        <f t="shared" si="21"/>
        <v>0</v>
      </c>
      <c r="AQ43" s="10">
        <f t="shared" si="21"/>
        <v>0</v>
      </c>
      <c r="AR43" s="10">
        <f t="shared" si="21"/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0</v>
      </c>
    </row>
    <row r="44" spans="3:55">
      <c r="C44" s="10"/>
      <c r="D44" s="20">
        <f t="shared" si="0"/>
        <v>4319.8993358281532</v>
      </c>
      <c r="E44" s="10">
        <f t="shared" si="17"/>
        <v>-4784.5946342759444</v>
      </c>
      <c r="F44" s="20">
        <f t="shared" si="1"/>
        <v>-464.69529844779117</v>
      </c>
      <c r="G44">
        <f t="shared" si="2"/>
        <v>3</v>
      </c>
      <c r="H44" s="21">
        <f t="shared" si="3"/>
        <v>9.7569302143100045E-4</v>
      </c>
      <c r="I44" s="20">
        <f t="shared" si="4"/>
        <v>2</v>
      </c>
      <c r="J44" s="2"/>
      <c r="K44" s="11">
        <v>100</v>
      </c>
      <c r="L44" s="6">
        <f t="shared" si="20"/>
        <v>86.21598533371521</v>
      </c>
      <c r="M44" s="6">
        <f t="shared" si="20"/>
        <v>74.331961270633954</v>
      </c>
      <c r="N44" s="6">
        <f t="shared" si="20"/>
        <v>64.086032827352639</v>
      </c>
      <c r="O44" s="6">
        <f t="shared" si="20"/>
        <v>55.252404663390266</v>
      </c>
      <c r="P44" s="6">
        <f t="shared" si="20"/>
        <v>62.865013976311197</v>
      </c>
      <c r="Q44" s="6">
        <f t="shared" si="19"/>
        <v>54.199691229854473</v>
      </c>
      <c r="R44" s="6">
        <f t="shared" si="19"/>
        <v>46.728797841650263</v>
      </c>
      <c r="S44" s="6">
        <f t="shared" si="19"/>
        <v>53.167034942788568</v>
      </c>
      <c r="T44" s="6">
        <f t="shared" si="19"/>
        <v>45.838483048645834</v>
      </c>
      <c r="U44" s="6">
        <f t="shared" si="19"/>
        <v>52.154053657240553</v>
      </c>
      <c r="W44" s="11">
        <v>100</v>
      </c>
      <c r="X44" s="6">
        <f t="shared" si="6"/>
        <v>115.98777142420998</v>
      </c>
      <c r="Y44" s="6">
        <f t="shared" si="7"/>
        <v>131.97554284841996</v>
      </c>
      <c r="Z44" s="6">
        <f t="shared" si="8"/>
        <v>100</v>
      </c>
      <c r="AA44" s="6">
        <f t="shared" si="9"/>
        <v>115.98777142420998</v>
      </c>
      <c r="AB44" s="6">
        <f t="shared" si="10"/>
        <v>103.87831843691006</v>
      </c>
      <c r="AC44" s="6">
        <f t="shared" si="11"/>
        <v>119.86608986112005</v>
      </c>
      <c r="AD44" s="6">
        <f t="shared" si="12"/>
        <v>100</v>
      </c>
      <c r="AE44" s="6">
        <f t="shared" si="13"/>
        <v>87.890547012700083</v>
      </c>
      <c r="AF44" s="6">
        <f t="shared" si="14"/>
        <v>103.87831843691006</v>
      </c>
      <c r="AG44" s="6">
        <f t="shared" si="15"/>
        <v>91.768865449610146</v>
      </c>
      <c r="AI44" s="10">
        <f t="shared" si="18"/>
        <v>0</v>
      </c>
      <c r="AJ44" s="10">
        <f t="shared" si="22"/>
        <v>0</v>
      </c>
      <c r="AK44" s="10">
        <f t="shared" si="22"/>
        <v>3073.778532984395</v>
      </c>
      <c r="AL44" s="10">
        <f t="shared" si="22"/>
        <v>0</v>
      </c>
      <c r="AM44" s="10">
        <f t="shared" si="21"/>
        <v>0</v>
      </c>
      <c r="AN44" s="10">
        <f t="shared" si="21"/>
        <v>0</v>
      </c>
      <c r="AO44" s="10">
        <f t="shared" si="21"/>
        <v>1675.4078358447578</v>
      </c>
      <c r="AP44" s="10">
        <f t="shared" si="21"/>
        <v>0</v>
      </c>
      <c r="AQ44" s="10">
        <f t="shared" si="21"/>
        <v>0</v>
      </c>
      <c r="AR44" s="10">
        <f t="shared" si="21"/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1</v>
      </c>
    </row>
    <row r="45" spans="3:55">
      <c r="C45" s="10"/>
      <c r="D45" s="20">
        <f t="shared" si="0"/>
        <v>4319.8993358281532</v>
      </c>
      <c r="E45" s="10">
        <f t="shared" si="17"/>
        <v>-4784.5946342759444</v>
      </c>
      <c r="F45" s="20">
        <f t="shared" si="1"/>
        <v>-464.69529844779117</v>
      </c>
      <c r="G45">
        <f t="shared" si="2"/>
        <v>3</v>
      </c>
      <c r="H45" s="21">
        <f t="shared" si="3"/>
        <v>9.7569302143100045E-4</v>
      </c>
      <c r="I45" s="20">
        <f t="shared" si="4"/>
        <v>2</v>
      </c>
      <c r="J45" s="2"/>
      <c r="K45" s="11">
        <v>100</v>
      </c>
      <c r="L45" s="6">
        <f t="shared" si="20"/>
        <v>86.21598533371521</v>
      </c>
      <c r="M45" s="6">
        <f t="shared" si="20"/>
        <v>74.331961270633954</v>
      </c>
      <c r="N45" s="6">
        <f t="shared" si="20"/>
        <v>64.086032827352639</v>
      </c>
      <c r="O45" s="6">
        <f t="shared" si="20"/>
        <v>55.252404663390266</v>
      </c>
      <c r="P45" s="6">
        <f t="shared" si="20"/>
        <v>62.865013976311197</v>
      </c>
      <c r="Q45" s="6">
        <f t="shared" si="19"/>
        <v>54.199691229854473</v>
      </c>
      <c r="R45" s="6">
        <f t="shared" si="19"/>
        <v>46.728797841650263</v>
      </c>
      <c r="S45" s="6">
        <f t="shared" si="19"/>
        <v>53.167034942788568</v>
      </c>
      <c r="T45" s="6">
        <f t="shared" si="19"/>
        <v>60.492324544420001</v>
      </c>
      <c r="U45" s="6">
        <f t="shared" si="19"/>
        <v>52.154053657240553</v>
      </c>
      <c r="W45" s="11">
        <v>100</v>
      </c>
      <c r="X45" s="6">
        <f t="shared" si="6"/>
        <v>115.98777142420998</v>
      </c>
      <c r="Y45" s="6">
        <f t="shared" si="7"/>
        <v>131.97554284841996</v>
      </c>
      <c r="Z45" s="6">
        <f t="shared" si="8"/>
        <v>100</v>
      </c>
      <c r="AA45" s="6">
        <f t="shared" si="9"/>
        <v>115.98777142420998</v>
      </c>
      <c r="AB45" s="6">
        <f t="shared" si="10"/>
        <v>103.87831843691006</v>
      </c>
      <c r="AC45" s="6">
        <f t="shared" si="11"/>
        <v>119.86608986112005</v>
      </c>
      <c r="AD45" s="6">
        <f t="shared" si="12"/>
        <v>100</v>
      </c>
      <c r="AE45" s="6">
        <f t="shared" si="13"/>
        <v>87.890547012700083</v>
      </c>
      <c r="AF45" s="6">
        <f t="shared" si="14"/>
        <v>75.781094025400165</v>
      </c>
      <c r="AG45" s="6">
        <f t="shared" si="15"/>
        <v>91.768865449610146</v>
      </c>
      <c r="AI45" s="10">
        <f t="shared" si="18"/>
        <v>0</v>
      </c>
      <c r="AJ45" s="10">
        <f t="shared" si="22"/>
        <v>0</v>
      </c>
      <c r="AK45" s="10">
        <f t="shared" si="22"/>
        <v>3073.778532984395</v>
      </c>
      <c r="AL45" s="10">
        <f t="shared" si="22"/>
        <v>0</v>
      </c>
      <c r="AM45" s="10">
        <f t="shared" si="21"/>
        <v>0</v>
      </c>
      <c r="AN45" s="10">
        <f t="shared" si="21"/>
        <v>0</v>
      </c>
      <c r="AO45" s="10">
        <f t="shared" si="21"/>
        <v>1675.4078358447578</v>
      </c>
      <c r="AP45" s="10">
        <f t="shared" si="21"/>
        <v>0</v>
      </c>
      <c r="AQ45" s="10">
        <f t="shared" si="21"/>
        <v>0</v>
      </c>
      <c r="AR45" s="10">
        <f t="shared" si="21"/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1</v>
      </c>
      <c r="BC45">
        <v>0</v>
      </c>
    </row>
    <row r="46" spans="3:55">
      <c r="C46" s="10"/>
      <c r="D46" s="20">
        <f t="shared" si="0"/>
        <v>2248.8186328405709</v>
      </c>
      <c r="E46" s="10">
        <f t="shared" si="17"/>
        <v>-3117.311633561806</v>
      </c>
      <c r="F46" s="20">
        <f t="shared" si="1"/>
        <v>-868.49300072123515</v>
      </c>
      <c r="G46">
        <f t="shared" si="2"/>
        <v>4</v>
      </c>
      <c r="H46" s="21">
        <f t="shared" si="3"/>
        <v>9.7612754295987511E-4</v>
      </c>
      <c r="I46" s="20">
        <f t="shared" si="4"/>
        <v>2</v>
      </c>
      <c r="J46" s="2"/>
      <c r="K46" s="11">
        <v>100</v>
      </c>
      <c r="L46" s="6">
        <f t="shared" si="20"/>
        <v>86.21598533371521</v>
      </c>
      <c r="M46" s="6">
        <f t="shared" si="20"/>
        <v>74.331961270633954</v>
      </c>
      <c r="N46" s="6">
        <f t="shared" si="20"/>
        <v>64.086032827352639</v>
      </c>
      <c r="O46" s="6">
        <f t="shared" si="20"/>
        <v>55.252404663390266</v>
      </c>
      <c r="P46" s="6">
        <f t="shared" si="20"/>
        <v>62.865013976311197</v>
      </c>
      <c r="Q46" s="6">
        <f t="shared" si="19"/>
        <v>54.199691229854473</v>
      </c>
      <c r="R46" s="6">
        <f t="shared" si="19"/>
        <v>46.728797841650263</v>
      </c>
      <c r="S46" s="6">
        <f t="shared" si="19"/>
        <v>53.167034942788568</v>
      </c>
      <c r="T46" s="6">
        <f t="shared" si="19"/>
        <v>60.492324544420001</v>
      </c>
      <c r="U46" s="6">
        <f t="shared" si="19"/>
        <v>68.826883664381938</v>
      </c>
      <c r="W46" s="11">
        <v>100</v>
      </c>
      <c r="X46" s="6">
        <f t="shared" si="6"/>
        <v>115.98777142420998</v>
      </c>
      <c r="Y46" s="6">
        <f t="shared" si="7"/>
        <v>131.97554284841996</v>
      </c>
      <c r="Z46" s="6">
        <f t="shared" si="8"/>
        <v>100</v>
      </c>
      <c r="AA46" s="6">
        <f t="shared" si="9"/>
        <v>115.98777142420998</v>
      </c>
      <c r="AB46" s="6">
        <f t="shared" si="10"/>
        <v>103.87831843691006</v>
      </c>
      <c r="AC46" s="6">
        <f t="shared" si="11"/>
        <v>119.86608986112005</v>
      </c>
      <c r="AD46" s="6">
        <f t="shared" si="12"/>
        <v>100</v>
      </c>
      <c r="AE46" s="6">
        <f t="shared" si="13"/>
        <v>87.890547012700083</v>
      </c>
      <c r="AF46" s="6">
        <f t="shared" si="14"/>
        <v>75.781094025400165</v>
      </c>
      <c r="AG46" s="6">
        <f t="shared" si="15"/>
        <v>63.671641038100248</v>
      </c>
      <c r="AI46" s="10">
        <f t="shared" si="18"/>
        <v>0</v>
      </c>
      <c r="AJ46" s="10">
        <f t="shared" si="22"/>
        <v>0</v>
      </c>
      <c r="AK46" s="10">
        <f t="shared" si="22"/>
        <v>3073.778532984395</v>
      </c>
      <c r="AL46" s="10">
        <f t="shared" si="22"/>
        <v>0</v>
      </c>
      <c r="AM46" s="10">
        <f t="shared" si="21"/>
        <v>0</v>
      </c>
      <c r="AN46" s="10">
        <f t="shared" si="21"/>
        <v>0</v>
      </c>
      <c r="AO46" s="10">
        <f t="shared" si="21"/>
        <v>1675.4078358447578</v>
      </c>
      <c r="AP46" s="10">
        <f t="shared" si="21"/>
        <v>0</v>
      </c>
      <c r="AQ46" s="10">
        <f t="shared" si="21"/>
        <v>0</v>
      </c>
      <c r="AR46" s="10">
        <f t="shared" si="21"/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1</v>
      </c>
      <c r="BC46">
        <v>1</v>
      </c>
    </row>
    <row r="47" spans="3:55">
      <c r="C47" s="10"/>
      <c r="D47" s="20">
        <f t="shared" si="0"/>
        <v>5526.8797022908275</v>
      </c>
      <c r="E47" s="10">
        <f t="shared" si="17"/>
        <v>-6047.9900177581985</v>
      </c>
      <c r="F47" s="20">
        <f t="shared" si="1"/>
        <v>-521.11031546737104</v>
      </c>
      <c r="G47">
        <f t="shared" si="2"/>
        <v>2</v>
      </c>
      <c r="H47" s="21">
        <f t="shared" si="3"/>
        <v>9.7525869332865155E-4</v>
      </c>
      <c r="I47" s="20">
        <f t="shared" si="4"/>
        <v>2</v>
      </c>
      <c r="J47" s="2"/>
      <c r="K47" s="11">
        <v>100</v>
      </c>
      <c r="L47" s="6">
        <f t="shared" si="20"/>
        <v>86.21598533371521</v>
      </c>
      <c r="M47" s="6">
        <f t="shared" si="20"/>
        <v>74.331961270633954</v>
      </c>
      <c r="N47" s="6">
        <f t="shared" si="20"/>
        <v>64.086032827352639</v>
      </c>
      <c r="O47" s="6">
        <f t="shared" si="20"/>
        <v>55.252404663390266</v>
      </c>
      <c r="P47" s="6">
        <f t="shared" si="20"/>
        <v>62.865013976311197</v>
      </c>
      <c r="Q47" s="6">
        <f t="shared" si="19"/>
        <v>54.199691229854473</v>
      </c>
      <c r="R47" s="6">
        <f t="shared" si="19"/>
        <v>61.66725896247145</v>
      </c>
      <c r="S47" s="6">
        <f t="shared" si="19"/>
        <v>53.167034942788561</v>
      </c>
      <c r="T47" s="6">
        <f t="shared" si="19"/>
        <v>45.838483048645827</v>
      </c>
      <c r="U47" s="6">
        <f t="shared" si="19"/>
        <v>39.520099822418018</v>
      </c>
      <c r="W47" s="11">
        <v>100</v>
      </c>
      <c r="X47" s="6">
        <f t="shared" si="6"/>
        <v>115.98777142420998</v>
      </c>
      <c r="Y47" s="6">
        <f t="shared" si="7"/>
        <v>131.97554284841996</v>
      </c>
      <c r="Z47" s="6">
        <f t="shared" si="8"/>
        <v>100</v>
      </c>
      <c r="AA47" s="6">
        <f t="shared" si="9"/>
        <v>115.98777142420998</v>
      </c>
      <c r="AB47" s="6">
        <f t="shared" si="10"/>
        <v>103.87831843691006</v>
      </c>
      <c r="AC47" s="6">
        <f t="shared" si="11"/>
        <v>119.86608986112005</v>
      </c>
      <c r="AD47" s="6">
        <f t="shared" si="12"/>
        <v>107.75663687382013</v>
      </c>
      <c r="AE47" s="6">
        <f t="shared" si="13"/>
        <v>123.74440829803011</v>
      </c>
      <c r="AF47" s="6">
        <f t="shared" si="14"/>
        <v>100</v>
      </c>
      <c r="AG47" s="6">
        <f t="shared" si="15"/>
        <v>115.98777142420998</v>
      </c>
      <c r="AI47" s="10">
        <f t="shared" si="18"/>
        <v>0</v>
      </c>
      <c r="AJ47" s="10">
        <f t="shared" si="22"/>
        <v>0</v>
      </c>
      <c r="AK47" s="10">
        <f t="shared" si="22"/>
        <v>3073.778532984395</v>
      </c>
      <c r="AL47" s="10">
        <f t="shared" si="22"/>
        <v>0</v>
      </c>
      <c r="AM47" s="10">
        <f t="shared" si="21"/>
        <v>0</v>
      </c>
      <c r="AN47" s="10">
        <f t="shared" si="21"/>
        <v>0</v>
      </c>
      <c r="AO47" s="10">
        <f t="shared" si="21"/>
        <v>0</v>
      </c>
      <c r="AP47" s="10">
        <f t="shared" si="21"/>
        <v>0</v>
      </c>
      <c r="AQ47" s="10">
        <f t="shared" si="21"/>
        <v>1821.2628466836518</v>
      </c>
      <c r="AR47" s="10">
        <f t="shared" si="21"/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0</v>
      </c>
    </row>
    <row r="48" spans="3:55">
      <c r="C48" s="10"/>
      <c r="D48" s="20">
        <f t="shared" si="0"/>
        <v>4263.4843188085752</v>
      </c>
      <c r="E48" s="10">
        <f t="shared" si="17"/>
        <v>-4784.5946342759453</v>
      </c>
      <c r="F48" s="20">
        <f t="shared" si="1"/>
        <v>-521.11031546737013</v>
      </c>
      <c r="G48">
        <f t="shared" si="2"/>
        <v>3</v>
      </c>
      <c r="H48" s="21">
        <f t="shared" si="3"/>
        <v>9.7569302143100045E-4</v>
      </c>
      <c r="I48" s="20">
        <f t="shared" si="4"/>
        <v>2</v>
      </c>
      <c r="J48" s="2"/>
      <c r="K48" s="11">
        <v>100</v>
      </c>
      <c r="L48" s="6">
        <f t="shared" si="20"/>
        <v>86.21598533371521</v>
      </c>
      <c r="M48" s="6">
        <f t="shared" si="20"/>
        <v>74.331961270633954</v>
      </c>
      <c r="N48" s="6">
        <f t="shared" si="20"/>
        <v>64.086032827352639</v>
      </c>
      <c r="O48" s="6">
        <f t="shared" si="20"/>
        <v>55.252404663390266</v>
      </c>
      <c r="P48" s="6">
        <f t="shared" si="20"/>
        <v>62.865013976311197</v>
      </c>
      <c r="Q48" s="6">
        <f t="shared" si="19"/>
        <v>54.199691229854473</v>
      </c>
      <c r="R48" s="6">
        <f t="shared" si="19"/>
        <v>61.66725896247145</v>
      </c>
      <c r="S48" s="6">
        <f t="shared" si="19"/>
        <v>53.167034942788561</v>
      </c>
      <c r="T48" s="6">
        <f t="shared" si="19"/>
        <v>45.838483048645827</v>
      </c>
      <c r="U48" s="6">
        <f t="shared" si="19"/>
        <v>52.154053657240546</v>
      </c>
      <c r="W48" s="11">
        <v>100</v>
      </c>
      <c r="X48" s="6">
        <f t="shared" si="6"/>
        <v>115.98777142420998</v>
      </c>
      <c r="Y48" s="6">
        <f t="shared" si="7"/>
        <v>131.97554284841996</v>
      </c>
      <c r="Z48" s="6">
        <f t="shared" si="8"/>
        <v>100</v>
      </c>
      <c r="AA48" s="6">
        <f t="shared" si="9"/>
        <v>115.98777142420998</v>
      </c>
      <c r="AB48" s="6">
        <f t="shared" si="10"/>
        <v>103.87831843691006</v>
      </c>
      <c r="AC48" s="6">
        <f t="shared" si="11"/>
        <v>119.86608986112005</v>
      </c>
      <c r="AD48" s="6">
        <f t="shared" si="12"/>
        <v>107.75663687382013</v>
      </c>
      <c r="AE48" s="6">
        <f t="shared" si="13"/>
        <v>123.74440829803011</v>
      </c>
      <c r="AF48" s="6">
        <f t="shared" si="14"/>
        <v>100</v>
      </c>
      <c r="AG48" s="6">
        <f t="shared" si="15"/>
        <v>87.890547012700083</v>
      </c>
      <c r="AI48" s="10">
        <f t="shared" si="18"/>
        <v>0</v>
      </c>
      <c r="AJ48" s="10">
        <f t="shared" si="22"/>
        <v>0</v>
      </c>
      <c r="AK48" s="10">
        <f t="shared" si="22"/>
        <v>3073.778532984395</v>
      </c>
      <c r="AL48" s="10">
        <f t="shared" si="22"/>
        <v>0</v>
      </c>
      <c r="AM48" s="10">
        <f t="shared" si="21"/>
        <v>0</v>
      </c>
      <c r="AN48" s="10">
        <f t="shared" si="21"/>
        <v>0</v>
      </c>
      <c r="AO48" s="10">
        <f t="shared" si="21"/>
        <v>0</v>
      </c>
      <c r="AP48" s="10">
        <f t="shared" si="21"/>
        <v>0</v>
      </c>
      <c r="AQ48" s="10">
        <f t="shared" si="21"/>
        <v>1821.2628466836518</v>
      </c>
      <c r="AR48" s="10">
        <f t="shared" si="21"/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1</v>
      </c>
    </row>
    <row r="49" spans="3:55">
      <c r="C49" s="10"/>
      <c r="D49" s="20">
        <f t="shared" si="0"/>
        <v>4514.4157052777573</v>
      </c>
      <c r="E49" s="10">
        <f t="shared" si="17"/>
        <v>-4784.5946342759453</v>
      </c>
      <c r="F49" s="20">
        <f t="shared" si="1"/>
        <v>-270.17892899818798</v>
      </c>
      <c r="G49">
        <f t="shared" si="2"/>
        <v>3</v>
      </c>
      <c r="H49" s="21">
        <f t="shared" si="3"/>
        <v>9.7569302143100045E-4</v>
      </c>
      <c r="I49" s="20">
        <f t="shared" si="4"/>
        <v>1</v>
      </c>
      <c r="J49" s="2"/>
      <c r="K49" s="11">
        <v>100</v>
      </c>
      <c r="L49" s="6">
        <f t="shared" si="20"/>
        <v>86.21598533371521</v>
      </c>
      <c r="M49" s="6">
        <f t="shared" si="20"/>
        <v>74.331961270633954</v>
      </c>
      <c r="N49" s="6">
        <f t="shared" si="20"/>
        <v>64.086032827352639</v>
      </c>
      <c r="O49" s="6">
        <f t="shared" si="20"/>
        <v>55.252404663390266</v>
      </c>
      <c r="P49" s="6">
        <f t="shared" si="20"/>
        <v>62.865013976311197</v>
      </c>
      <c r="Q49" s="6">
        <f t="shared" si="19"/>
        <v>54.199691229854473</v>
      </c>
      <c r="R49" s="6">
        <f t="shared" si="19"/>
        <v>61.66725896247145</v>
      </c>
      <c r="S49" s="6">
        <f t="shared" si="19"/>
        <v>53.167034942788561</v>
      </c>
      <c r="T49" s="6">
        <f t="shared" si="19"/>
        <v>60.492324544419994</v>
      </c>
      <c r="U49" s="6">
        <f t="shared" si="19"/>
        <v>52.154053657240546</v>
      </c>
      <c r="W49" s="11">
        <v>100</v>
      </c>
      <c r="X49" s="6">
        <f t="shared" si="6"/>
        <v>115.98777142420998</v>
      </c>
      <c r="Y49" s="6">
        <f t="shared" si="7"/>
        <v>131.97554284841996</v>
      </c>
      <c r="Z49" s="6">
        <f t="shared" si="8"/>
        <v>100</v>
      </c>
      <c r="AA49" s="6">
        <f t="shared" si="9"/>
        <v>115.98777142420998</v>
      </c>
      <c r="AB49" s="6">
        <f t="shared" si="10"/>
        <v>103.87831843691006</v>
      </c>
      <c r="AC49" s="6">
        <f t="shared" si="11"/>
        <v>119.86608986112005</v>
      </c>
      <c r="AD49" s="6">
        <f t="shared" si="12"/>
        <v>107.75663687382013</v>
      </c>
      <c r="AE49" s="6">
        <f t="shared" si="13"/>
        <v>123.74440829803011</v>
      </c>
      <c r="AF49" s="6">
        <f t="shared" si="14"/>
        <v>111.63495531073019</v>
      </c>
      <c r="AG49" s="6">
        <f t="shared" si="15"/>
        <v>127.62272673494017</v>
      </c>
      <c r="AI49" s="10">
        <f t="shared" si="18"/>
        <v>0</v>
      </c>
      <c r="AJ49" s="10">
        <f t="shared" si="22"/>
        <v>0</v>
      </c>
      <c r="AK49" s="10">
        <f t="shared" si="22"/>
        <v>3073.778532984395</v>
      </c>
      <c r="AL49" s="10">
        <f t="shared" si="22"/>
        <v>0</v>
      </c>
      <c r="AM49" s="10">
        <f t="shared" si="21"/>
        <v>0</v>
      </c>
      <c r="AN49" s="10">
        <f t="shared" si="21"/>
        <v>0</v>
      </c>
      <c r="AO49" s="10">
        <f t="shared" si="21"/>
        <v>0</v>
      </c>
      <c r="AP49" s="10">
        <f t="shared" si="21"/>
        <v>0</v>
      </c>
      <c r="AQ49" s="10">
        <f t="shared" si="21"/>
        <v>0</v>
      </c>
      <c r="AR49" s="10">
        <f t="shared" si="21"/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0</v>
      </c>
    </row>
    <row r="50" spans="3:55">
      <c r="C50" s="10"/>
      <c r="D50" s="20">
        <f t="shared" si="0"/>
        <v>3041.1203366001109</v>
      </c>
      <c r="E50" s="10">
        <f t="shared" si="17"/>
        <v>-3117.311633561806</v>
      </c>
      <c r="F50" s="20">
        <f t="shared" si="1"/>
        <v>-76.191296961695116</v>
      </c>
      <c r="G50">
        <f t="shared" si="2"/>
        <v>4</v>
      </c>
      <c r="H50" s="21">
        <f t="shared" si="3"/>
        <v>9.7612754295987511E-4</v>
      </c>
      <c r="I50" s="20">
        <f t="shared" si="4"/>
        <v>1</v>
      </c>
      <c r="J50" s="2"/>
      <c r="K50" s="11">
        <v>100</v>
      </c>
      <c r="L50" s="6">
        <f t="shared" si="20"/>
        <v>86.21598533371521</v>
      </c>
      <c r="M50" s="6">
        <f t="shared" si="20"/>
        <v>74.331961270633954</v>
      </c>
      <c r="N50" s="6">
        <f t="shared" si="20"/>
        <v>64.086032827352639</v>
      </c>
      <c r="O50" s="6">
        <f t="shared" si="20"/>
        <v>55.252404663390266</v>
      </c>
      <c r="P50" s="6">
        <f t="shared" si="20"/>
        <v>62.865013976311197</v>
      </c>
      <c r="Q50" s="6">
        <f t="shared" si="19"/>
        <v>54.199691229854473</v>
      </c>
      <c r="R50" s="6">
        <f t="shared" si="19"/>
        <v>61.66725896247145</v>
      </c>
      <c r="S50" s="6">
        <f t="shared" si="19"/>
        <v>53.167034942788561</v>
      </c>
      <c r="T50" s="6">
        <f t="shared" si="19"/>
        <v>60.492324544419994</v>
      </c>
      <c r="U50" s="6">
        <f t="shared" si="19"/>
        <v>68.826883664381938</v>
      </c>
      <c r="W50" s="11">
        <v>100</v>
      </c>
      <c r="X50" s="6">
        <f t="shared" si="6"/>
        <v>115.98777142420998</v>
      </c>
      <c r="Y50" s="6">
        <f t="shared" si="7"/>
        <v>131.97554284841996</v>
      </c>
      <c r="Z50" s="6">
        <f t="shared" si="8"/>
        <v>100</v>
      </c>
      <c r="AA50" s="6">
        <f t="shared" si="9"/>
        <v>115.98777142420998</v>
      </c>
      <c r="AB50" s="6">
        <f t="shared" si="10"/>
        <v>103.87831843691006</v>
      </c>
      <c r="AC50" s="6">
        <f t="shared" si="11"/>
        <v>119.86608986112005</v>
      </c>
      <c r="AD50" s="6">
        <f t="shared" si="12"/>
        <v>107.75663687382013</v>
      </c>
      <c r="AE50" s="6">
        <f t="shared" si="13"/>
        <v>123.74440829803011</v>
      </c>
      <c r="AF50" s="6">
        <f t="shared" si="14"/>
        <v>111.63495531073019</v>
      </c>
      <c r="AG50" s="6">
        <f t="shared" si="15"/>
        <v>99.525502323430274</v>
      </c>
      <c r="AI50" s="10">
        <f t="shared" si="18"/>
        <v>0</v>
      </c>
      <c r="AJ50" s="10">
        <f t="shared" si="22"/>
        <v>0</v>
      </c>
      <c r="AK50" s="10">
        <f t="shared" si="22"/>
        <v>3073.778532984395</v>
      </c>
      <c r="AL50" s="10">
        <f t="shared" si="22"/>
        <v>0</v>
      </c>
      <c r="AM50" s="10">
        <f t="shared" si="21"/>
        <v>0</v>
      </c>
      <c r="AN50" s="10">
        <f t="shared" si="21"/>
        <v>0</v>
      </c>
      <c r="AO50" s="10">
        <f t="shared" si="21"/>
        <v>0</v>
      </c>
      <c r="AP50" s="10">
        <f t="shared" si="21"/>
        <v>0</v>
      </c>
      <c r="AQ50" s="10">
        <f t="shared" si="21"/>
        <v>0</v>
      </c>
      <c r="AR50" s="10">
        <f t="shared" si="21"/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1</v>
      </c>
      <c r="BC50">
        <v>1</v>
      </c>
    </row>
    <row r="51" spans="3:55">
      <c r="C51" s="10"/>
      <c r="D51" s="20">
        <f t="shared" si="0"/>
        <v>4514.4157052777573</v>
      </c>
      <c r="E51" s="10">
        <f t="shared" si="17"/>
        <v>-4784.5946342759453</v>
      </c>
      <c r="F51" s="20">
        <f t="shared" si="1"/>
        <v>-270.17892899818798</v>
      </c>
      <c r="G51">
        <f t="shared" si="2"/>
        <v>3</v>
      </c>
      <c r="H51" s="21">
        <f t="shared" si="3"/>
        <v>9.7569302143100045E-4</v>
      </c>
      <c r="I51" s="20">
        <f t="shared" si="4"/>
        <v>1</v>
      </c>
      <c r="J51" s="2"/>
      <c r="K51" s="11">
        <v>100</v>
      </c>
      <c r="L51" s="6">
        <f t="shared" si="20"/>
        <v>86.21598533371521</v>
      </c>
      <c r="M51" s="6">
        <f t="shared" si="20"/>
        <v>74.331961270633954</v>
      </c>
      <c r="N51" s="6">
        <f t="shared" si="20"/>
        <v>64.086032827352639</v>
      </c>
      <c r="O51" s="6">
        <f t="shared" si="20"/>
        <v>55.252404663390266</v>
      </c>
      <c r="P51" s="6">
        <f t="shared" si="20"/>
        <v>62.865013976311197</v>
      </c>
      <c r="Q51" s="6">
        <f t="shared" si="19"/>
        <v>54.199691229854473</v>
      </c>
      <c r="R51" s="6">
        <f t="shared" si="19"/>
        <v>61.66725896247145</v>
      </c>
      <c r="S51" s="6">
        <f t="shared" si="19"/>
        <v>70.163699121773135</v>
      </c>
      <c r="T51" s="6">
        <f t="shared" si="19"/>
        <v>60.492324544419994</v>
      </c>
      <c r="U51" s="6">
        <f t="shared" si="19"/>
        <v>52.154053657240546</v>
      </c>
      <c r="W51" s="11">
        <v>100</v>
      </c>
      <c r="X51" s="6">
        <f t="shared" si="6"/>
        <v>115.98777142420998</v>
      </c>
      <c r="Y51" s="6">
        <f t="shared" si="7"/>
        <v>131.97554284841996</v>
      </c>
      <c r="Z51" s="6">
        <f t="shared" si="8"/>
        <v>100</v>
      </c>
      <c r="AA51" s="6">
        <f t="shared" si="9"/>
        <v>115.98777142420998</v>
      </c>
      <c r="AB51" s="6">
        <f t="shared" si="10"/>
        <v>103.87831843691006</v>
      </c>
      <c r="AC51" s="6">
        <f t="shared" si="11"/>
        <v>119.86608986112005</v>
      </c>
      <c r="AD51" s="6">
        <f t="shared" si="12"/>
        <v>107.75663687382013</v>
      </c>
      <c r="AE51" s="6">
        <f t="shared" si="13"/>
        <v>95.64718388652021</v>
      </c>
      <c r="AF51" s="6">
        <f t="shared" si="14"/>
        <v>111.63495531073019</v>
      </c>
      <c r="AG51" s="6">
        <f t="shared" si="15"/>
        <v>127.62272673494017</v>
      </c>
      <c r="AI51" s="10">
        <f t="shared" si="18"/>
        <v>0</v>
      </c>
      <c r="AJ51" s="10">
        <f t="shared" si="22"/>
        <v>0</v>
      </c>
      <c r="AK51" s="10">
        <f t="shared" si="22"/>
        <v>3073.778532984395</v>
      </c>
      <c r="AL51" s="10">
        <f t="shared" si="22"/>
        <v>0</v>
      </c>
      <c r="AM51" s="10">
        <f t="shared" si="21"/>
        <v>0</v>
      </c>
      <c r="AN51" s="10">
        <f t="shared" si="21"/>
        <v>0</v>
      </c>
      <c r="AO51" s="10">
        <f t="shared" si="21"/>
        <v>0</v>
      </c>
      <c r="AP51" s="10">
        <f t="shared" si="21"/>
        <v>0</v>
      </c>
      <c r="AQ51" s="10">
        <f t="shared" si="21"/>
        <v>0</v>
      </c>
      <c r="AR51" s="10">
        <f t="shared" si="21"/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1</v>
      </c>
      <c r="BB51">
        <v>0</v>
      </c>
      <c r="BC51">
        <v>0</v>
      </c>
    </row>
    <row r="52" spans="3:55">
      <c r="C52" s="10"/>
      <c r="D52" s="20">
        <f t="shared" si="0"/>
        <v>3041.1203366001109</v>
      </c>
      <c r="E52" s="10">
        <f t="shared" si="17"/>
        <v>-3117.311633561806</v>
      </c>
      <c r="F52" s="20">
        <f t="shared" si="1"/>
        <v>-76.191296961695116</v>
      </c>
      <c r="G52">
        <f t="shared" si="2"/>
        <v>4</v>
      </c>
      <c r="H52" s="21">
        <f t="shared" si="3"/>
        <v>9.7612754295987511E-4</v>
      </c>
      <c r="I52" s="20">
        <f t="shared" si="4"/>
        <v>1</v>
      </c>
      <c r="J52" s="2"/>
      <c r="K52" s="11">
        <v>100</v>
      </c>
      <c r="L52" s="6">
        <f t="shared" si="20"/>
        <v>86.21598533371521</v>
      </c>
      <c r="M52" s="6">
        <f t="shared" si="20"/>
        <v>74.331961270633954</v>
      </c>
      <c r="N52" s="6">
        <f t="shared" si="20"/>
        <v>64.086032827352639</v>
      </c>
      <c r="O52" s="6">
        <f t="shared" si="20"/>
        <v>55.252404663390266</v>
      </c>
      <c r="P52" s="6">
        <f t="shared" si="20"/>
        <v>62.865013976311197</v>
      </c>
      <c r="Q52" s="6">
        <f t="shared" si="19"/>
        <v>54.199691229854473</v>
      </c>
      <c r="R52" s="6">
        <f t="shared" si="19"/>
        <v>61.66725896247145</v>
      </c>
      <c r="S52" s="6">
        <f t="shared" si="19"/>
        <v>70.163699121773135</v>
      </c>
      <c r="T52" s="6">
        <f t="shared" si="19"/>
        <v>60.492324544419994</v>
      </c>
      <c r="U52" s="6">
        <f t="shared" si="19"/>
        <v>68.826883664381938</v>
      </c>
      <c r="W52" s="11">
        <v>100</v>
      </c>
      <c r="X52" s="6">
        <f t="shared" si="6"/>
        <v>115.98777142420998</v>
      </c>
      <c r="Y52" s="6">
        <f t="shared" si="7"/>
        <v>131.97554284841996</v>
      </c>
      <c r="Z52" s="6">
        <f t="shared" si="8"/>
        <v>100</v>
      </c>
      <c r="AA52" s="6">
        <f t="shared" si="9"/>
        <v>115.98777142420998</v>
      </c>
      <c r="AB52" s="6">
        <f t="shared" si="10"/>
        <v>103.87831843691006</v>
      </c>
      <c r="AC52" s="6">
        <f t="shared" si="11"/>
        <v>119.86608986112005</v>
      </c>
      <c r="AD52" s="6">
        <f t="shared" si="12"/>
        <v>107.75663687382013</v>
      </c>
      <c r="AE52" s="6">
        <f t="shared" si="13"/>
        <v>95.64718388652021</v>
      </c>
      <c r="AF52" s="6">
        <f t="shared" si="14"/>
        <v>111.63495531073019</v>
      </c>
      <c r="AG52" s="6">
        <f t="shared" si="15"/>
        <v>99.525502323430274</v>
      </c>
      <c r="AI52" s="10">
        <f t="shared" si="18"/>
        <v>0</v>
      </c>
      <c r="AJ52" s="10">
        <f t="shared" si="22"/>
        <v>0</v>
      </c>
      <c r="AK52" s="10">
        <f t="shared" si="22"/>
        <v>3073.778532984395</v>
      </c>
      <c r="AL52" s="10">
        <f t="shared" si="22"/>
        <v>0</v>
      </c>
      <c r="AM52" s="10">
        <f t="shared" si="21"/>
        <v>0</v>
      </c>
      <c r="AN52" s="10">
        <f t="shared" si="21"/>
        <v>0</v>
      </c>
      <c r="AO52" s="10">
        <f t="shared" si="21"/>
        <v>0</v>
      </c>
      <c r="AP52" s="10">
        <f t="shared" si="21"/>
        <v>0</v>
      </c>
      <c r="AQ52" s="10">
        <f t="shared" si="21"/>
        <v>0</v>
      </c>
      <c r="AR52" s="10">
        <f t="shared" si="21"/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1</v>
      </c>
      <c r="BA52">
        <v>1</v>
      </c>
      <c r="BB52">
        <v>0</v>
      </c>
      <c r="BC52">
        <v>1</v>
      </c>
    </row>
    <row r="53" spans="3:55">
      <c r="C53" s="10"/>
      <c r="D53" s="20">
        <f t="shared" si="0"/>
        <v>3041.1203366001109</v>
      </c>
      <c r="E53" s="10">
        <f t="shared" si="17"/>
        <v>-3117.3116335618074</v>
      </c>
      <c r="F53" s="20">
        <f t="shared" si="1"/>
        <v>-76.19129696169648</v>
      </c>
      <c r="G53">
        <f t="shared" si="2"/>
        <v>4</v>
      </c>
      <c r="H53" s="21">
        <f t="shared" si="3"/>
        <v>9.7612754295987511E-4</v>
      </c>
      <c r="I53" s="20">
        <f t="shared" si="4"/>
        <v>1</v>
      </c>
      <c r="J53" s="2"/>
      <c r="K53" s="11">
        <v>100</v>
      </c>
      <c r="L53" s="6">
        <f t="shared" si="20"/>
        <v>86.21598533371521</v>
      </c>
      <c r="M53" s="6">
        <f t="shared" si="20"/>
        <v>74.331961270633954</v>
      </c>
      <c r="N53" s="6">
        <f t="shared" si="20"/>
        <v>64.086032827352639</v>
      </c>
      <c r="O53" s="6">
        <f t="shared" si="20"/>
        <v>55.252404663390266</v>
      </c>
      <c r="P53" s="6">
        <f t="shared" si="20"/>
        <v>62.865013976311197</v>
      </c>
      <c r="Q53" s="6">
        <f t="shared" si="19"/>
        <v>54.199691229854473</v>
      </c>
      <c r="R53" s="6">
        <f t="shared" si="19"/>
        <v>61.66725896247145</v>
      </c>
      <c r="S53" s="6">
        <f t="shared" si="19"/>
        <v>70.163699121773135</v>
      </c>
      <c r="T53" s="6">
        <f t="shared" si="19"/>
        <v>79.830768503050237</v>
      </c>
      <c r="U53" s="6">
        <f t="shared" si="19"/>
        <v>68.826883664381924</v>
      </c>
      <c r="W53" s="11">
        <v>100</v>
      </c>
      <c r="X53" s="6">
        <f t="shared" si="6"/>
        <v>115.98777142420998</v>
      </c>
      <c r="Y53" s="6">
        <f t="shared" si="7"/>
        <v>131.97554284841996</v>
      </c>
      <c r="Z53" s="6">
        <f t="shared" si="8"/>
        <v>100</v>
      </c>
      <c r="AA53" s="6">
        <f t="shared" si="9"/>
        <v>115.98777142420998</v>
      </c>
      <c r="AB53" s="6">
        <f t="shared" si="10"/>
        <v>103.87831843691006</v>
      </c>
      <c r="AC53" s="6">
        <f t="shared" si="11"/>
        <v>119.86608986112005</v>
      </c>
      <c r="AD53" s="6">
        <f t="shared" si="12"/>
        <v>107.75663687382013</v>
      </c>
      <c r="AE53" s="6">
        <f t="shared" si="13"/>
        <v>95.64718388652021</v>
      </c>
      <c r="AF53" s="6">
        <f t="shared" si="14"/>
        <v>83.537730899220293</v>
      </c>
      <c r="AG53" s="6">
        <f t="shared" si="15"/>
        <v>99.525502323430274</v>
      </c>
      <c r="AI53" s="10">
        <f t="shared" si="18"/>
        <v>0</v>
      </c>
      <c r="AJ53" s="10">
        <f t="shared" si="22"/>
        <v>0</v>
      </c>
      <c r="AK53" s="10">
        <f t="shared" si="22"/>
        <v>3073.778532984395</v>
      </c>
      <c r="AL53" s="10">
        <f t="shared" si="22"/>
        <v>0</v>
      </c>
      <c r="AM53" s="10">
        <f t="shared" si="21"/>
        <v>0</v>
      </c>
      <c r="AN53" s="10">
        <f t="shared" si="21"/>
        <v>0</v>
      </c>
      <c r="AO53" s="10">
        <f t="shared" si="21"/>
        <v>0</v>
      </c>
      <c r="AP53" s="10">
        <f t="shared" si="21"/>
        <v>0</v>
      </c>
      <c r="AQ53" s="10">
        <f t="shared" si="21"/>
        <v>0</v>
      </c>
      <c r="AR53" s="10">
        <f t="shared" si="21"/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1</v>
      </c>
      <c r="BB53">
        <v>1</v>
      </c>
      <c r="BC53">
        <v>0</v>
      </c>
    </row>
    <row r="54" spans="3:55">
      <c r="C54" s="10"/>
      <c r="D54" s="20">
        <f t="shared" si="0"/>
        <v>478.61601634038789</v>
      </c>
      <c r="E54" s="10">
        <f t="shared" si="17"/>
        <v>-917.02450190521745</v>
      </c>
      <c r="F54" s="20">
        <f t="shared" si="1"/>
        <v>-438.40848556482956</v>
      </c>
      <c r="G54">
        <f t="shared" si="2"/>
        <v>5</v>
      </c>
      <c r="H54" s="21">
        <f t="shared" si="3"/>
        <v>9.7656225800141683E-4</v>
      </c>
      <c r="I54" s="20">
        <f t="shared" si="4"/>
        <v>1</v>
      </c>
      <c r="J54" s="2"/>
      <c r="K54" s="11">
        <v>100</v>
      </c>
      <c r="L54" s="6">
        <f t="shared" si="20"/>
        <v>86.21598533371521</v>
      </c>
      <c r="M54" s="6">
        <f t="shared" si="20"/>
        <v>74.331961270633954</v>
      </c>
      <c r="N54" s="6">
        <f t="shared" si="20"/>
        <v>64.086032827352639</v>
      </c>
      <c r="O54" s="6">
        <f t="shared" si="20"/>
        <v>55.252404663390266</v>
      </c>
      <c r="P54" s="6">
        <f t="shared" si="20"/>
        <v>62.865013976311197</v>
      </c>
      <c r="Q54" s="6">
        <f t="shared" si="19"/>
        <v>54.199691229854473</v>
      </c>
      <c r="R54" s="6">
        <f t="shared" si="19"/>
        <v>61.66725896247145</v>
      </c>
      <c r="S54" s="6">
        <f t="shared" si="19"/>
        <v>70.163699121773135</v>
      </c>
      <c r="T54" s="6">
        <f t="shared" si="19"/>
        <v>79.830768503050237</v>
      </c>
      <c r="U54" s="6">
        <f t="shared" si="19"/>
        <v>90.829754980947826</v>
      </c>
      <c r="W54" s="11">
        <v>100</v>
      </c>
      <c r="X54" s="6">
        <f t="shared" si="6"/>
        <v>115.98777142420998</v>
      </c>
      <c r="Y54" s="6">
        <f t="shared" si="7"/>
        <v>131.97554284841996</v>
      </c>
      <c r="Z54" s="6">
        <f t="shared" si="8"/>
        <v>100</v>
      </c>
      <c r="AA54" s="6">
        <f t="shared" si="9"/>
        <v>115.98777142420998</v>
      </c>
      <c r="AB54" s="6">
        <f t="shared" si="10"/>
        <v>103.87831843691006</v>
      </c>
      <c r="AC54" s="6">
        <f t="shared" si="11"/>
        <v>119.86608986112005</v>
      </c>
      <c r="AD54" s="6">
        <f t="shared" si="12"/>
        <v>107.75663687382013</v>
      </c>
      <c r="AE54" s="6">
        <f t="shared" si="13"/>
        <v>95.64718388652021</v>
      </c>
      <c r="AF54" s="6">
        <f t="shared" si="14"/>
        <v>83.537730899220293</v>
      </c>
      <c r="AG54" s="6">
        <f t="shared" si="15"/>
        <v>71.428277911920375</v>
      </c>
      <c r="AI54" s="10">
        <f t="shared" si="18"/>
        <v>0</v>
      </c>
      <c r="AJ54" s="10">
        <f t="shared" si="22"/>
        <v>0</v>
      </c>
      <c r="AK54" s="10">
        <f t="shared" si="22"/>
        <v>3073.778532984395</v>
      </c>
      <c r="AL54" s="10">
        <f t="shared" si="22"/>
        <v>0</v>
      </c>
      <c r="AM54" s="10">
        <f t="shared" si="21"/>
        <v>0</v>
      </c>
      <c r="AN54" s="10">
        <f t="shared" si="21"/>
        <v>0</v>
      </c>
      <c r="AO54" s="10">
        <f t="shared" si="21"/>
        <v>0</v>
      </c>
      <c r="AP54" s="10">
        <f t="shared" si="21"/>
        <v>0</v>
      </c>
      <c r="AQ54" s="10">
        <f t="shared" si="21"/>
        <v>0</v>
      </c>
      <c r="AR54" s="10">
        <f t="shared" si="21"/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1</v>
      </c>
      <c r="BB54">
        <v>1</v>
      </c>
      <c r="BC54">
        <v>1</v>
      </c>
    </row>
    <row r="55" spans="3:55">
      <c r="C55" s="10"/>
      <c r="D55" s="20">
        <f t="shared" si="0"/>
        <v>5526.8797022908275</v>
      </c>
      <c r="E55" s="10">
        <f t="shared" si="17"/>
        <v>-6047.9900177581985</v>
      </c>
      <c r="F55" s="20">
        <f t="shared" si="1"/>
        <v>-521.11031546737104</v>
      </c>
      <c r="G55">
        <f t="shared" si="2"/>
        <v>2</v>
      </c>
      <c r="H55" s="21">
        <f t="shared" si="3"/>
        <v>9.7525869332865155E-4</v>
      </c>
      <c r="I55" s="20">
        <f t="shared" si="4"/>
        <v>2</v>
      </c>
      <c r="J55" s="2"/>
      <c r="K55" s="11">
        <v>100</v>
      </c>
      <c r="L55" s="6">
        <f t="shared" si="20"/>
        <v>86.21598533371521</v>
      </c>
      <c r="M55" s="6">
        <f t="shared" si="20"/>
        <v>74.331961270633954</v>
      </c>
      <c r="N55" s="6">
        <f t="shared" si="20"/>
        <v>64.086032827352639</v>
      </c>
      <c r="O55" s="6">
        <f t="shared" si="20"/>
        <v>55.252404663390266</v>
      </c>
      <c r="P55" s="6">
        <f t="shared" si="20"/>
        <v>62.865013976311197</v>
      </c>
      <c r="Q55" s="6">
        <f t="shared" si="19"/>
        <v>71.526479368967031</v>
      </c>
      <c r="R55" s="6">
        <f t="shared" si="19"/>
        <v>61.66725896247145</v>
      </c>
      <c r="S55" s="6">
        <f t="shared" si="19"/>
        <v>53.167034942788561</v>
      </c>
      <c r="T55" s="6">
        <f t="shared" si="19"/>
        <v>45.838483048645827</v>
      </c>
      <c r="U55" s="6">
        <f t="shared" si="19"/>
        <v>39.520099822418018</v>
      </c>
      <c r="W55" s="11">
        <v>100</v>
      </c>
      <c r="X55" s="6">
        <f t="shared" si="6"/>
        <v>115.98777142420998</v>
      </c>
      <c r="Y55" s="6">
        <f t="shared" si="7"/>
        <v>131.97554284841996</v>
      </c>
      <c r="Z55" s="6">
        <f t="shared" si="8"/>
        <v>100</v>
      </c>
      <c r="AA55" s="6">
        <f t="shared" si="9"/>
        <v>115.98777142420998</v>
      </c>
      <c r="AB55" s="6">
        <f t="shared" si="10"/>
        <v>103.87831843691006</v>
      </c>
      <c r="AC55" s="6">
        <f t="shared" si="11"/>
        <v>91.768865449610146</v>
      </c>
      <c r="AD55" s="6">
        <f t="shared" si="12"/>
        <v>107.75663687382013</v>
      </c>
      <c r="AE55" s="6">
        <f t="shared" si="13"/>
        <v>123.74440829803011</v>
      </c>
      <c r="AF55" s="6">
        <f t="shared" si="14"/>
        <v>100</v>
      </c>
      <c r="AG55" s="6">
        <f t="shared" si="15"/>
        <v>115.98777142420998</v>
      </c>
      <c r="AI55" s="10">
        <f t="shared" si="18"/>
        <v>0</v>
      </c>
      <c r="AJ55" s="10">
        <f t="shared" si="22"/>
        <v>0</v>
      </c>
      <c r="AK55" s="10">
        <f t="shared" si="22"/>
        <v>3073.778532984395</v>
      </c>
      <c r="AL55" s="10">
        <f t="shared" si="22"/>
        <v>0</v>
      </c>
      <c r="AM55" s="10">
        <f t="shared" si="21"/>
        <v>0</v>
      </c>
      <c r="AN55" s="10">
        <f t="shared" si="21"/>
        <v>0</v>
      </c>
      <c r="AO55" s="10">
        <f t="shared" si="21"/>
        <v>0</v>
      </c>
      <c r="AP55" s="10">
        <f t="shared" si="21"/>
        <v>0</v>
      </c>
      <c r="AQ55" s="10">
        <f t="shared" si="21"/>
        <v>1821.2628466836518</v>
      </c>
      <c r="AR55" s="10">
        <f t="shared" si="21"/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</row>
    <row r="56" spans="3:55">
      <c r="C56" s="10"/>
      <c r="D56" s="20">
        <f t="shared" si="0"/>
        <v>4263.4843188085752</v>
      </c>
      <c r="E56" s="10">
        <f t="shared" si="17"/>
        <v>-4784.5946342759453</v>
      </c>
      <c r="F56" s="20">
        <f t="shared" si="1"/>
        <v>-521.11031546737013</v>
      </c>
      <c r="G56">
        <f t="shared" si="2"/>
        <v>3</v>
      </c>
      <c r="H56" s="21">
        <f t="shared" si="3"/>
        <v>9.7569302143100045E-4</v>
      </c>
      <c r="I56" s="20">
        <f t="shared" si="4"/>
        <v>2</v>
      </c>
      <c r="J56" s="2"/>
      <c r="K56" s="11">
        <v>100</v>
      </c>
      <c r="L56" s="6">
        <f t="shared" si="20"/>
        <v>86.21598533371521</v>
      </c>
      <c r="M56" s="6">
        <f t="shared" si="20"/>
        <v>74.331961270633954</v>
      </c>
      <c r="N56" s="6">
        <f t="shared" si="20"/>
        <v>64.086032827352639</v>
      </c>
      <c r="O56" s="6">
        <f t="shared" si="20"/>
        <v>55.252404663390266</v>
      </c>
      <c r="P56" s="6">
        <f t="shared" si="20"/>
        <v>62.865013976311197</v>
      </c>
      <c r="Q56" s="6">
        <f t="shared" si="19"/>
        <v>71.526479368967031</v>
      </c>
      <c r="R56" s="6">
        <f t="shared" si="19"/>
        <v>61.66725896247145</v>
      </c>
      <c r="S56" s="6">
        <f t="shared" si="19"/>
        <v>53.167034942788561</v>
      </c>
      <c r="T56" s="6">
        <f t="shared" si="19"/>
        <v>45.838483048645827</v>
      </c>
      <c r="U56" s="6">
        <f t="shared" si="19"/>
        <v>52.154053657240546</v>
      </c>
      <c r="W56" s="11">
        <v>100</v>
      </c>
      <c r="X56" s="6">
        <f t="shared" si="6"/>
        <v>115.98777142420998</v>
      </c>
      <c r="Y56" s="6">
        <f t="shared" si="7"/>
        <v>131.97554284841996</v>
      </c>
      <c r="Z56" s="6">
        <f t="shared" si="8"/>
        <v>100</v>
      </c>
      <c r="AA56" s="6">
        <f t="shared" si="9"/>
        <v>115.98777142420998</v>
      </c>
      <c r="AB56" s="6">
        <f t="shared" si="10"/>
        <v>103.87831843691006</v>
      </c>
      <c r="AC56" s="6">
        <f t="shared" si="11"/>
        <v>91.768865449610146</v>
      </c>
      <c r="AD56" s="6">
        <f t="shared" si="12"/>
        <v>107.75663687382013</v>
      </c>
      <c r="AE56" s="6">
        <f t="shared" si="13"/>
        <v>123.74440829803011</v>
      </c>
      <c r="AF56" s="6">
        <f t="shared" si="14"/>
        <v>100</v>
      </c>
      <c r="AG56" s="6">
        <f t="shared" si="15"/>
        <v>87.890547012700083</v>
      </c>
      <c r="AI56" s="10">
        <f t="shared" si="18"/>
        <v>0</v>
      </c>
      <c r="AJ56" s="10">
        <f t="shared" si="22"/>
        <v>0</v>
      </c>
      <c r="AK56" s="10">
        <f t="shared" si="22"/>
        <v>3073.778532984395</v>
      </c>
      <c r="AL56" s="10">
        <f t="shared" si="22"/>
        <v>0</v>
      </c>
      <c r="AM56" s="10">
        <f t="shared" si="21"/>
        <v>0</v>
      </c>
      <c r="AN56" s="10">
        <f t="shared" si="21"/>
        <v>0</v>
      </c>
      <c r="AO56" s="10">
        <f t="shared" si="21"/>
        <v>0</v>
      </c>
      <c r="AP56" s="10">
        <f t="shared" si="21"/>
        <v>0</v>
      </c>
      <c r="AQ56" s="10">
        <f t="shared" si="21"/>
        <v>1821.2628466836518</v>
      </c>
      <c r="AR56" s="10">
        <f t="shared" si="21"/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1</v>
      </c>
    </row>
    <row r="57" spans="3:55">
      <c r="C57" s="10"/>
      <c r="D57" s="20">
        <f t="shared" si="0"/>
        <v>4514.4157052777573</v>
      </c>
      <c r="E57" s="10">
        <f t="shared" si="17"/>
        <v>-4784.5946342759453</v>
      </c>
      <c r="F57" s="20">
        <f t="shared" si="1"/>
        <v>-270.17892899818798</v>
      </c>
      <c r="G57">
        <f t="shared" si="2"/>
        <v>3</v>
      </c>
      <c r="H57" s="21">
        <f t="shared" si="3"/>
        <v>9.7569302143100045E-4</v>
      </c>
      <c r="I57" s="20">
        <f t="shared" si="4"/>
        <v>1</v>
      </c>
      <c r="J57" s="2"/>
      <c r="K57" s="11">
        <v>100</v>
      </c>
      <c r="L57" s="6">
        <f t="shared" si="20"/>
        <v>86.21598533371521</v>
      </c>
      <c r="M57" s="6">
        <f t="shared" si="20"/>
        <v>74.331961270633954</v>
      </c>
      <c r="N57" s="6">
        <f t="shared" si="20"/>
        <v>64.086032827352639</v>
      </c>
      <c r="O57" s="6">
        <f t="shared" si="20"/>
        <v>55.252404663390266</v>
      </c>
      <c r="P57" s="6">
        <f t="shared" si="20"/>
        <v>62.865013976311197</v>
      </c>
      <c r="Q57" s="6">
        <f t="shared" si="19"/>
        <v>71.526479368967031</v>
      </c>
      <c r="R57" s="6">
        <f t="shared" si="19"/>
        <v>61.66725896247145</v>
      </c>
      <c r="S57" s="6">
        <f t="shared" si="19"/>
        <v>53.167034942788561</v>
      </c>
      <c r="T57" s="6">
        <f t="shared" si="19"/>
        <v>60.492324544419994</v>
      </c>
      <c r="U57" s="6">
        <f t="shared" si="19"/>
        <v>52.154053657240546</v>
      </c>
      <c r="W57" s="11">
        <v>100</v>
      </c>
      <c r="X57" s="6">
        <f t="shared" si="6"/>
        <v>115.98777142420998</v>
      </c>
      <c r="Y57" s="6">
        <f t="shared" si="7"/>
        <v>131.97554284841996</v>
      </c>
      <c r="Z57" s="6">
        <f t="shared" si="8"/>
        <v>100</v>
      </c>
      <c r="AA57" s="6">
        <f t="shared" si="9"/>
        <v>115.98777142420998</v>
      </c>
      <c r="AB57" s="6">
        <f t="shared" si="10"/>
        <v>103.87831843691006</v>
      </c>
      <c r="AC57" s="6">
        <f t="shared" si="11"/>
        <v>91.768865449610146</v>
      </c>
      <c r="AD57" s="6">
        <f t="shared" si="12"/>
        <v>107.75663687382013</v>
      </c>
      <c r="AE57" s="6">
        <f t="shared" si="13"/>
        <v>123.74440829803011</v>
      </c>
      <c r="AF57" s="6">
        <f t="shared" si="14"/>
        <v>111.63495531073019</v>
      </c>
      <c r="AG57" s="6">
        <f t="shared" si="15"/>
        <v>127.62272673494017</v>
      </c>
      <c r="AI57" s="10">
        <f t="shared" si="18"/>
        <v>0</v>
      </c>
      <c r="AJ57" s="10">
        <f t="shared" si="22"/>
        <v>0</v>
      </c>
      <c r="AK57" s="10">
        <f t="shared" si="22"/>
        <v>3073.778532984395</v>
      </c>
      <c r="AL57" s="10">
        <f t="shared" si="22"/>
        <v>0</v>
      </c>
      <c r="AM57" s="10">
        <f t="shared" si="21"/>
        <v>0</v>
      </c>
      <c r="AN57" s="10">
        <f t="shared" si="21"/>
        <v>0</v>
      </c>
      <c r="AO57" s="10">
        <f t="shared" si="21"/>
        <v>0</v>
      </c>
      <c r="AP57" s="10">
        <f t="shared" si="21"/>
        <v>0</v>
      </c>
      <c r="AQ57" s="10">
        <f t="shared" si="21"/>
        <v>0</v>
      </c>
      <c r="AR57" s="10">
        <f t="shared" si="21"/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0</v>
      </c>
    </row>
    <row r="58" spans="3:55">
      <c r="C58" s="10"/>
      <c r="D58" s="20">
        <f t="shared" si="0"/>
        <v>3041.1203366001109</v>
      </c>
      <c r="E58" s="10">
        <f t="shared" si="17"/>
        <v>-3117.311633561806</v>
      </c>
      <c r="F58" s="20">
        <f t="shared" si="1"/>
        <v>-76.191296961695116</v>
      </c>
      <c r="G58">
        <f t="shared" si="2"/>
        <v>4</v>
      </c>
      <c r="H58" s="21">
        <f t="shared" si="3"/>
        <v>9.7612754295987511E-4</v>
      </c>
      <c r="I58" s="20">
        <f t="shared" si="4"/>
        <v>1</v>
      </c>
      <c r="J58" s="2"/>
      <c r="K58" s="11">
        <v>100</v>
      </c>
      <c r="L58" s="6">
        <f t="shared" si="20"/>
        <v>86.21598533371521</v>
      </c>
      <c r="M58" s="6">
        <f t="shared" si="20"/>
        <v>74.331961270633954</v>
      </c>
      <c r="N58" s="6">
        <f t="shared" si="20"/>
        <v>64.086032827352639</v>
      </c>
      <c r="O58" s="6">
        <f t="shared" si="20"/>
        <v>55.252404663390266</v>
      </c>
      <c r="P58" s="6">
        <f t="shared" si="20"/>
        <v>62.865013976311197</v>
      </c>
      <c r="Q58" s="6">
        <f t="shared" si="19"/>
        <v>71.526479368967031</v>
      </c>
      <c r="R58" s="6">
        <f t="shared" si="19"/>
        <v>61.66725896247145</v>
      </c>
      <c r="S58" s="6">
        <f t="shared" si="19"/>
        <v>53.167034942788561</v>
      </c>
      <c r="T58" s="6">
        <f t="shared" si="19"/>
        <v>60.492324544419994</v>
      </c>
      <c r="U58" s="6">
        <f t="shared" si="19"/>
        <v>68.826883664381938</v>
      </c>
      <c r="W58" s="11">
        <v>100</v>
      </c>
      <c r="X58" s="6">
        <f t="shared" si="6"/>
        <v>115.98777142420998</v>
      </c>
      <c r="Y58" s="6">
        <f t="shared" si="7"/>
        <v>131.97554284841996</v>
      </c>
      <c r="Z58" s="6">
        <f t="shared" si="8"/>
        <v>100</v>
      </c>
      <c r="AA58" s="6">
        <f t="shared" si="9"/>
        <v>115.98777142420998</v>
      </c>
      <c r="AB58" s="6">
        <f t="shared" si="10"/>
        <v>103.87831843691006</v>
      </c>
      <c r="AC58" s="6">
        <f t="shared" si="11"/>
        <v>91.768865449610146</v>
      </c>
      <c r="AD58" s="6">
        <f t="shared" si="12"/>
        <v>107.75663687382013</v>
      </c>
      <c r="AE58" s="6">
        <f t="shared" si="13"/>
        <v>123.74440829803011</v>
      </c>
      <c r="AF58" s="6">
        <f t="shared" si="14"/>
        <v>111.63495531073019</v>
      </c>
      <c r="AG58" s="6">
        <f t="shared" si="15"/>
        <v>99.525502323430274</v>
      </c>
      <c r="AI58" s="10">
        <f t="shared" si="18"/>
        <v>0</v>
      </c>
      <c r="AJ58" s="10">
        <f t="shared" si="22"/>
        <v>0</v>
      </c>
      <c r="AK58" s="10">
        <f t="shared" si="22"/>
        <v>3073.778532984395</v>
      </c>
      <c r="AL58" s="10">
        <f t="shared" si="22"/>
        <v>0</v>
      </c>
      <c r="AM58" s="10">
        <f t="shared" si="21"/>
        <v>0</v>
      </c>
      <c r="AN58" s="10">
        <f t="shared" si="21"/>
        <v>0</v>
      </c>
      <c r="AO58" s="10">
        <f t="shared" si="21"/>
        <v>0</v>
      </c>
      <c r="AP58" s="10">
        <f t="shared" si="21"/>
        <v>0</v>
      </c>
      <c r="AQ58" s="10">
        <f t="shared" si="21"/>
        <v>0</v>
      </c>
      <c r="AR58" s="10">
        <f t="shared" si="21"/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1</v>
      </c>
      <c r="BC58">
        <v>1</v>
      </c>
    </row>
    <row r="59" spans="3:55">
      <c r="C59" s="10"/>
      <c r="D59" s="20">
        <f t="shared" si="0"/>
        <v>4514.4157052777573</v>
      </c>
      <c r="E59" s="10">
        <f t="shared" si="17"/>
        <v>-4784.5946342759453</v>
      </c>
      <c r="F59" s="20">
        <f t="shared" si="1"/>
        <v>-270.17892899818798</v>
      </c>
      <c r="G59">
        <f t="shared" si="2"/>
        <v>3</v>
      </c>
      <c r="H59" s="21">
        <f t="shared" si="3"/>
        <v>9.7569302143100045E-4</v>
      </c>
      <c r="I59" s="20">
        <f t="shared" si="4"/>
        <v>1</v>
      </c>
      <c r="J59" s="2"/>
      <c r="K59" s="11">
        <v>100</v>
      </c>
      <c r="L59" s="6">
        <f t="shared" si="20"/>
        <v>86.21598533371521</v>
      </c>
      <c r="M59" s="6">
        <f t="shared" si="20"/>
        <v>74.331961270633954</v>
      </c>
      <c r="N59" s="6">
        <f t="shared" si="20"/>
        <v>64.086032827352639</v>
      </c>
      <c r="O59" s="6">
        <f t="shared" si="20"/>
        <v>55.252404663390266</v>
      </c>
      <c r="P59" s="6">
        <f t="shared" si="20"/>
        <v>62.865013976311197</v>
      </c>
      <c r="Q59" s="6">
        <f t="shared" si="19"/>
        <v>71.526479368967031</v>
      </c>
      <c r="R59" s="6">
        <f t="shared" si="19"/>
        <v>61.66725896247145</v>
      </c>
      <c r="S59" s="6">
        <f t="shared" si="19"/>
        <v>70.163699121773135</v>
      </c>
      <c r="T59" s="6">
        <f t="shared" si="19"/>
        <v>60.492324544419994</v>
      </c>
      <c r="U59" s="6">
        <f t="shared" si="19"/>
        <v>52.154053657240546</v>
      </c>
      <c r="W59" s="11">
        <v>100</v>
      </c>
      <c r="X59" s="6">
        <f t="shared" si="6"/>
        <v>115.98777142420998</v>
      </c>
      <c r="Y59" s="6">
        <f t="shared" si="7"/>
        <v>131.97554284841996</v>
      </c>
      <c r="Z59" s="6">
        <f t="shared" si="8"/>
        <v>100</v>
      </c>
      <c r="AA59" s="6">
        <f t="shared" si="9"/>
        <v>115.98777142420998</v>
      </c>
      <c r="AB59" s="6">
        <f t="shared" si="10"/>
        <v>103.87831843691006</v>
      </c>
      <c r="AC59" s="6">
        <f t="shared" si="11"/>
        <v>91.768865449610146</v>
      </c>
      <c r="AD59" s="6">
        <f t="shared" si="12"/>
        <v>107.75663687382013</v>
      </c>
      <c r="AE59" s="6">
        <f t="shared" si="13"/>
        <v>95.64718388652021</v>
      </c>
      <c r="AF59" s="6">
        <f t="shared" si="14"/>
        <v>111.63495531073019</v>
      </c>
      <c r="AG59" s="6">
        <f t="shared" si="15"/>
        <v>127.62272673494017</v>
      </c>
      <c r="AI59" s="10">
        <f t="shared" si="18"/>
        <v>0</v>
      </c>
      <c r="AJ59" s="10">
        <f t="shared" si="22"/>
        <v>0</v>
      </c>
      <c r="AK59" s="10">
        <f t="shared" si="22"/>
        <v>3073.778532984395</v>
      </c>
      <c r="AL59" s="10">
        <f t="shared" si="22"/>
        <v>0</v>
      </c>
      <c r="AM59" s="10">
        <f t="shared" si="21"/>
        <v>0</v>
      </c>
      <c r="AN59" s="10">
        <f t="shared" si="21"/>
        <v>0</v>
      </c>
      <c r="AO59" s="10">
        <f t="shared" si="21"/>
        <v>0</v>
      </c>
      <c r="AP59" s="10">
        <f t="shared" si="21"/>
        <v>0</v>
      </c>
      <c r="AQ59" s="10">
        <f t="shared" si="21"/>
        <v>0</v>
      </c>
      <c r="AR59" s="10">
        <f t="shared" si="21"/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0</v>
      </c>
    </row>
    <row r="60" spans="3:55">
      <c r="C60" s="10"/>
      <c r="D60" s="20">
        <f t="shared" si="0"/>
        <v>3041.1203366001109</v>
      </c>
      <c r="E60" s="10">
        <f t="shared" si="17"/>
        <v>-3117.311633561806</v>
      </c>
      <c r="F60" s="20">
        <f t="shared" si="1"/>
        <v>-76.191296961695116</v>
      </c>
      <c r="G60">
        <f t="shared" si="2"/>
        <v>4</v>
      </c>
      <c r="H60" s="21">
        <f t="shared" si="3"/>
        <v>9.7612754295987511E-4</v>
      </c>
      <c r="I60" s="20">
        <f t="shared" si="4"/>
        <v>1</v>
      </c>
      <c r="J60" s="2"/>
      <c r="K60" s="11">
        <v>100</v>
      </c>
      <c r="L60" s="6">
        <f t="shared" si="20"/>
        <v>86.21598533371521</v>
      </c>
      <c r="M60" s="6">
        <f t="shared" si="20"/>
        <v>74.331961270633954</v>
      </c>
      <c r="N60" s="6">
        <f t="shared" si="20"/>
        <v>64.086032827352639</v>
      </c>
      <c r="O60" s="6">
        <f t="shared" si="20"/>
        <v>55.252404663390266</v>
      </c>
      <c r="P60" s="6">
        <f t="shared" si="20"/>
        <v>62.865013976311197</v>
      </c>
      <c r="Q60" s="6">
        <f t="shared" si="19"/>
        <v>71.526479368967031</v>
      </c>
      <c r="R60" s="6">
        <f t="shared" si="19"/>
        <v>61.66725896247145</v>
      </c>
      <c r="S60" s="6">
        <f t="shared" si="19"/>
        <v>70.163699121773135</v>
      </c>
      <c r="T60" s="6">
        <f t="shared" si="19"/>
        <v>60.492324544419994</v>
      </c>
      <c r="U60" s="6">
        <f t="shared" si="19"/>
        <v>68.826883664381938</v>
      </c>
      <c r="W60" s="11">
        <v>100</v>
      </c>
      <c r="X60" s="6">
        <f t="shared" si="6"/>
        <v>115.98777142420998</v>
      </c>
      <c r="Y60" s="6">
        <f t="shared" si="7"/>
        <v>131.97554284841996</v>
      </c>
      <c r="Z60" s="6">
        <f t="shared" si="8"/>
        <v>100</v>
      </c>
      <c r="AA60" s="6">
        <f t="shared" si="9"/>
        <v>115.98777142420998</v>
      </c>
      <c r="AB60" s="6">
        <f t="shared" si="10"/>
        <v>103.87831843691006</v>
      </c>
      <c r="AC60" s="6">
        <f t="shared" si="11"/>
        <v>91.768865449610146</v>
      </c>
      <c r="AD60" s="6">
        <f t="shared" si="12"/>
        <v>107.75663687382013</v>
      </c>
      <c r="AE60" s="6">
        <f t="shared" si="13"/>
        <v>95.64718388652021</v>
      </c>
      <c r="AF60" s="6">
        <f t="shared" si="14"/>
        <v>111.63495531073019</v>
      </c>
      <c r="AG60" s="6">
        <f t="shared" si="15"/>
        <v>99.525502323430274</v>
      </c>
      <c r="AI60" s="10">
        <f t="shared" si="18"/>
        <v>0</v>
      </c>
      <c r="AJ60" s="10">
        <f t="shared" si="22"/>
        <v>0</v>
      </c>
      <c r="AK60" s="10">
        <f t="shared" si="22"/>
        <v>3073.778532984395</v>
      </c>
      <c r="AL60" s="10">
        <f t="shared" si="22"/>
        <v>0</v>
      </c>
      <c r="AM60" s="10">
        <f t="shared" si="21"/>
        <v>0</v>
      </c>
      <c r="AN60" s="10">
        <f t="shared" si="21"/>
        <v>0</v>
      </c>
      <c r="AO60" s="10">
        <f t="shared" si="21"/>
        <v>0</v>
      </c>
      <c r="AP60" s="10">
        <f t="shared" si="21"/>
        <v>0</v>
      </c>
      <c r="AQ60" s="10">
        <f t="shared" si="21"/>
        <v>0</v>
      </c>
      <c r="AR60" s="10">
        <f t="shared" si="21"/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</row>
    <row r="61" spans="3:55">
      <c r="C61" s="10"/>
      <c r="D61" s="20">
        <f t="shared" si="0"/>
        <v>3041.1203366001109</v>
      </c>
      <c r="E61" s="10">
        <f t="shared" si="17"/>
        <v>-3117.3116335618074</v>
      </c>
      <c r="F61" s="20">
        <f t="shared" si="1"/>
        <v>-76.19129696169648</v>
      </c>
      <c r="G61">
        <f t="shared" si="2"/>
        <v>4</v>
      </c>
      <c r="H61" s="21">
        <f t="shared" si="3"/>
        <v>9.7612754295987511E-4</v>
      </c>
      <c r="I61" s="20">
        <f t="shared" si="4"/>
        <v>1</v>
      </c>
      <c r="J61" s="2"/>
      <c r="K61" s="11">
        <v>100</v>
      </c>
      <c r="L61" s="6">
        <f t="shared" si="20"/>
        <v>86.21598533371521</v>
      </c>
      <c r="M61" s="6">
        <f t="shared" si="20"/>
        <v>74.331961270633954</v>
      </c>
      <c r="N61" s="6">
        <f t="shared" si="20"/>
        <v>64.086032827352639</v>
      </c>
      <c r="O61" s="6">
        <f t="shared" si="20"/>
        <v>55.252404663390266</v>
      </c>
      <c r="P61" s="6">
        <f t="shared" si="20"/>
        <v>62.865013976311197</v>
      </c>
      <c r="Q61" s="6">
        <f t="shared" si="19"/>
        <v>71.526479368967031</v>
      </c>
      <c r="R61" s="6">
        <f t="shared" si="19"/>
        <v>61.66725896247145</v>
      </c>
      <c r="S61" s="6">
        <f t="shared" si="19"/>
        <v>70.163699121773135</v>
      </c>
      <c r="T61" s="6">
        <f t="shared" si="19"/>
        <v>79.830768503050237</v>
      </c>
      <c r="U61" s="6">
        <f t="shared" si="19"/>
        <v>68.826883664381924</v>
      </c>
      <c r="W61" s="11">
        <v>100</v>
      </c>
      <c r="X61" s="6">
        <f t="shared" si="6"/>
        <v>115.98777142420998</v>
      </c>
      <c r="Y61" s="6">
        <f t="shared" si="7"/>
        <v>131.97554284841996</v>
      </c>
      <c r="Z61" s="6">
        <f t="shared" si="8"/>
        <v>100</v>
      </c>
      <c r="AA61" s="6">
        <f t="shared" si="9"/>
        <v>115.98777142420998</v>
      </c>
      <c r="AB61" s="6">
        <f t="shared" si="10"/>
        <v>103.87831843691006</v>
      </c>
      <c r="AC61" s="6">
        <f t="shared" si="11"/>
        <v>91.768865449610146</v>
      </c>
      <c r="AD61" s="6">
        <f t="shared" si="12"/>
        <v>107.75663687382013</v>
      </c>
      <c r="AE61" s="6">
        <f t="shared" si="13"/>
        <v>95.64718388652021</v>
      </c>
      <c r="AF61" s="6">
        <f t="shared" si="14"/>
        <v>83.537730899220293</v>
      </c>
      <c r="AG61" s="6">
        <f t="shared" si="15"/>
        <v>99.525502323430274</v>
      </c>
      <c r="AI61" s="10">
        <f t="shared" si="18"/>
        <v>0</v>
      </c>
      <c r="AJ61" s="10">
        <f t="shared" si="22"/>
        <v>0</v>
      </c>
      <c r="AK61" s="10">
        <f t="shared" si="22"/>
        <v>3073.778532984395</v>
      </c>
      <c r="AL61" s="10">
        <f t="shared" si="22"/>
        <v>0</v>
      </c>
      <c r="AM61" s="10">
        <f t="shared" si="21"/>
        <v>0</v>
      </c>
      <c r="AN61" s="10">
        <f t="shared" si="21"/>
        <v>0</v>
      </c>
      <c r="AO61" s="10">
        <f t="shared" si="21"/>
        <v>0</v>
      </c>
      <c r="AP61" s="10">
        <f t="shared" si="21"/>
        <v>0</v>
      </c>
      <c r="AQ61" s="10">
        <f t="shared" si="21"/>
        <v>0</v>
      </c>
      <c r="AR61" s="10">
        <f t="shared" si="21"/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0</v>
      </c>
    </row>
    <row r="62" spans="3:55">
      <c r="C62" s="10"/>
      <c r="D62" s="20">
        <f t="shared" si="0"/>
        <v>478.61601634038789</v>
      </c>
      <c r="E62" s="10">
        <f t="shared" si="17"/>
        <v>-917.02450190521745</v>
      </c>
      <c r="F62" s="20">
        <f t="shared" si="1"/>
        <v>-438.40848556482956</v>
      </c>
      <c r="G62">
        <f t="shared" si="2"/>
        <v>5</v>
      </c>
      <c r="H62" s="21">
        <f t="shared" si="3"/>
        <v>9.7656225800141683E-4</v>
      </c>
      <c r="I62" s="20">
        <f t="shared" si="4"/>
        <v>1</v>
      </c>
      <c r="J62" s="2"/>
      <c r="K62" s="11">
        <v>100</v>
      </c>
      <c r="L62" s="6">
        <f t="shared" si="20"/>
        <v>86.21598533371521</v>
      </c>
      <c r="M62" s="6">
        <f t="shared" si="20"/>
        <v>74.331961270633954</v>
      </c>
      <c r="N62" s="6">
        <f t="shared" si="20"/>
        <v>64.086032827352639</v>
      </c>
      <c r="O62" s="6">
        <f t="shared" si="20"/>
        <v>55.252404663390266</v>
      </c>
      <c r="P62" s="6">
        <f t="shared" si="20"/>
        <v>62.865013976311197</v>
      </c>
      <c r="Q62" s="6">
        <f t="shared" si="19"/>
        <v>71.526479368967031</v>
      </c>
      <c r="R62" s="6">
        <f t="shared" si="19"/>
        <v>61.66725896247145</v>
      </c>
      <c r="S62" s="6">
        <f t="shared" si="19"/>
        <v>70.163699121773135</v>
      </c>
      <c r="T62" s="6">
        <f t="shared" si="19"/>
        <v>79.830768503050237</v>
      </c>
      <c r="U62" s="6">
        <f t="shared" si="19"/>
        <v>90.829754980947826</v>
      </c>
      <c r="W62" s="11">
        <v>100</v>
      </c>
      <c r="X62" s="6">
        <f t="shared" si="6"/>
        <v>115.98777142420998</v>
      </c>
      <c r="Y62" s="6">
        <f t="shared" si="7"/>
        <v>131.97554284841996</v>
      </c>
      <c r="Z62" s="6">
        <f t="shared" si="8"/>
        <v>100</v>
      </c>
      <c r="AA62" s="6">
        <f t="shared" si="9"/>
        <v>115.98777142420998</v>
      </c>
      <c r="AB62" s="6">
        <f t="shared" si="10"/>
        <v>103.87831843691006</v>
      </c>
      <c r="AC62" s="6">
        <f t="shared" si="11"/>
        <v>91.768865449610146</v>
      </c>
      <c r="AD62" s="6">
        <f t="shared" si="12"/>
        <v>107.75663687382013</v>
      </c>
      <c r="AE62" s="6">
        <f t="shared" si="13"/>
        <v>95.64718388652021</v>
      </c>
      <c r="AF62" s="6">
        <f t="shared" si="14"/>
        <v>83.537730899220293</v>
      </c>
      <c r="AG62" s="6">
        <f t="shared" si="15"/>
        <v>71.428277911920375</v>
      </c>
      <c r="AI62" s="10">
        <f t="shared" si="18"/>
        <v>0</v>
      </c>
      <c r="AJ62" s="10">
        <f t="shared" si="22"/>
        <v>0</v>
      </c>
      <c r="AK62" s="10">
        <f t="shared" si="22"/>
        <v>3073.778532984395</v>
      </c>
      <c r="AL62" s="10">
        <f t="shared" si="22"/>
        <v>0</v>
      </c>
      <c r="AM62" s="10">
        <f t="shared" si="21"/>
        <v>0</v>
      </c>
      <c r="AN62" s="10">
        <f t="shared" si="21"/>
        <v>0</v>
      </c>
      <c r="AO62" s="10">
        <f t="shared" si="21"/>
        <v>0</v>
      </c>
      <c r="AP62" s="10">
        <f t="shared" si="21"/>
        <v>0</v>
      </c>
      <c r="AQ62" s="10">
        <f t="shared" si="21"/>
        <v>0</v>
      </c>
      <c r="AR62" s="10">
        <f t="shared" si="21"/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1</v>
      </c>
      <c r="BB62">
        <v>1</v>
      </c>
      <c r="BC62">
        <v>1</v>
      </c>
    </row>
    <row r="63" spans="3:55">
      <c r="C63" s="10"/>
      <c r="D63" s="20">
        <f t="shared" si="0"/>
        <v>4514.4157052777573</v>
      </c>
      <c r="E63" s="10">
        <f t="shared" si="17"/>
        <v>-4784.5946342759453</v>
      </c>
      <c r="F63" s="20">
        <f t="shared" si="1"/>
        <v>-270.17892899818798</v>
      </c>
      <c r="G63">
        <f t="shared" si="2"/>
        <v>3</v>
      </c>
      <c r="H63" s="21">
        <f t="shared" si="3"/>
        <v>9.7569302143100045E-4</v>
      </c>
      <c r="I63" s="20">
        <f t="shared" si="4"/>
        <v>1</v>
      </c>
      <c r="J63" s="2"/>
      <c r="K63" s="11">
        <v>100</v>
      </c>
      <c r="L63" s="6">
        <f t="shared" si="20"/>
        <v>86.21598533371521</v>
      </c>
      <c r="M63" s="6">
        <f t="shared" si="20"/>
        <v>74.331961270633954</v>
      </c>
      <c r="N63" s="6">
        <f t="shared" si="20"/>
        <v>64.086032827352639</v>
      </c>
      <c r="O63" s="6">
        <f t="shared" si="20"/>
        <v>55.252404663390266</v>
      </c>
      <c r="P63" s="6">
        <f t="shared" si="20"/>
        <v>62.865013976311197</v>
      </c>
      <c r="Q63" s="6">
        <f t="shared" si="19"/>
        <v>71.526479368967031</v>
      </c>
      <c r="R63" s="6">
        <f t="shared" si="19"/>
        <v>81.381310960132652</v>
      </c>
      <c r="S63" s="6">
        <f t="shared" si="19"/>
        <v>70.163699121773135</v>
      </c>
      <c r="T63" s="6">
        <f t="shared" si="19"/>
        <v>60.492324544419994</v>
      </c>
      <c r="U63" s="6">
        <f t="shared" si="19"/>
        <v>52.154053657240546</v>
      </c>
      <c r="W63" s="11">
        <v>100</v>
      </c>
      <c r="X63" s="6">
        <f t="shared" si="6"/>
        <v>115.98777142420998</v>
      </c>
      <c r="Y63" s="6">
        <f t="shared" si="7"/>
        <v>131.97554284841996</v>
      </c>
      <c r="Z63" s="6">
        <f t="shared" si="8"/>
        <v>100</v>
      </c>
      <c r="AA63" s="6">
        <f t="shared" si="9"/>
        <v>115.98777142420998</v>
      </c>
      <c r="AB63" s="6">
        <f t="shared" si="10"/>
        <v>103.87831843691006</v>
      </c>
      <c r="AC63" s="6">
        <f t="shared" si="11"/>
        <v>91.768865449610146</v>
      </c>
      <c r="AD63" s="6">
        <f t="shared" si="12"/>
        <v>79.659412462310229</v>
      </c>
      <c r="AE63" s="6">
        <f t="shared" si="13"/>
        <v>95.64718388652021</v>
      </c>
      <c r="AF63" s="6">
        <f t="shared" si="14"/>
        <v>111.63495531073019</v>
      </c>
      <c r="AG63" s="6">
        <f t="shared" si="15"/>
        <v>127.62272673494017</v>
      </c>
      <c r="AI63" s="10">
        <f t="shared" si="18"/>
        <v>0</v>
      </c>
      <c r="AJ63" s="10">
        <f t="shared" si="22"/>
        <v>0</v>
      </c>
      <c r="AK63" s="10">
        <f t="shared" si="22"/>
        <v>3073.778532984395</v>
      </c>
      <c r="AL63" s="10">
        <f t="shared" si="22"/>
        <v>0</v>
      </c>
      <c r="AM63" s="10">
        <f t="shared" si="21"/>
        <v>0</v>
      </c>
      <c r="AN63" s="10">
        <f t="shared" si="21"/>
        <v>0</v>
      </c>
      <c r="AO63" s="10">
        <f t="shared" si="21"/>
        <v>0</v>
      </c>
      <c r="AP63" s="10">
        <f t="shared" si="21"/>
        <v>0</v>
      </c>
      <c r="AQ63" s="10">
        <f t="shared" si="21"/>
        <v>0</v>
      </c>
      <c r="AR63" s="10">
        <f t="shared" si="21"/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  <c r="BC63">
        <v>0</v>
      </c>
    </row>
    <row r="64" spans="3:55">
      <c r="C64" s="10"/>
      <c r="D64" s="20">
        <f t="shared" si="0"/>
        <v>3041.1203366001109</v>
      </c>
      <c r="E64" s="10">
        <f t="shared" si="17"/>
        <v>-3117.311633561806</v>
      </c>
      <c r="F64" s="20">
        <f t="shared" si="1"/>
        <v>-76.191296961695116</v>
      </c>
      <c r="G64">
        <f t="shared" si="2"/>
        <v>4</v>
      </c>
      <c r="H64" s="21">
        <f t="shared" si="3"/>
        <v>9.7612754295987511E-4</v>
      </c>
      <c r="I64" s="20">
        <f t="shared" si="4"/>
        <v>1</v>
      </c>
      <c r="J64" s="2"/>
      <c r="K64" s="11">
        <v>100</v>
      </c>
      <c r="L64" s="6">
        <f t="shared" si="20"/>
        <v>86.21598533371521</v>
      </c>
      <c r="M64" s="6">
        <f t="shared" si="20"/>
        <v>74.331961270633954</v>
      </c>
      <c r="N64" s="6">
        <f t="shared" si="20"/>
        <v>64.086032827352639</v>
      </c>
      <c r="O64" s="6">
        <f t="shared" si="20"/>
        <v>55.252404663390266</v>
      </c>
      <c r="P64" s="6">
        <f t="shared" si="20"/>
        <v>62.865013976311197</v>
      </c>
      <c r="Q64" s="6">
        <f t="shared" si="19"/>
        <v>71.526479368967031</v>
      </c>
      <c r="R64" s="6">
        <f t="shared" si="19"/>
        <v>81.381310960132652</v>
      </c>
      <c r="S64" s="6">
        <f t="shared" si="19"/>
        <v>70.163699121773135</v>
      </c>
      <c r="T64" s="6">
        <f t="shared" si="19"/>
        <v>60.492324544419994</v>
      </c>
      <c r="U64" s="6">
        <f t="shared" si="19"/>
        <v>68.826883664381938</v>
      </c>
      <c r="W64" s="11">
        <v>100</v>
      </c>
      <c r="X64" s="6">
        <f t="shared" si="6"/>
        <v>115.98777142420998</v>
      </c>
      <c r="Y64" s="6">
        <f t="shared" si="7"/>
        <v>131.97554284841996</v>
      </c>
      <c r="Z64" s="6">
        <f t="shared" si="8"/>
        <v>100</v>
      </c>
      <c r="AA64" s="6">
        <f t="shared" si="9"/>
        <v>115.98777142420998</v>
      </c>
      <c r="AB64" s="6">
        <f t="shared" si="10"/>
        <v>103.87831843691006</v>
      </c>
      <c r="AC64" s="6">
        <f t="shared" si="11"/>
        <v>91.768865449610146</v>
      </c>
      <c r="AD64" s="6">
        <f t="shared" si="12"/>
        <v>79.659412462310229</v>
      </c>
      <c r="AE64" s="6">
        <f t="shared" si="13"/>
        <v>95.64718388652021</v>
      </c>
      <c r="AF64" s="6">
        <f t="shared" si="14"/>
        <v>111.63495531073019</v>
      </c>
      <c r="AG64" s="6">
        <f t="shared" si="15"/>
        <v>99.525502323430274</v>
      </c>
      <c r="AI64" s="10">
        <f t="shared" si="18"/>
        <v>0</v>
      </c>
      <c r="AJ64" s="10">
        <f t="shared" si="22"/>
        <v>0</v>
      </c>
      <c r="AK64" s="10">
        <f t="shared" si="22"/>
        <v>3073.778532984395</v>
      </c>
      <c r="AL64" s="10">
        <f t="shared" si="22"/>
        <v>0</v>
      </c>
      <c r="AM64" s="10">
        <f t="shared" si="21"/>
        <v>0</v>
      </c>
      <c r="AN64" s="10">
        <f t="shared" si="21"/>
        <v>0</v>
      </c>
      <c r="AO64" s="10">
        <f t="shared" si="21"/>
        <v>0</v>
      </c>
      <c r="AP64" s="10">
        <f t="shared" si="21"/>
        <v>0</v>
      </c>
      <c r="AQ64" s="10">
        <f t="shared" si="21"/>
        <v>0</v>
      </c>
      <c r="AR64" s="10">
        <f t="shared" si="21"/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1</v>
      </c>
    </row>
    <row r="65" spans="3:55">
      <c r="C65" s="10"/>
      <c r="D65" s="20">
        <f t="shared" si="0"/>
        <v>3041.1203366001109</v>
      </c>
      <c r="E65" s="10">
        <f t="shared" si="17"/>
        <v>-3117.3116335618074</v>
      </c>
      <c r="F65" s="20">
        <f t="shared" si="1"/>
        <v>-76.19129696169648</v>
      </c>
      <c r="G65">
        <f t="shared" si="2"/>
        <v>4</v>
      </c>
      <c r="H65" s="21">
        <f t="shared" si="3"/>
        <v>9.7612754295987511E-4</v>
      </c>
      <c r="I65" s="20">
        <f t="shared" si="4"/>
        <v>1</v>
      </c>
      <c r="J65" s="2"/>
      <c r="K65" s="11">
        <v>100</v>
      </c>
      <c r="L65" s="6">
        <f t="shared" si="20"/>
        <v>86.21598533371521</v>
      </c>
      <c r="M65" s="6">
        <f t="shared" si="20"/>
        <v>74.331961270633954</v>
      </c>
      <c r="N65" s="6">
        <f t="shared" si="20"/>
        <v>64.086032827352639</v>
      </c>
      <c r="O65" s="6">
        <f t="shared" si="20"/>
        <v>55.252404663390266</v>
      </c>
      <c r="P65" s="6">
        <f t="shared" si="20"/>
        <v>62.865013976311197</v>
      </c>
      <c r="Q65" s="6">
        <f t="shared" si="19"/>
        <v>71.526479368967031</v>
      </c>
      <c r="R65" s="6">
        <f t="shared" si="19"/>
        <v>81.381310960132652</v>
      </c>
      <c r="S65" s="6">
        <f t="shared" si="19"/>
        <v>70.163699121773135</v>
      </c>
      <c r="T65" s="6">
        <f t="shared" si="19"/>
        <v>79.830768503050237</v>
      </c>
      <c r="U65" s="6">
        <f t="shared" si="19"/>
        <v>68.826883664381924</v>
      </c>
      <c r="W65" s="11">
        <v>100</v>
      </c>
      <c r="X65" s="6">
        <f t="shared" si="6"/>
        <v>115.98777142420998</v>
      </c>
      <c r="Y65" s="6">
        <f t="shared" si="7"/>
        <v>131.97554284841996</v>
      </c>
      <c r="Z65" s="6">
        <f t="shared" si="8"/>
        <v>100</v>
      </c>
      <c r="AA65" s="6">
        <f t="shared" si="9"/>
        <v>115.98777142420998</v>
      </c>
      <c r="AB65" s="6">
        <f t="shared" si="10"/>
        <v>103.87831843691006</v>
      </c>
      <c r="AC65" s="6">
        <f t="shared" si="11"/>
        <v>91.768865449610146</v>
      </c>
      <c r="AD65" s="6">
        <f t="shared" si="12"/>
        <v>79.659412462310229</v>
      </c>
      <c r="AE65" s="6">
        <f t="shared" si="13"/>
        <v>95.64718388652021</v>
      </c>
      <c r="AF65" s="6">
        <f t="shared" si="14"/>
        <v>83.537730899220293</v>
      </c>
      <c r="AG65" s="6">
        <f t="shared" si="15"/>
        <v>99.525502323430274</v>
      </c>
      <c r="AI65" s="10">
        <f t="shared" si="18"/>
        <v>0</v>
      </c>
      <c r="AJ65" s="10">
        <f t="shared" si="22"/>
        <v>0</v>
      </c>
      <c r="AK65" s="10">
        <f t="shared" si="22"/>
        <v>3073.778532984395</v>
      </c>
      <c r="AL65" s="10">
        <f t="shared" si="22"/>
        <v>0</v>
      </c>
      <c r="AM65" s="10">
        <f t="shared" si="21"/>
        <v>0</v>
      </c>
      <c r="AN65" s="10">
        <f t="shared" si="21"/>
        <v>0</v>
      </c>
      <c r="AO65" s="10">
        <f t="shared" si="21"/>
        <v>0</v>
      </c>
      <c r="AP65" s="10">
        <f t="shared" si="21"/>
        <v>0</v>
      </c>
      <c r="AQ65" s="10">
        <f t="shared" si="21"/>
        <v>0</v>
      </c>
      <c r="AR65" s="10">
        <f t="shared" si="21"/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0</v>
      </c>
    </row>
    <row r="66" spans="3:55">
      <c r="C66" s="10"/>
      <c r="D66" s="20">
        <f t="shared" si="0"/>
        <v>478.61601634038789</v>
      </c>
      <c r="E66" s="10">
        <f t="shared" si="17"/>
        <v>-917.02450190521745</v>
      </c>
      <c r="F66" s="20">
        <f t="shared" si="1"/>
        <v>-438.40848556482956</v>
      </c>
      <c r="G66">
        <f t="shared" si="2"/>
        <v>5</v>
      </c>
      <c r="H66" s="21">
        <f t="shared" si="3"/>
        <v>9.7656225800141683E-4</v>
      </c>
      <c r="I66" s="20">
        <f t="shared" si="4"/>
        <v>1</v>
      </c>
      <c r="J66" s="2"/>
      <c r="K66" s="11">
        <v>100</v>
      </c>
      <c r="L66" s="6">
        <f t="shared" si="20"/>
        <v>86.21598533371521</v>
      </c>
      <c r="M66" s="6">
        <f t="shared" si="20"/>
        <v>74.331961270633954</v>
      </c>
      <c r="N66" s="6">
        <f t="shared" si="20"/>
        <v>64.086032827352639</v>
      </c>
      <c r="O66" s="6">
        <f t="shared" si="20"/>
        <v>55.252404663390266</v>
      </c>
      <c r="P66" s="6">
        <f t="shared" si="20"/>
        <v>62.865013976311197</v>
      </c>
      <c r="Q66" s="6">
        <f t="shared" si="19"/>
        <v>71.526479368967031</v>
      </c>
      <c r="R66" s="6">
        <f t="shared" si="19"/>
        <v>81.381310960132652</v>
      </c>
      <c r="S66" s="6">
        <f t="shared" si="19"/>
        <v>70.163699121773135</v>
      </c>
      <c r="T66" s="6">
        <f t="shared" si="19"/>
        <v>79.830768503050237</v>
      </c>
      <c r="U66" s="6">
        <f t="shared" si="19"/>
        <v>90.829754980947826</v>
      </c>
      <c r="W66" s="11">
        <v>100</v>
      </c>
      <c r="X66" s="6">
        <f t="shared" si="6"/>
        <v>115.98777142420998</v>
      </c>
      <c r="Y66" s="6">
        <f t="shared" si="7"/>
        <v>131.97554284841996</v>
      </c>
      <c r="Z66" s="6">
        <f t="shared" si="8"/>
        <v>100</v>
      </c>
      <c r="AA66" s="6">
        <f t="shared" si="9"/>
        <v>115.98777142420998</v>
      </c>
      <c r="AB66" s="6">
        <f t="shared" si="10"/>
        <v>103.87831843691006</v>
      </c>
      <c r="AC66" s="6">
        <f t="shared" si="11"/>
        <v>91.768865449610146</v>
      </c>
      <c r="AD66" s="6">
        <f t="shared" si="12"/>
        <v>79.659412462310229</v>
      </c>
      <c r="AE66" s="6">
        <f t="shared" si="13"/>
        <v>95.64718388652021</v>
      </c>
      <c r="AF66" s="6">
        <f t="shared" si="14"/>
        <v>83.537730899220293</v>
      </c>
      <c r="AG66" s="6">
        <f t="shared" si="15"/>
        <v>71.428277911920375</v>
      </c>
      <c r="AI66" s="10">
        <f t="shared" si="18"/>
        <v>0</v>
      </c>
      <c r="AJ66" s="10">
        <f t="shared" si="22"/>
        <v>0</v>
      </c>
      <c r="AK66" s="10">
        <f t="shared" si="22"/>
        <v>3073.778532984395</v>
      </c>
      <c r="AL66" s="10">
        <f t="shared" si="22"/>
        <v>0</v>
      </c>
      <c r="AM66" s="10">
        <f t="shared" si="21"/>
        <v>0</v>
      </c>
      <c r="AN66" s="10">
        <f t="shared" si="21"/>
        <v>0</v>
      </c>
      <c r="AO66" s="10">
        <f t="shared" si="21"/>
        <v>0</v>
      </c>
      <c r="AP66" s="10">
        <f t="shared" si="21"/>
        <v>0</v>
      </c>
      <c r="AQ66" s="10">
        <f t="shared" si="21"/>
        <v>0</v>
      </c>
      <c r="AR66" s="10">
        <f t="shared" si="21"/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0</v>
      </c>
      <c r="BB66">
        <v>1</v>
      </c>
      <c r="BC66">
        <v>1</v>
      </c>
    </row>
    <row r="67" spans="3:55">
      <c r="C67" s="10"/>
      <c r="D67" s="20">
        <f t="shared" si="0"/>
        <v>3041.1203366001109</v>
      </c>
      <c r="E67" s="10">
        <f t="shared" si="17"/>
        <v>-3117.3116335618074</v>
      </c>
      <c r="F67" s="20">
        <f t="shared" si="1"/>
        <v>-76.19129696169648</v>
      </c>
      <c r="G67">
        <f t="shared" si="2"/>
        <v>4</v>
      </c>
      <c r="H67" s="21">
        <f t="shared" si="3"/>
        <v>9.7612754295987511E-4</v>
      </c>
      <c r="I67" s="20">
        <f t="shared" si="4"/>
        <v>1</v>
      </c>
      <c r="J67" s="2"/>
      <c r="K67" s="11">
        <v>100</v>
      </c>
      <c r="L67" s="6">
        <f t="shared" si="20"/>
        <v>86.21598533371521</v>
      </c>
      <c r="M67" s="6">
        <f t="shared" si="20"/>
        <v>74.331961270633954</v>
      </c>
      <c r="N67" s="6">
        <f t="shared" si="20"/>
        <v>64.086032827352639</v>
      </c>
      <c r="O67" s="6">
        <f t="shared" si="20"/>
        <v>55.252404663390266</v>
      </c>
      <c r="P67" s="6">
        <f t="shared" si="20"/>
        <v>62.865013976311197</v>
      </c>
      <c r="Q67" s="6">
        <f t="shared" si="19"/>
        <v>71.526479368967031</v>
      </c>
      <c r="R67" s="6">
        <f t="shared" si="19"/>
        <v>81.381310960132652</v>
      </c>
      <c r="S67" s="6">
        <f t="shared" si="19"/>
        <v>92.593929297508126</v>
      </c>
      <c r="T67" s="6">
        <f t="shared" si="19"/>
        <v>79.830768503050237</v>
      </c>
      <c r="U67" s="6">
        <f t="shared" si="19"/>
        <v>68.826883664381924</v>
      </c>
      <c r="W67" s="11">
        <v>100</v>
      </c>
      <c r="X67" s="6">
        <f t="shared" si="6"/>
        <v>115.98777142420998</v>
      </c>
      <c r="Y67" s="6">
        <f t="shared" si="7"/>
        <v>131.97554284841996</v>
      </c>
      <c r="Z67" s="6">
        <f t="shared" si="8"/>
        <v>100</v>
      </c>
      <c r="AA67" s="6">
        <f t="shared" si="9"/>
        <v>115.98777142420998</v>
      </c>
      <c r="AB67" s="6">
        <f t="shared" si="10"/>
        <v>103.87831843691006</v>
      </c>
      <c r="AC67" s="6">
        <f t="shared" si="11"/>
        <v>91.768865449610146</v>
      </c>
      <c r="AD67" s="6">
        <f t="shared" si="12"/>
        <v>79.659412462310229</v>
      </c>
      <c r="AE67" s="6">
        <f t="shared" si="13"/>
        <v>67.549959475010311</v>
      </c>
      <c r="AF67" s="6">
        <f t="shared" si="14"/>
        <v>83.537730899220293</v>
      </c>
      <c r="AG67" s="6">
        <f t="shared" si="15"/>
        <v>99.525502323430274</v>
      </c>
      <c r="AI67" s="10">
        <f t="shared" si="18"/>
        <v>0</v>
      </c>
      <c r="AJ67" s="10">
        <f t="shared" si="22"/>
        <v>0</v>
      </c>
      <c r="AK67" s="10">
        <f t="shared" si="22"/>
        <v>3073.778532984395</v>
      </c>
      <c r="AL67" s="10">
        <f t="shared" si="22"/>
        <v>0</v>
      </c>
      <c r="AM67" s="10">
        <f t="shared" si="21"/>
        <v>0</v>
      </c>
      <c r="AN67" s="10">
        <f t="shared" si="21"/>
        <v>0</v>
      </c>
      <c r="AO67" s="10">
        <f t="shared" si="21"/>
        <v>0</v>
      </c>
      <c r="AP67" s="10">
        <f t="shared" si="21"/>
        <v>0</v>
      </c>
      <c r="AQ67" s="10">
        <f t="shared" si="21"/>
        <v>0</v>
      </c>
      <c r="AR67" s="10">
        <f t="shared" si="21"/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0</v>
      </c>
    </row>
    <row r="68" spans="3:55">
      <c r="C68" s="10"/>
      <c r="D68" s="20">
        <f t="shared" si="0"/>
        <v>478.61601634038789</v>
      </c>
      <c r="E68" s="10">
        <f t="shared" si="17"/>
        <v>-917.02450190521745</v>
      </c>
      <c r="F68" s="20">
        <f t="shared" si="1"/>
        <v>-438.40848556482956</v>
      </c>
      <c r="G68">
        <f t="shared" si="2"/>
        <v>5</v>
      </c>
      <c r="H68" s="21">
        <f t="shared" si="3"/>
        <v>9.7656225800141683E-4</v>
      </c>
      <c r="I68" s="20">
        <f t="shared" si="4"/>
        <v>1</v>
      </c>
      <c r="J68" s="2"/>
      <c r="K68" s="11">
        <v>100</v>
      </c>
      <c r="L68" s="6">
        <f t="shared" si="20"/>
        <v>86.21598533371521</v>
      </c>
      <c r="M68" s="6">
        <f t="shared" si="20"/>
        <v>74.331961270633954</v>
      </c>
      <c r="N68" s="6">
        <f t="shared" si="20"/>
        <v>64.086032827352639</v>
      </c>
      <c r="O68" s="6">
        <f t="shared" si="20"/>
        <v>55.252404663390266</v>
      </c>
      <c r="P68" s="6">
        <f t="shared" si="20"/>
        <v>62.865013976311197</v>
      </c>
      <c r="Q68" s="6">
        <f t="shared" si="19"/>
        <v>71.526479368967031</v>
      </c>
      <c r="R68" s="6">
        <f t="shared" si="19"/>
        <v>81.381310960132652</v>
      </c>
      <c r="S68" s="6">
        <f t="shared" si="19"/>
        <v>92.593929297508126</v>
      </c>
      <c r="T68" s="6">
        <f t="shared" si="19"/>
        <v>79.830768503050237</v>
      </c>
      <c r="U68" s="6">
        <f t="shared" si="19"/>
        <v>90.829754980947826</v>
      </c>
      <c r="W68" s="11">
        <v>100</v>
      </c>
      <c r="X68" s="6">
        <f t="shared" si="6"/>
        <v>115.98777142420998</v>
      </c>
      <c r="Y68" s="6">
        <f t="shared" si="7"/>
        <v>131.97554284841996</v>
      </c>
      <c r="Z68" s="6">
        <f t="shared" si="8"/>
        <v>100</v>
      </c>
      <c r="AA68" s="6">
        <f t="shared" si="9"/>
        <v>115.98777142420998</v>
      </c>
      <c r="AB68" s="6">
        <f t="shared" si="10"/>
        <v>103.87831843691006</v>
      </c>
      <c r="AC68" s="6">
        <f t="shared" si="11"/>
        <v>91.768865449610146</v>
      </c>
      <c r="AD68" s="6">
        <f t="shared" si="12"/>
        <v>79.659412462310229</v>
      </c>
      <c r="AE68" s="6">
        <f t="shared" si="13"/>
        <v>67.549959475010311</v>
      </c>
      <c r="AF68" s="6">
        <f t="shared" si="14"/>
        <v>83.537730899220293</v>
      </c>
      <c r="AG68" s="6">
        <f t="shared" si="15"/>
        <v>71.428277911920375</v>
      </c>
      <c r="AI68" s="10">
        <f t="shared" si="18"/>
        <v>0</v>
      </c>
      <c r="AJ68" s="10">
        <f t="shared" si="22"/>
        <v>0</v>
      </c>
      <c r="AK68" s="10">
        <f t="shared" si="22"/>
        <v>3073.778532984395</v>
      </c>
      <c r="AL68" s="10">
        <f t="shared" si="22"/>
        <v>0</v>
      </c>
      <c r="AM68" s="10">
        <f t="shared" si="21"/>
        <v>0</v>
      </c>
      <c r="AN68" s="10">
        <f t="shared" si="21"/>
        <v>0</v>
      </c>
      <c r="AO68" s="10">
        <f t="shared" si="21"/>
        <v>0</v>
      </c>
      <c r="AP68" s="10">
        <f t="shared" si="21"/>
        <v>0</v>
      </c>
      <c r="AQ68" s="10">
        <f t="shared" si="21"/>
        <v>0</v>
      </c>
      <c r="AR68" s="10">
        <f t="shared" si="21"/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</row>
    <row r="69" spans="3:55">
      <c r="C69" s="10"/>
      <c r="D69" s="20">
        <f t="shared" si="0"/>
        <v>-168.46151355002917</v>
      </c>
      <c r="E69" s="10">
        <f t="shared" si="17"/>
        <v>-917.02450190521745</v>
      </c>
      <c r="F69" s="20">
        <f t="shared" si="1"/>
        <v>-1085.4860154552466</v>
      </c>
      <c r="G69">
        <f t="shared" si="2"/>
        <v>5</v>
      </c>
      <c r="H69" s="21">
        <f t="shared" si="3"/>
        <v>9.7656225800141683E-4</v>
      </c>
      <c r="I69" s="20">
        <f t="shared" si="4"/>
        <v>2</v>
      </c>
      <c r="J69" s="2"/>
      <c r="K69" s="11">
        <v>100</v>
      </c>
      <c r="L69" s="6">
        <f t="shared" si="20"/>
        <v>86.21598533371521</v>
      </c>
      <c r="M69" s="6">
        <f t="shared" si="20"/>
        <v>74.331961270633954</v>
      </c>
      <c r="N69" s="6">
        <f t="shared" si="20"/>
        <v>64.086032827352639</v>
      </c>
      <c r="O69" s="6">
        <f t="shared" si="20"/>
        <v>55.252404663390266</v>
      </c>
      <c r="P69" s="6">
        <f t="shared" si="20"/>
        <v>62.865013976311197</v>
      </c>
      <c r="Q69" s="6">
        <f t="shared" si="19"/>
        <v>71.526479368967031</v>
      </c>
      <c r="R69" s="6">
        <f t="shared" si="19"/>
        <v>81.381310960132652</v>
      </c>
      <c r="S69" s="6">
        <f t="shared" si="19"/>
        <v>92.593929297508126</v>
      </c>
      <c r="T69" s="6">
        <f t="shared" si="19"/>
        <v>105.35140859247174</v>
      </c>
      <c r="U69" s="6">
        <f t="shared" si="19"/>
        <v>90.829754980947826</v>
      </c>
      <c r="W69" s="11">
        <v>100</v>
      </c>
      <c r="X69" s="6">
        <f t="shared" si="6"/>
        <v>115.98777142420998</v>
      </c>
      <c r="Y69" s="6">
        <f t="shared" si="7"/>
        <v>131.97554284841996</v>
      </c>
      <c r="Z69" s="6">
        <f t="shared" si="8"/>
        <v>100</v>
      </c>
      <c r="AA69" s="6">
        <f t="shared" si="9"/>
        <v>115.98777142420998</v>
      </c>
      <c r="AB69" s="6">
        <f t="shared" si="10"/>
        <v>103.87831843691006</v>
      </c>
      <c r="AC69" s="6">
        <f t="shared" si="11"/>
        <v>91.768865449610146</v>
      </c>
      <c r="AD69" s="6">
        <f t="shared" si="12"/>
        <v>79.659412462310229</v>
      </c>
      <c r="AE69" s="6">
        <f t="shared" si="13"/>
        <v>67.549959475010311</v>
      </c>
      <c r="AF69" s="6">
        <f t="shared" si="14"/>
        <v>100</v>
      </c>
      <c r="AG69" s="6">
        <f t="shared" si="15"/>
        <v>115.98777142420998</v>
      </c>
      <c r="AI69" s="10">
        <f t="shared" si="18"/>
        <v>0</v>
      </c>
      <c r="AJ69" s="10">
        <f t="shared" si="22"/>
        <v>0</v>
      </c>
      <c r="AK69" s="10">
        <f t="shared" si="22"/>
        <v>3073.778532984395</v>
      </c>
      <c r="AL69" s="10">
        <f t="shared" si="22"/>
        <v>0</v>
      </c>
      <c r="AM69" s="10">
        <f t="shared" si="21"/>
        <v>0</v>
      </c>
      <c r="AN69" s="10">
        <f t="shared" si="21"/>
        <v>0</v>
      </c>
      <c r="AO69" s="10">
        <f t="shared" si="21"/>
        <v>0</v>
      </c>
      <c r="AP69" s="10">
        <f t="shared" si="21"/>
        <v>0</v>
      </c>
      <c r="AQ69" s="10">
        <f t="shared" si="21"/>
        <v>-4694.405407686816</v>
      </c>
      <c r="AR69" s="10">
        <f t="shared" si="21"/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0</v>
      </c>
    </row>
    <row r="70" spans="3:55">
      <c r="C70" s="10"/>
      <c r="D70" s="20">
        <f t="shared" si="0"/>
        <v>-3072.1458068943175</v>
      </c>
      <c r="E70" s="10">
        <f t="shared" si="17"/>
        <v>1986.6597914390709</v>
      </c>
      <c r="F70" s="20">
        <f t="shared" si="1"/>
        <v>-1085.4860154552466</v>
      </c>
      <c r="G70">
        <f t="shared" si="2"/>
        <v>6</v>
      </c>
      <c r="H70" s="21">
        <f t="shared" si="3"/>
        <v>9.7699716664180632E-4</v>
      </c>
      <c r="I70" s="20">
        <f t="shared" si="4"/>
        <v>2</v>
      </c>
      <c r="J70" s="2"/>
      <c r="K70" s="11">
        <v>100</v>
      </c>
      <c r="L70" s="6">
        <f t="shared" si="20"/>
        <v>86.21598533371521</v>
      </c>
      <c r="M70" s="6">
        <f t="shared" si="20"/>
        <v>74.331961270633954</v>
      </c>
      <c r="N70" s="6">
        <f t="shared" si="20"/>
        <v>64.086032827352639</v>
      </c>
      <c r="O70" s="6">
        <f t="shared" si="20"/>
        <v>55.252404663390266</v>
      </c>
      <c r="P70" s="6">
        <f t="shared" si="20"/>
        <v>62.865013976311197</v>
      </c>
      <c r="Q70" s="6">
        <f t="shared" si="19"/>
        <v>71.526479368967031</v>
      </c>
      <c r="R70" s="6">
        <f t="shared" si="19"/>
        <v>81.381310960132652</v>
      </c>
      <c r="S70" s="6">
        <f t="shared" si="19"/>
        <v>92.593929297508126</v>
      </c>
      <c r="T70" s="6">
        <f t="shared" si="19"/>
        <v>105.35140859247174</v>
      </c>
      <c r="U70" s="6">
        <f t="shared" si="19"/>
        <v>119.86659791439071</v>
      </c>
      <c r="W70" s="11">
        <v>100</v>
      </c>
      <c r="X70" s="6">
        <f t="shared" si="6"/>
        <v>115.98777142420998</v>
      </c>
      <c r="Y70" s="6">
        <f t="shared" si="7"/>
        <v>131.97554284841996</v>
      </c>
      <c r="Z70" s="6">
        <f t="shared" si="8"/>
        <v>100</v>
      </c>
      <c r="AA70" s="6">
        <f t="shared" si="9"/>
        <v>115.98777142420998</v>
      </c>
      <c r="AB70" s="6">
        <f t="shared" si="10"/>
        <v>103.87831843691006</v>
      </c>
      <c r="AC70" s="6">
        <f t="shared" si="11"/>
        <v>91.768865449610146</v>
      </c>
      <c r="AD70" s="6">
        <f t="shared" si="12"/>
        <v>79.659412462310229</v>
      </c>
      <c r="AE70" s="6">
        <f t="shared" si="13"/>
        <v>67.549959475010311</v>
      </c>
      <c r="AF70" s="6">
        <f t="shared" si="14"/>
        <v>100</v>
      </c>
      <c r="AG70" s="6">
        <f t="shared" si="15"/>
        <v>87.890547012700083</v>
      </c>
      <c r="AI70" s="10">
        <f t="shared" si="18"/>
        <v>0</v>
      </c>
      <c r="AJ70" s="10">
        <f t="shared" si="22"/>
        <v>0</v>
      </c>
      <c r="AK70" s="10">
        <f t="shared" si="22"/>
        <v>3073.778532984395</v>
      </c>
      <c r="AL70" s="10">
        <f t="shared" si="22"/>
        <v>0</v>
      </c>
      <c r="AM70" s="10">
        <f t="shared" si="21"/>
        <v>0</v>
      </c>
      <c r="AN70" s="10">
        <f t="shared" si="21"/>
        <v>0</v>
      </c>
      <c r="AO70" s="10">
        <f t="shared" si="21"/>
        <v>0</v>
      </c>
      <c r="AP70" s="10">
        <f t="shared" si="21"/>
        <v>0</v>
      </c>
      <c r="AQ70" s="10">
        <f t="shared" si="21"/>
        <v>-4694.405407686816</v>
      </c>
      <c r="AR70" s="10">
        <f t="shared" si="21"/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</row>
    <row r="71" spans="3:55">
      <c r="C71" s="10"/>
      <c r="D71" s="20">
        <f t="shared" ref="D71:D134" si="23">SUM(AI71:AR71)+(AG71-100)*U71</f>
        <v>6185.5261256074737</v>
      </c>
      <c r="E71" s="10">
        <f t="shared" ref="E71:E134" si="24">100*(U71-K71)</f>
        <v>-7005.3367275372766</v>
      </c>
      <c r="F71" s="20">
        <f t="shared" ref="F71:F134" si="25">D71+E71</f>
        <v>-819.81060192980294</v>
      </c>
      <c r="G71">
        <f t="shared" ref="G71:G134" si="26">SUM(AT71:BC71)</f>
        <v>1</v>
      </c>
      <c r="H71" s="21">
        <f t="shared" ref="H71:H134" si="27">K$2^G71*K$3^(10-G71)</f>
        <v>9.7482455856672456E-4</v>
      </c>
      <c r="I71" s="20">
        <f t="shared" ref="I71:I134" si="28">10-COUNTIF(AI71:AR71,0)</f>
        <v>2</v>
      </c>
      <c r="J71" s="2"/>
      <c r="K71" s="11">
        <v>100</v>
      </c>
      <c r="L71" s="6">
        <f t="shared" si="20"/>
        <v>86.21598533371521</v>
      </c>
      <c r="M71" s="6">
        <f t="shared" si="20"/>
        <v>74.331961270633954</v>
      </c>
      <c r="N71" s="6">
        <f t="shared" si="20"/>
        <v>64.086032827352639</v>
      </c>
      <c r="O71" s="6">
        <f t="shared" si="20"/>
        <v>72.915728716641496</v>
      </c>
      <c r="P71" s="6">
        <f t="shared" si="20"/>
        <v>62.865013976311197</v>
      </c>
      <c r="Q71" s="6">
        <f t="shared" si="19"/>
        <v>54.199691229854473</v>
      </c>
      <c r="R71" s="6">
        <f t="shared" si="19"/>
        <v>46.728797841650263</v>
      </c>
      <c r="S71" s="6">
        <f t="shared" si="19"/>
        <v>40.287693493778619</v>
      </c>
      <c r="T71" s="6">
        <f t="shared" si="19"/>
        <v>34.734431913888308</v>
      </c>
      <c r="U71" s="6">
        <f t="shared" si="19"/>
        <v>29.946632724627239</v>
      </c>
      <c r="W71" s="11">
        <v>100</v>
      </c>
      <c r="X71" s="6">
        <f t="shared" ref="X71:X134" si="29">IF(OR(-AT71*$L$2-(1-AT71)*$L$3+W71&lt;$Q$3,-AT71*$L$2-(1-AT71)*$L$3+W71&gt;$Q$2),100,-AT71*$L$2-(1-AT71)*$L$3+W71)</f>
        <v>115.98777142420998</v>
      </c>
      <c r="Y71" s="6">
        <f t="shared" ref="Y71:Y134" si="30">IF(OR(-AU71*$L$2-(1-AU71)*$L$3+X71&lt;$Q$3,-AU71*$L$2-(1-AU71)*$L$3+X71&gt;$Q$2),100,-AU71*$L$2-(1-AU71)*$L$3+X71)</f>
        <v>131.97554284841996</v>
      </c>
      <c r="Z71" s="6">
        <f t="shared" ref="Z71:Z134" si="31">IF(OR(-AV71*$L$2-(1-AV71)*$L$3+Y71&lt;$Q$3,-AV71*$L$2-(1-AV71)*$L$3+Y71&gt;$Q$2),100,-AV71*$L$2-(1-AV71)*$L$3+Y71)</f>
        <v>100</v>
      </c>
      <c r="AA71" s="6">
        <f t="shared" ref="AA71:AA134" si="32">IF(OR(-AW71*$L$2-(1-AW71)*$L$3+Z71&lt;$Q$3,-AW71*$L$2-(1-AW71)*$L$3+Z71&gt;$Q$2),100,-AW71*$L$2-(1-AW71)*$L$3+Z71)</f>
        <v>87.890547012700083</v>
      </c>
      <c r="AB71" s="6">
        <f t="shared" ref="AB71:AB134" si="33">IF(OR(-AX71*$L$2-(1-AX71)*$L$3+AA71&lt;$Q$3,-AX71*$L$2-(1-AX71)*$L$3+AA71&gt;$Q$2),100,-AX71*$L$2-(1-AX71)*$L$3+AA71)</f>
        <v>103.87831843691006</v>
      </c>
      <c r="AC71" s="6">
        <f t="shared" ref="AC71:AC134" si="34">IF(OR(-AY71*$L$2-(1-AY71)*$L$3+AB71&lt;$Q$3,-AY71*$L$2-(1-AY71)*$L$3+AB71&gt;$Q$2),100,-AY71*$L$2-(1-AY71)*$L$3+AB71)</f>
        <v>119.86608986112005</v>
      </c>
      <c r="AD71" s="6">
        <f t="shared" ref="AD71:AD134" si="35">IF(OR(-AZ71*$L$2-(1-AZ71)*$L$3+AC71&lt;$Q$3,-AZ71*$L$2-(1-AZ71)*$L$3+AC71&gt;$Q$2),100,-AZ71*$L$2-(1-AZ71)*$L$3+AC71)</f>
        <v>100</v>
      </c>
      <c r="AE71" s="6">
        <f t="shared" ref="AE71:AE134" si="36">IF(OR(-BA71*$L$2-(1-BA71)*$L$3+AD71&lt;$Q$3,-BA71*$L$2-(1-BA71)*$L$3+AD71&gt;$Q$2),100,-BA71*$L$2-(1-BA71)*$L$3+AD71)</f>
        <v>115.98777142420998</v>
      </c>
      <c r="AF71" s="6">
        <f t="shared" ref="AF71:AF134" si="37">IF(OR(-BB71*$L$2-(1-BB71)*$L$3+AE71&lt;$Q$3,-BB71*$L$2-(1-BB71)*$L$3+AE71&gt;$Q$2),100,-BB71*$L$2-(1-BB71)*$L$3+AE71)</f>
        <v>131.97554284841996</v>
      </c>
      <c r="AG71" s="6">
        <f t="shared" ref="AG71:AG134" si="38">-BC71*$L$2-(1-BC71)*$L$3+AF71</f>
        <v>147.96331427262996</v>
      </c>
      <c r="AI71" s="10">
        <f t="shared" ref="AI71:AI134" si="39">IF(X71=100,(AT71*$L$2+(1-AT71)*$L$3+W71)-100,0)*L71</f>
        <v>0</v>
      </c>
      <c r="AJ71" s="10">
        <f t="shared" si="22"/>
        <v>0</v>
      </c>
      <c r="AK71" s="10">
        <f t="shared" si="22"/>
        <v>3073.778532984395</v>
      </c>
      <c r="AL71" s="10">
        <f t="shared" si="22"/>
        <v>0</v>
      </c>
      <c r="AM71" s="10">
        <f t="shared" si="21"/>
        <v>0</v>
      </c>
      <c r="AN71" s="10">
        <f t="shared" si="21"/>
        <v>0</v>
      </c>
      <c r="AO71" s="10">
        <f t="shared" si="21"/>
        <v>1675.4078358447578</v>
      </c>
      <c r="AP71" s="10">
        <f t="shared" si="21"/>
        <v>0</v>
      </c>
      <c r="AQ71" s="10">
        <f t="shared" si="21"/>
        <v>0</v>
      </c>
      <c r="AR71" s="10">
        <f t="shared" si="21"/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3:55">
      <c r="C72" s="10"/>
      <c r="D72" s="20">
        <f t="shared" si="23"/>
        <v>5534.2962232217433</v>
      </c>
      <c r="E72" s="10">
        <f t="shared" si="24"/>
        <v>-6047.9900177581985</v>
      </c>
      <c r="F72" s="20">
        <f t="shared" si="25"/>
        <v>-513.69379453645524</v>
      </c>
      <c r="G72">
        <f t="shared" si="26"/>
        <v>2</v>
      </c>
      <c r="H72" s="21">
        <f t="shared" si="27"/>
        <v>9.7525869332865155E-4</v>
      </c>
      <c r="I72" s="20">
        <f t="shared" si="28"/>
        <v>2</v>
      </c>
      <c r="J72" s="2"/>
      <c r="K72" s="11">
        <v>100</v>
      </c>
      <c r="L72" s="6">
        <f t="shared" si="20"/>
        <v>86.21598533371521</v>
      </c>
      <c r="M72" s="6">
        <f t="shared" si="20"/>
        <v>74.331961270633954</v>
      </c>
      <c r="N72" s="6">
        <f t="shared" si="20"/>
        <v>64.086032827352639</v>
      </c>
      <c r="O72" s="6">
        <f t="shared" si="20"/>
        <v>72.915728716641496</v>
      </c>
      <c r="P72" s="6">
        <f t="shared" si="20"/>
        <v>62.865013976311197</v>
      </c>
      <c r="Q72" s="6">
        <f t="shared" si="19"/>
        <v>54.199691229854473</v>
      </c>
      <c r="R72" s="6">
        <f t="shared" si="19"/>
        <v>46.728797841650263</v>
      </c>
      <c r="S72" s="6">
        <f t="shared" si="19"/>
        <v>40.287693493778619</v>
      </c>
      <c r="T72" s="6">
        <f t="shared" si="19"/>
        <v>34.734431913888308</v>
      </c>
      <c r="U72" s="6">
        <f t="shared" si="19"/>
        <v>39.520099822418018</v>
      </c>
      <c r="W72" s="11">
        <v>100</v>
      </c>
      <c r="X72" s="6">
        <f t="shared" si="29"/>
        <v>115.98777142420998</v>
      </c>
      <c r="Y72" s="6">
        <f t="shared" si="30"/>
        <v>131.97554284841996</v>
      </c>
      <c r="Z72" s="6">
        <f t="shared" si="31"/>
        <v>100</v>
      </c>
      <c r="AA72" s="6">
        <f t="shared" si="32"/>
        <v>87.890547012700083</v>
      </c>
      <c r="AB72" s="6">
        <f t="shared" si="33"/>
        <v>103.87831843691006</v>
      </c>
      <c r="AC72" s="6">
        <f t="shared" si="34"/>
        <v>119.86608986112005</v>
      </c>
      <c r="AD72" s="6">
        <f t="shared" si="35"/>
        <v>100</v>
      </c>
      <c r="AE72" s="6">
        <f t="shared" si="36"/>
        <v>115.98777142420998</v>
      </c>
      <c r="AF72" s="6">
        <f t="shared" si="37"/>
        <v>131.97554284841996</v>
      </c>
      <c r="AG72" s="6">
        <f t="shared" si="38"/>
        <v>119.86608986112005</v>
      </c>
      <c r="AI72" s="10">
        <f t="shared" si="39"/>
        <v>0</v>
      </c>
      <c r="AJ72" s="10">
        <f t="shared" si="22"/>
        <v>0</v>
      </c>
      <c r="AK72" s="10">
        <f t="shared" si="22"/>
        <v>3073.778532984395</v>
      </c>
      <c r="AL72" s="10">
        <f t="shared" si="22"/>
        <v>0</v>
      </c>
      <c r="AM72" s="10">
        <f t="shared" si="21"/>
        <v>0</v>
      </c>
      <c r="AN72" s="10">
        <f t="shared" si="21"/>
        <v>0</v>
      </c>
      <c r="AO72" s="10">
        <f t="shared" si="21"/>
        <v>1675.4078358447578</v>
      </c>
      <c r="AP72" s="10">
        <f t="shared" si="21"/>
        <v>0</v>
      </c>
      <c r="AQ72" s="10">
        <f t="shared" si="21"/>
        <v>0</v>
      </c>
      <c r="AR72" s="10">
        <f t="shared" si="21"/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</row>
    <row r="73" spans="3:55">
      <c r="C73" s="10"/>
      <c r="D73" s="20">
        <f t="shared" si="23"/>
        <v>5534.2962232217433</v>
      </c>
      <c r="E73" s="10">
        <f t="shared" si="24"/>
        <v>-6047.9900177581985</v>
      </c>
      <c r="F73" s="20">
        <f t="shared" si="25"/>
        <v>-513.69379453645524</v>
      </c>
      <c r="G73">
        <f t="shared" si="26"/>
        <v>2</v>
      </c>
      <c r="H73" s="21">
        <f t="shared" si="27"/>
        <v>9.7525869332865155E-4</v>
      </c>
      <c r="I73" s="20">
        <f t="shared" si="28"/>
        <v>2</v>
      </c>
      <c r="J73" s="2"/>
      <c r="K73" s="11">
        <v>100</v>
      </c>
      <c r="L73" s="6">
        <f t="shared" si="20"/>
        <v>86.21598533371521</v>
      </c>
      <c r="M73" s="6">
        <f t="shared" si="20"/>
        <v>74.331961270633954</v>
      </c>
      <c r="N73" s="6">
        <f t="shared" si="20"/>
        <v>64.086032827352639</v>
      </c>
      <c r="O73" s="6">
        <f t="shared" si="20"/>
        <v>72.915728716641496</v>
      </c>
      <c r="P73" s="6">
        <f t="shared" si="20"/>
        <v>62.865013976311197</v>
      </c>
      <c r="Q73" s="6">
        <f t="shared" si="19"/>
        <v>54.199691229854473</v>
      </c>
      <c r="R73" s="6">
        <f t="shared" si="19"/>
        <v>46.728797841650263</v>
      </c>
      <c r="S73" s="6">
        <f t="shared" si="19"/>
        <v>40.287693493778619</v>
      </c>
      <c r="T73" s="6">
        <f t="shared" si="19"/>
        <v>45.838483048645827</v>
      </c>
      <c r="U73" s="6">
        <f t="shared" si="19"/>
        <v>39.520099822418018</v>
      </c>
      <c r="W73" s="11">
        <v>100</v>
      </c>
      <c r="X73" s="6">
        <f t="shared" si="29"/>
        <v>115.98777142420998</v>
      </c>
      <c r="Y73" s="6">
        <f t="shared" si="30"/>
        <v>131.97554284841996</v>
      </c>
      <c r="Z73" s="6">
        <f t="shared" si="31"/>
        <v>100</v>
      </c>
      <c r="AA73" s="6">
        <f t="shared" si="32"/>
        <v>87.890547012700083</v>
      </c>
      <c r="AB73" s="6">
        <f t="shared" si="33"/>
        <v>103.87831843691006</v>
      </c>
      <c r="AC73" s="6">
        <f t="shared" si="34"/>
        <v>119.86608986112005</v>
      </c>
      <c r="AD73" s="6">
        <f t="shared" si="35"/>
        <v>100</v>
      </c>
      <c r="AE73" s="6">
        <f t="shared" si="36"/>
        <v>115.98777142420998</v>
      </c>
      <c r="AF73" s="6">
        <f t="shared" si="37"/>
        <v>103.87831843691006</v>
      </c>
      <c r="AG73" s="6">
        <f t="shared" si="38"/>
        <v>119.86608986112005</v>
      </c>
      <c r="AI73" s="10">
        <f t="shared" si="39"/>
        <v>0</v>
      </c>
      <c r="AJ73" s="10">
        <f t="shared" si="22"/>
        <v>0</v>
      </c>
      <c r="AK73" s="10">
        <f t="shared" si="22"/>
        <v>3073.778532984395</v>
      </c>
      <c r="AL73" s="10">
        <f t="shared" si="22"/>
        <v>0</v>
      </c>
      <c r="AM73" s="10">
        <f t="shared" si="21"/>
        <v>0</v>
      </c>
      <c r="AN73" s="10">
        <f t="shared" si="21"/>
        <v>0</v>
      </c>
      <c r="AO73" s="10">
        <f t="shared" si="21"/>
        <v>1675.4078358447578</v>
      </c>
      <c r="AP73" s="10">
        <f t="shared" si="21"/>
        <v>0</v>
      </c>
      <c r="AQ73" s="10">
        <f t="shared" si="21"/>
        <v>0</v>
      </c>
      <c r="AR73" s="10">
        <f t="shared" si="21"/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</row>
    <row r="74" spans="3:55">
      <c r="C74" s="10"/>
      <c r="D74" s="20">
        <f t="shared" si="23"/>
        <v>4319.8993358281532</v>
      </c>
      <c r="E74" s="10">
        <f t="shared" si="24"/>
        <v>-4784.5946342759453</v>
      </c>
      <c r="F74" s="20">
        <f t="shared" si="25"/>
        <v>-464.69529844779208</v>
      </c>
      <c r="G74">
        <f t="shared" si="26"/>
        <v>3</v>
      </c>
      <c r="H74" s="21">
        <f t="shared" si="27"/>
        <v>9.7569302143100045E-4</v>
      </c>
      <c r="I74" s="20">
        <f t="shared" si="28"/>
        <v>2</v>
      </c>
      <c r="J74" s="2"/>
      <c r="K74" s="11">
        <v>100</v>
      </c>
      <c r="L74" s="6">
        <f t="shared" si="20"/>
        <v>86.21598533371521</v>
      </c>
      <c r="M74" s="6">
        <f t="shared" si="20"/>
        <v>74.331961270633954</v>
      </c>
      <c r="N74" s="6">
        <f t="shared" si="20"/>
        <v>64.086032827352639</v>
      </c>
      <c r="O74" s="6">
        <f t="shared" si="20"/>
        <v>72.915728716641496</v>
      </c>
      <c r="P74" s="6">
        <f t="shared" si="20"/>
        <v>62.865013976311197</v>
      </c>
      <c r="Q74" s="6">
        <f t="shared" si="19"/>
        <v>54.199691229854473</v>
      </c>
      <c r="R74" s="6">
        <f t="shared" si="19"/>
        <v>46.728797841650263</v>
      </c>
      <c r="S74" s="6">
        <f t="shared" si="19"/>
        <v>40.287693493778619</v>
      </c>
      <c r="T74" s="6">
        <f t="shared" si="19"/>
        <v>45.838483048645827</v>
      </c>
      <c r="U74" s="6">
        <f t="shared" si="19"/>
        <v>52.154053657240546</v>
      </c>
      <c r="W74" s="11">
        <v>100</v>
      </c>
      <c r="X74" s="6">
        <f t="shared" si="29"/>
        <v>115.98777142420998</v>
      </c>
      <c r="Y74" s="6">
        <f t="shared" si="30"/>
        <v>131.97554284841996</v>
      </c>
      <c r="Z74" s="6">
        <f t="shared" si="31"/>
        <v>100</v>
      </c>
      <c r="AA74" s="6">
        <f t="shared" si="32"/>
        <v>87.890547012700083</v>
      </c>
      <c r="AB74" s="6">
        <f t="shared" si="33"/>
        <v>103.87831843691006</v>
      </c>
      <c r="AC74" s="6">
        <f t="shared" si="34"/>
        <v>119.86608986112005</v>
      </c>
      <c r="AD74" s="6">
        <f t="shared" si="35"/>
        <v>100</v>
      </c>
      <c r="AE74" s="6">
        <f t="shared" si="36"/>
        <v>115.98777142420998</v>
      </c>
      <c r="AF74" s="6">
        <f t="shared" si="37"/>
        <v>103.87831843691006</v>
      </c>
      <c r="AG74" s="6">
        <f t="shared" si="38"/>
        <v>91.768865449610146</v>
      </c>
      <c r="AI74" s="10">
        <f t="shared" si="39"/>
        <v>0</v>
      </c>
      <c r="AJ74" s="10">
        <f t="shared" si="22"/>
        <v>0</v>
      </c>
      <c r="AK74" s="10">
        <f t="shared" si="22"/>
        <v>3073.778532984395</v>
      </c>
      <c r="AL74" s="10">
        <f t="shared" si="22"/>
        <v>0</v>
      </c>
      <c r="AM74" s="10">
        <f t="shared" si="21"/>
        <v>0</v>
      </c>
      <c r="AN74" s="10">
        <f t="shared" si="21"/>
        <v>0</v>
      </c>
      <c r="AO74" s="10">
        <f t="shared" si="21"/>
        <v>1675.4078358447578</v>
      </c>
      <c r="AP74" s="10">
        <f t="shared" si="21"/>
        <v>0</v>
      </c>
      <c r="AQ74" s="10">
        <f t="shared" si="21"/>
        <v>0</v>
      </c>
      <c r="AR74" s="10">
        <f t="shared" si="21"/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1</v>
      </c>
    </row>
    <row r="75" spans="3:55">
      <c r="C75" s="10"/>
      <c r="D75" s="20">
        <f t="shared" si="23"/>
        <v>5534.2962232217433</v>
      </c>
      <c r="E75" s="10">
        <f t="shared" si="24"/>
        <v>-6047.9900177581976</v>
      </c>
      <c r="F75" s="20">
        <f t="shared" si="25"/>
        <v>-513.69379453645433</v>
      </c>
      <c r="G75">
        <f t="shared" si="26"/>
        <v>2</v>
      </c>
      <c r="H75" s="21">
        <f t="shared" si="27"/>
        <v>9.7525869332865155E-4</v>
      </c>
      <c r="I75" s="20">
        <f t="shared" si="28"/>
        <v>2</v>
      </c>
      <c r="J75" s="2"/>
      <c r="K75" s="11">
        <v>100</v>
      </c>
      <c r="L75" s="6">
        <f t="shared" si="20"/>
        <v>86.21598533371521</v>
      </c>
      <c r="M75" s="6">
        <f t="shared" si="20"/>
        <v>74.331961270633954</v>
      </c>
      <c r="N75" s="6">
        <f t="shared" si="20"/>
        <v>64.086032827352639</v>
      </c>
      <c r="O75" s="6">
        <f t="shared" si="20"/>
        <v>72.915728716641496</v>
      </c>
      <c r="P75" s="6">
        <f t="shared" si="20"/>
        <v>62.865013976311197</v>
      </c>
      <c r="Q75" s="6">
        <f t="shared" si="19"/>
        <v>54.199691229854473</v>
      </c>
      <c r="R75" s="6">
        <f t="shared" si="19"/>
        <v>46.728797841650263</v>
      </c>
      <c r="S75" s="6">
        <f t="shared" si="19"/>
        <v>53.167034942788568</v>
      </c>
      <c r="T75" s="6">
        <f t="shared" si="19"/>
        <v>45.838483048645834</v>
      </c>
      <c r="U75" s="6">
        <f t="shared" si="19"/>
        <v>39.520099822418025</v>
      </c>
      <c r="W75" s="11">
        <v>100</v>
      </c>
      <c r="X75" s="6">
        <f t="shared" si="29"/>
        <v>115.98777142420998</v>
      </c>
      <c r="Y75" s="6">
        <f t="shared" si="30"/>
        <v>131.97554284841996</v>
      </c>
      <c r="Z75" s="6">
        <f t="shared" si="31"/>
        <v>100</v>
      </c>
      <c r="AA75" s="6">
        <f t="shared" si="32"/>
        <v>87.890547012700083</v>
      </c>
      <c r="AB75" s="6">
        <f t="shared" si="33"/>
        <v>103.87831843691006</v>
      </c>
      <c r="AC75" s="6">
        <f t="shared" si="34"/>
        <v>119.86608986112005</v>
      </c>
      <c r="AD75" s="6">
        <f t="shared" si="35"/>
        <v>100</v>
      </c>
      <c r="AE75" s="6">
        <f t="shared" si="36"/>
        <v>87.890547012700083</v>
      </c>
      <c r="AF75" s="6">
        <f t="shared" si="37"/>
        <v>103.87831843691006</v>
      </c>
      <c r="AG75" s="6">
        <f t="shared" si="38"/>
        <v>119.86608986112005</v>
      </c>
      <c r="AI75" s="10">
        <f t="shared" si="39"/>
        <v>0</v>
      </c>
      <c r="AJ75" s="10">
        <f t="shared" si="22"/>
        <v>0</v>
      </c>
      <c r="AK75" s="10">
        <f t="shared" si="22"/>
        <v>3073.778532984395</v>
      </c>
      <c r="AL75" s="10">
        <f t="shared" si="22"/>
        <v>0</v>
      </c>
      <c r="AM75" s="10">
        <f t="shared" si="21"/>
        <v>0</v>
      </c>
      <c r="AN75" s="10">
        <f t="shared" si="21"/>
        <v>0</v>
      </c>
      <c r="AO75" s="10">
        <f t="shared" si="21"/>
        <v>1675.4078358447578</v>
      </c>
      <c r="AP75" s="10">
        <f t="shared" si="21"/>
        <v>0</v>
      </c>
      <c r="AQ75" s="10">
        <f t="shared" si="21"/>
        <v>0</v>
      </c>
      <c r="AR75" s="10">
        <f t="shared" si="21"/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</row>
    <row r="76" spans="3:55">
      <c r="C76" s="10"/>
      <c r="D76" s="20">
        <f t="shared" si="23"/>
        <v>4319.8993358281532</v>
      </c>
      <c r="E76" s="10">
        <f t="shared" si="24"/>
        <v>-4784.5946342759444</v>
      </c>
      <c r="F76" s="20">
        <f t="shared" si="25"/>
        <v>-464.69529844779117</v>
      </c>
      <c r="G76">
        <f t="shared" si="26"/>
        <v>3</v>
      </c>
      <c r="H76" s="21">
        <f t="shared" si="27"/>
        <v>9.7569302143100045E-4</v>
      </c>
      <c r="I76" s="20">
        <f t="shared" si="28"/>
        <v>2</v>
      </c>
      <c r="J76" s="2"/>
      <c r="K76" s="11">
        <v>100</v>
      </c>
      <c r="L76" s="6">
        <f t="shared" si="20"/>
        <v>86.21598533371521</v>
      </c>
      <c r="M76" s="6">
        <f t="shared" si="20"/>
        <v>74.331961270633954</v>
      </c>
      <c r="N76" s="6">
        <f t="shared" si="20"/>
        <v>64.086032827352639</v>
      </c>
      <c r="O76" s="6">
        <f t="shared" si="20"/>
        <v>72.915728716641496</v>
      </c>
      <c r="P76" s="6">
        <f t="shared" si="20"/>
        <v>62.865013976311197</v>
      </c>
      <c r="Q76" s="6">
        <f t="shared" si="19"/>
        <v>54.199691229854473</v>
      </c>
      <c r="R76" s="6">
        <f t="shared" si="19"/>
        <v>46.728797841650263</v>
      </c>
      <c r="S76" s="6">
        <f t="shared" si="19"/>
        <v>53.167034942788568</v>
      </c>
      <c r="T76" s="6">
        <f t="shared" si="19"/>
        <v>45.838483048645834</v>
      </c>
      <c r="U76" s="6">
        <f t="shared" si="19"/>
        <v>52.154053657240553</v>
      </c>
      <c r="W76" s="11">
        <v>100</v>
      </c>
      <c r="X76" s="6">
        <f t="shared" si="29"/>
        <v>115.98777142420998</v>
      </c>
      <c r="Y76" s="6">
        <f t="shared" si="30"/>
        <v>131.97554284841996</v>
      </c>
      <c r="Z76" s="6">
        <f t="shared" si="31"/>
        <v>100</v>
      </c>
      <c r="AA76" s="6">
        <f t="shared" si="32"/>
        <v>87.890547012700083</v>
      </c>
      <c r="AB76" s="6">
        <f t="shared" si="33"/>
        <v>103.87831843691006</v>
      </c>
      <c r="AC76" s="6">
        <f t="shared" si="34"/>
        <v>119.86608986112005</v>
      </c>
      <c r="AD76" s="6">
        <f t="shared" si="35"/>
        <v>100</v>
      </c>
      <c r="AE76" s="6">
        <f t="shared" si="36"/>
        <v>87.890547012700083</v>
      </c>
      <c r="AF76" s="6">
        <f t="shared" si="37"/>
        <v>103.87831843691006</v>
      </c>
      <c r="AG76" s="6">
        <f t="shared" si="38"/>
        <v>91.768865449610146</v>
      </c>
      <c r="AI76" s="10">
        <f t="shared" si="39"/>
        <v>0</v>
      </c>
      <c r="AJ76" s="10">
        <f t="shared" si="22"/>
        <v>0</v>
      </c>
      <c r="AK76" s="10">
        <f t="shared" si="22"/>
        <v>3073.778532984395</v>
      </c>
      <c r="AL76" s="10">
        <f t="shared" si="22"/>
        <v>0</v>
      </c>
      <c r="AM76" s="10">
        <f t="shared" si="21"/>
        <v>0</v>
      </c>
      <c r="AN76" s="10">
        <f t="shared" si="21"/>
        <v>0</v>
      </c>
      <c r="AO76" s="10">
        <f t="shared" si="21"/>
        <v>1675.4078358447578</v>
      </c>
      <c r="AP76" s="10">
        <f t="shared" si="21"/>
        <v>0</v>
      </c>
      <c r="AQ76" s="10">
        <f t="shared" si="21"/>
        <v>0</v>
      </c>
      <c r="AR76" s="10">
        <f t="shared" si="21"/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1</v>
      </c>
    </row>
    <row r="77" spans="3:55">
      <c r="C77" s="10"/>
      <c r="D77" s="20">
        <f t="shared" si="23"/>
        <v>4319.8993358281532</v>
      </c>
      <c r="E77" s="10">
        <f t="shared" si="24"/>
        <v>-4784.5946342759444</v>
      </c>
      <c r="F77" s="20">
        <f t="shared" si="25"/>
        <v>-464.69529844779117</v>
      </c>
      <c r="G77">
        <f t="shared" si="26"/>
        <v>3</v>
      </c>
      <c r="H77" s="21">
        <f t="shared" si="27"/>
        <v>9.7569302143100045E-4</v>
      </c>
      <c r="I77" s="20">
        <f t="shared" si="28"/>
        <v>2</v>
      </c>
      <c r="J77" s="2"/>
      <c r="K77" s="11">
        <v>100</v>
      </c>
      <c r="L77" s="6">
        <f t="shared" si="20"/>
        <v>86.21598533371521</v>
      </c>
      <c r="M77" s="6">
        <f t="shared" si="20"/>
        <v>74.331961270633954</v>
      </c>
      <c r="N77" s="6">
        <f t="shared" si="20"/>
        <v>64.086032827352639</v>
      </c>
      <c r="O77" s="6">
        <f t="shared" si="20"/>
        <v>72.915728716641496</v>
      </c>
      <c r="P77" s="6">
        <f t="shared" si="20"/>
        <v>62.865013976311197</v>
      </c>
      <c r="Q77" s="6">
        <f t="shared" si="19"/>
        <v>54.199691229854473</v>
      </c>
      <c r="R77" s="6">
        <f t="shared" si="19"/>
        <v>46.728797841650263</v>
      </c>
      <c r="S77" s="6">
        <f t="shared" si="19"/>
        <v>53.167034942788568</v>
      </c>
      <c r="T77" s="6">
        <f t="shared" si="19"/>
        <v>60.492324544420001</v>
      </c>
      <c r="U77" s="6">
        <f t="shared" si="19"/>
        <v>52.154053657240553</v>
      </c>
      <c r="W77" s="11">
        <v>100</v>
      </c>
      <c r="X77" s="6">
        <f t="shared" si="29"/>
        <v>115.98777142420998</v>
      </c>
      <c r="Y77" s="6">
        <f t="shared" si="30"/>
        <v>131.97554284841996</v>
      </c>
      <c r="Z77" s="6">
        <f t="shared" si="31"/>
        <v>100</v>
      </c>
      <c r="AA77" s="6">
        <f t="shared" si="32"/>
        <v>87.890547012700083</v>
      </c>
      <c r="AB77" s="6">
        <f t="shared" si="33"/>
        <v>103.87831843691006</v>
      </c>
      <c r="AC77" s="6">
        <f t="shared" si="34"/>
        <v>119.86608986112005</v>
      </c>
      <c r="AD77" s="6">
        <f t="shared" si="35"/>
        <v>100</v>
      </c>
      <c r="AE77" s="6">
        <f t="shared" si="36"/>
        <v>87.890547012700083</v>
      </c>
      <c r="AF77" s="6">
        <f t="shared" si="37"/>
        <v>75.781094025400165</v>
      </c>
      <c r="AG77" s="6">
        <f t="shared" si="38"/>
        <v>91.768865449610146</v>
      </c>
      <c r="AI77" s="10">
        <f t="shared" si="39"/>
        <v>0</v>
      </c>
      <c r="AJ77" s="10">
        <f t="shared" si="22"/>
        <v>0</v>
      </c>
      <c r="AK77" s="10">
        <f t="shared" si="22"/>
        <v>3073.778532984395</v>
      </c>
      <c r="AL77" s="10">
        <f t="shared" si="22"/>
        <v>0</v>
      </c>
      <c r="AM77" s="10">
        <f t="shared" si="21"/>
        <v>0</v>
      </c>
      <c r="AN77" s="10">
        <f t="shared" si="21"/>
        <v>0</v>
      </c>
      <c r="AO77" s="10">
        <f t="shared" si="21"/>
        <v>1675.4078358447578</v>
      </c>
      <c r="AP77" s="10">
        <f t="shared" ref="AP77:AR140" si="40">IF(AE77=100,(-BA77*$L$2-(1-BA77)*$L$3+AD77)-100,0)*S77</f>
        <v>0</v>
      </c>
      <c r="AQ77" s="10">
        <f t="shared" si="40"/>
        <v>0</v>
      </c>
      <c r="AR77" s="10">
        <f t="shared" si="40"/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0</v>
      </c>
    </row>
    <row r="78" spans="3:55">
      <c r="C78" s="10"/>
      <c r="D78" s="20">
        <f t="shared" si="23"/>
        <v>2248.8186328405709</v>
      </c>
      <c r="E78" s="10">
        <f t="shared" si="24"/>
        <v>-3117.311633561806</v>
      </c>
      <c r="F78" s="20">
        <f t="shared" si="25"/>
        <v>-868.49300072123515</v>
      </c>
      <c r="G78">
        <f t="shared" si="26"/>
        <v>4</v>
      </c>
      <c r="H78" s="21">
        <f t="shared" si="27"/>
        <v>9.7612754295987511E-4</v>
      </c>
      <c r="I78" s="20">
        <f t="shared" si="28"/>
        <v>2</v>
      </c>
      <c r="J78" s="2"/>
      <c r="K78" s="11">
        <v>100</v>
      </c>
      <c r="L78" s="6">
        <f t="shared" si="20"/>
        <v>86.21598533371521</v>
      </c>
      <c r="M78" s="6">
        <f t="shared" si="20"/>
        <v>74.331961270633954</v>
      </c>
      <c r="N78" s="6">
        <f t="shared" si="20"/>
        <v>64.086032827352639</v>
      </c>
      <c r="O78" s="6">
        <f t="shared" si="20"/>
        <v>72.915728716641496</v>
      </c>
      <c r="P78" s="6">
        <f t="shared" si="20"/>
        <v>62.865013976311197</v>
      </c>
      <c r="Q78" s="6">
        <f t="shared" si="19"/>
        <v>54.199691229854473</v>
      </c>
      <c r="R78" s="6">
        <f t="shared" si="19"/>
        <v>46.728797841650263</v>
      </c>
      <c r="S78" s="6">
        <f t="shared" si="19"/>
        <v>53.167034942788568</v>
      </c>
      <c r="T78" s="6">
        <f t="shared" si="19"/>
        <v>60.492324544420001</v>
      </c>
      <c r="U78" s="6">
        <f t="shared" si="19"/>
        <v>68.826883664381938</v>
      </c>
      <c r="W78" s="11">
        <v>100</v>
      </c>
      <c r="X78" s="6">
        <f t="shared" si="29"/>
        <v>115.98777142420998</v>
      </c>
      <c r="Y78" s="6">
        <f t="shared" si="30"/>
        <v>131.97554284841996</v>
      </c>
      <c r="Z78" s="6">
        <f t="shared" si="31"/>
        <v>100</v>
      </c>
      <c r="AA78" s="6">
        <f t="shared" si="32"/>
        <v>87.890547012700083</v>
      </c>
      <c r="AB78" s="6">
        <f t="shared" si="33"/>
        <v>103.87831843691006</v>
      </c>
      <c r="AC78" s="6">
        <f t="shared" si="34"/>
        <v>119.86608986112005</v>
      </c>
      <c r="AD78" s="6">
        <f t="shared" si="35"/>
        <v>100</v>
      </c>
      <c r="AE78" s="6">
        <f t="shared" si="36"/>
        <v>87.890547012700083</v>
      </c>
      <c r="AF78" s="6">
        <f t="shared" si="37"/>
        <v>75.781094025400165</v>
      </c>
      <c r="AG78" s="6">
        <f t="shared" si="38"/>
        <v>63.671641038100248</v>
      </c>
      <c r="AI78" s="10">
        <f t="shared" si="39"/>
        <v>0</v>
      </c>
      <c r="AJ78" s="10">
        <f t="shared" si="22"/>
        <v>0</v>
      </c>
      <c r="AK78" s="10">
        <f t="shared" si="22"/>
        <v>3073.778532984395</v>
      </c>
      <c r="AL78" s="10">
        <f t="shared" si="22"/>
        <v>0</v>
      </c>
      <c r="AM78" s="10">
        <f t="shared" si="22"/>
        <v>0</v>
      </c>
      <c r="AN78" s="10">
        <f t="shared" si="22"/>
        <v>0</v>
      </c>
      <c r="AO78" s="10">
        <f t="shared" si="22"/>
        <v>1675.4078358447578</v>
      </c>
      <c r="AP78" s="10">
        <f t="shared" si="40"/>
        <v>0</v>
      </c>
      <c r="AQ78" s="10">
        <f t="shared" si="40"/>
        <v>0</v>
      </c>
      <c r="AR78" s="10">
        <f t="shared" si="40"/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1</v>
      </c>
      <c r="BC78">
        <v>1</v>
      </c>
    </row>
    <row r="79" spans="3:55">
      <c r="C79" s="10"/>
      <c r="D79" s="20">
        <f t="shared" si="23"/>
        <v>5526.8797022908275</v>
      </c>
      <c r="E79" s="10">
        <f t="shared" si="24"/>
        <v>-6047.9900177581985</v>
      </c>
      <c r="F79" s="20">
        <f t="shared" si="25"/>
        <v>-521.11031546737104</v>
      </c>
      <c r="G79">
        <f t="shared" si="26"/>
        <v>2</v>
      </c>
      <c r="H79" s="21">
        <f t="shared" si="27"/>
        <v>9.7525869332865155E-4</v>
      </c>
      <c r="I79" s="20">
        <f t="shared" si="28"/>
        <v>2</v>
      </c>
      <c r="J79" s="2"/>
      <c r="K79" s="11">
        <v>100</v>
      </c>
      <c r="L79" s="6">
        <f t="shared" si="20"/>
        <v>86.21598533371521</v>
      </c>
      <c r="M79" s="6">
        <f t="shared" si="20"/>
        <v>74.331961270633954</v>
      </c>
      <c r="N79" s="6">
        <f t="shared" si="20"/>
        <v>64.086032827352639</v>
      </c>
      <c r="O79" s="6">
        <f t="shared" si="20"/>
        <v>72.915728716641496</v>
      </c>
      <c r="P79" s="6">
        <f t="shared" si="20"/>
        <v>62.865013976311197</v>
      </c>
      <c r="Q79" s="6">
        <f t="shared" si="19"/>
        <v>54.199691229854473</v>
      </c>
      <c r="R79" s="6">
        <f t="shared" si="19"/>
        <v>61.66725896247145</v>
      </c>
      <c r="S79" s="6">
        <f t="shared" si="19"/>
        <v>53.167034942788561</v>
      </c>
      <c r="T79" s="6">
        <f t="shared" si="19"/>
        <v>45.838483048645827</v>
      </c>
      <c r="U79" s="6">
        <f t="shared" si="19"/>
        <v>39.520099822418018</v>
      </c>
      <c r="W79" s="11">
        <v>100</v>
      </c>
      <c r="X79" s="6">
        <f t="shared" si="29"/>
        <v>115.98777142420998</v>
      </c>
      <c r="Y79" s="6">
        <f t="shared" si="30"/>
        <v>131.97554284841996</v>
      </c>
      <c r="Z79" s="6">
        <f t="shared" si="31"/>
        <v>100</v>
      </c>
      <c r="AA79" s="6">
        <f t="shared" si="32"/>
        <v>87.890547012700083</v>
      </c>
      <c r="AB79" s="6">
        <f t="shared" si="33"/>
        <v>103.87831843691006</v>
      </c>
      <c r="AC79" s="6">
        <f t="shared" si="34"/>
        <v>119.86608986112005</v>
      </c>
      <c r="AD79" s="6">
        <f t="shared" si="35"/>
        <v>107.75663687382013</v>
      </c>
      <c r="AE79" s="6">
        <f t="shared" si="36"/>
        <v>123.74440829803011</v>
      </c>
      <c r="AF79" s="6">
        <f t="shared" si="37"/>
        <v>100</v>
      </c>
      <c r="AG79" s="6">
        <f t="shared" si="38"/>
        <v>115.98777142420998</v>
      </c>
      <c r="AI79" s="10">
        <f t="shared" si="39"/>
        <v>0</v>
      </c>
      <c r="AJ79" s="10">
        <f t="shared" si="22"/>
        <v>0</v>
      </c>
      <c r="AK79" s="10">
        <f t="shared" si="22"/>
        <v>3073.778532984395</v>
      </c>
      <c r="AL79" s="10">
        <f t="shared" si="22"/>
        <v>0</v>
      </c>
      <c r="AM79" s="10">
        <f t="shared" si="22"/>
        <v>0</v>
      </c>
      <c r="AN79" s="10">
        <f t="shared" si="22"/>
        <v>0</v>
      </c>
      <c r="AO79" s="10">
        <f t="shared" si="22"/>
        <v>0</v>
      </c>
      <c r="AP79" s="10">
        <f t="shared" si="40"/>
        <v>0</v>
      </c>
      <c r="AQ79" s="10">
        <f t="shared" si="40"/>
        <v>1821.2628466836518</v>
      </c>
      <c r="AR79" s="10">
        <f t="shared" si="40"/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</row>
    <row r="80" spans="3:55">
      <c r="C80" s="10"/>
      <c r="D80" s="20">
        <f t="shared" si="23"/>
        <v>4263.4843188085752</v>
      </c>
      <c r="E80" s="10">
        <f t="shared" si="24"/>
        <v>-4784.5946342759453</v>
      </c>
      <c r="F80" s="20">
        <f t="shared" si="25"/>
        <v>-521.11031546737013</v>
      </c>
      <c r="G80">
        <f t="shared" si="26"/>
        <v>3</v>
      </c>
      <c r="H80" s="21">
        <f t="shared" si="27"/>
        <v>9.7569302143100045E-4</v>
      </c>
      <c r="I80" s="20">
        <f t="shared" si="28"/>
        <v>2</v>
      </c>
      <c r="J80" s="2"/>
      <c r="K80" s="11">
        <v>100</v>
      </c>
      <c r="L80" s="6">
        <f t="shared" si="20"/>
        <v>86.21598533371521</v>
      </c>
      <c r="M80" s="6">
        <f t="shared" si="20"/>
        <v>74.331961270633954</v>
      </c>
      <c r="N80" s="6">
        <f t="shared" si="20"/>
        <v>64.086032827352639</v>
      </c>
      <c r="O80" s="6">
        <f t="shared" si="20"/>
        <v>72.915728716641496</v>
      </c>
      <c r="P80" s="6">
        <f t="shared" si="20"/>
        <v>62.865013976311197</v>
      </c>
      <c r="Q80" s="6">
        <f t="shared" si="19"/>
        <v>54.199691229854473</v>
      </c>
      <c r="R80" s="6">
        <f t="shared" si="19"/>
        <v>61.66725896247145</v>
      </c>
      <c r="S80" s="6">
        <f t="shared" si="19"/>
        <v>53.167034942788561</v>
      </c>
      <c r="T80" s="6">
        <f t="shared" si="19"/>
        <v>45.838483048645827</v>
      </c>
      <c r="U80" s="6">
        <f t="shared" si="19"/>
        <v>52.154053657240546</v>
      </c>
      <c r="W80" s="11">
        <v>100</v>
      </c>
      <c r="X80" s="6">
        <f t="shared" si="29"/>
        <v>115.98777142420998</v>
      </c>
      <c r="Y80" s="6">
        <f t="shared" si="30"/>
        <v>131.97554284841996</v>
      </c>
      <c r="Z80" s="6">
        <f t="shared" si="31"/>
        <v>100</v>
      </c>
      <c r="AA80" s="6">
        <f t="shared" si="32"/>
        <v>87.890547012700083</v>
      </c>
      <c r="AB80" s="6">
        <f t="shared" si="33"/>
        <v>103.87831843691006</v>
      </c>
      <c r="AC80" s="6">
        <f t="shared" si="34"/>
        <v>119.86608986112005</v>
      </c>
      <c r="AD80" s="6">
        <f t="shared" si="35"/>
        <v>107.75663687382013</v>
      </c>
      <c r="AE80" s="6">
        <f t="shared" si="36"/>
        <v>123.74440829803011</v>
      </c>
      <c r="AF80" s="6">
        <f t="shared" si="37"/>
        <v>100</v>
      </c>
      <c r="AG80" s="6">
        <f t="shared" si="38"/>
        <v>87.890547012700083</v>
      </c>
      <c r="AI80" s="10">
        <f t="shared" si="39"/>
        <v>0</v>
      </c>
      <c r="AJ80" s="10">
        <f t="shared" si="22"/>
        <v>0</v>
      </c>
      <c r="AK80" s="10">
        <f t="shared" si="22"/>
        <v>3073.778532984395</v>
      </c>
      <c r="AL80" s="10">
        <f t="shared" si="22"/>
        <v>0</v>
      </c>
      <c r="AM80" s="10">
        <f t="shared" si="22"/>
        <v>0</v>
      </c>
      <c r="AN80" s="10">
        <f t="shared" si="22"/>
        <v>0</v>
      </c>
      <c r="AO80" s="10">
        <f t="shared" si="22"/>
        <v>0</v>
      </c>
      <c r="AP80" s="10">
        <f t="shared" si="40"/>
        <v>0</v>
      </c>
      <c r="AQ80" s="10">
        <f t="shared" si="40"/>
        <v>1821.2628466836518</v>
      </c>
      <c r="AR80" s="10">
        <f t="shared" si="40"/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1</v>
      </c>
    </row>
    <row r="81" spans="3:55">
      <c r="C81" s="10"/>
      <c r="D81" s="20">
        <f t="shared" si="23"/>
        <v>4514.4157052777573</v>
      </c>
      <c r="E81" s="10">
        <f t="shared" si="24"/>
        <v>-4784.5946342759453</v>
      </c>
      <c r="F81" s="20">
        <f t="shared" si="25"/>
        <v>-270.17892899818798</v>
      </c>
      <c r="G81">
        <f t="shared" si="26"/>
        <v>3</v>
      </c>
      <c r="H81" s="21">
        <f t="shared" si="27"/>
        <v>9.7569302143100045E-4</v>
      </c>
      <c r="I81" s="20">
        <f t="shared" si="28"/>
        <v>1</v>
      </c>
      <c r="J81" s="2"/>
      <c r="K81" s="11">
        <v>100</v>
      </c>
      <c r="L81" s="6">
        <f t="shared" si="20"/>
        <v>86.21598533371521</v>
      </c>
      <c r="M81" s="6">
        <f t="shared" si="20"/>
        <v>74.331961270633954</v>
      </c>
      <c r="N81" s="6">
        <f t="shared" si="20"/>
        <v>64.086032827352639</v>
      </c>
      <c r="O81" s="6">
        <f t="shared" si="20"/>
        <v>72.915728716641496</v>
      </c>
      <c r="P81" s="6">
        <f t="shared" si="20"/>
        <v>62.865013976311197</v>
      </c>
      <c r="Q81" s="6">
        <f t="shared" si="19"/>
        <v>54.199691229854473</v>
      </c>
      <c r="R81" s="6">
        <f t="shared" si="19"/>
        <v>61.66725896247145</v>
      </c>
      <c r="S81" s="6">
        <f t="shared" si="19"/>
        <v>53.167034942788561</v>
      </c>
      <c r="T81" s="6">
        <f t="shared" si="19"/>
        <v>60.492324544419994</v>
      </c>
      <c r="U81" s="6">
        <f t="shared" si="19"/>
        <v>52.154053657240546</v>
      </c>
      <c r="W81" s="11">
        <v>100</v>
      </c>
      <c r="X81" s="6">
        <f t="shared" si="29"/>
        <v>115.98777142420998</v>
      </c>
      <c r="Y81" s="6">
        <f t="shared" si="30"/>
        <v>131.97554284841996</v>
      </c>
      <c r="Z81" s="6">
        <f t="shared" si="31"/>
        <v>100</v>
      </c>
      <c r="AA81" s="6">
        <f t="shared" si="32"/>
        <v>87.890547012700083</v>
      </c>
      <c r="AB81" s="6">
        <f t="shared" si="33"/>
        <v>103.87831843691006</v>
      </c>
      <c r="AC81" s="6">
        <f t="shared" si="34"/>
        <v>119.86608986112005</v>
      </c>
      <c r="AD81" s="6">
        <f t="shared" si="35"/>
        <v>107.75663687382013</v>
      </c>
      <c r="AE81" s="6">
        <f t="shared" si="36"/>
        <v>123.74440829803011</v>
      </c>
      <c r="AF81" s="6">
        <f t="shared" si="37"/>
        <v>111.63495531073019</v>
      </c>
      <c r="AG81" s="6">
        <f t="shared" si="38"/>
        <v>127.62272673494017</v>
      </c>
      <c r="AI81" s="10">
        <f t="shared" si="39"/>
        <v>0</v>
      </c>
      <c r="AJ81" s="10">
        <f t="shared" si="22"/>
        <v>0</v>
      </c>
      <c r="AK81" s="10">
        <f t="shared" si="22"/>
        <v>3073.778532984395</v>
      </c>
      <c r="AL81" s="10">
        <f t="shared" si="22"/>
        <v>0</v>
      </c>
      <c r="AM81" s="10">
        <f t="shared" si="22"/>
        <v>0</v>
      </c>
      <c r="AN81" s="10">
        <f t="shared" si="22"/>
        <v>0</v>
      </c>
      <c r="AO81" s="10">
        <f t="shared" si="22"/>
        <v>0</v>
      </c>
      <c r="AP81" s="10">
        <f t="shared" si="40"/>
        <v>0</v>
      </c>
      <c r="AQ81" s="10">
        <f t="shared" si="40"/>
        <v>0</v>
      </c>
      <c r="AR81" s="10">
        <f t="shared" si="40"/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1</v>
      </c>
      <c r="BC81">
        <v>0</v>
      </c>
    </row>
    <row r="82" spans="3:55">
      <c r="C82" s="10"/>
      <c r="D82" s="20">
        <f t="shared" si="23"/>
        <v>3041.1203366001109</v>
      </c>
      <c r="E82" s="10">
        <f t="shared" si="24"/>
        <v>-3117.311633561806</v>
      </c>
      <c r="F82" s="20">
        <f t="shared" si="25"/>
        <v>-76.191296961695116</v>
      </c>
      <c r="G82">
        <f t="shared" si="26"/>
        <v>4</v>
      </c>
      <c r="H82" s="21">
        <f t="shared" si="27"/>
        <v>9.7612754295987511E-4</v>
      </c>
      <c r="I82" s="20">
        <f t="shared" si="28"/>
        <v>1</v>
      </c>
      <c r="J82" s="2"/>
      <c r="K82" s="11">
        <v>100</v>
      </c>
      <c r="L82" s="6">
        <f t="shared" si="20"/>
        <v>86.21598533371521</v>
      </c>
      <c r="M82" s="6">
        <f t="shared" si="20"/>
        <v>74.331961270633954</v>
      </c>
      <c r="N82" s="6">
        <f t="shared" si="20"/>
        <v>64.086032827352639</v>
      </c>
      <c r="O82" s="6">
        <f t="shared" si="20"/>
        <v>72.915728716641496</v>
      </c>
      <c r="P82" s="6">
        <f t="shared" si="20"/>
        <v>62.865013976311197</v>
      </c>
      <c r="Q82" s="6">
        <f t="shared" si="19"/>
        <v>54.199691229854473</v>
      </c>
      <c r="R82" s="6">
        <f t="shared" si="19"/>
        <v>61.66725896247145</v>
      </c>
      <c r="S82" s="6">
        <f t="shared" si="19"/>
        <v>53.167034942788561</v>
      </c>
      <c r="T82" s="6">
        <f t="shared" si="19"/>
        <v>60.492324544419994</v>
      </c>
      <c r="U82" s="6">
        <f t="shared" si="19"/>
        <v>68.826883664381938</v>
      </c>
      <c r="W82" s="11">
        <v>100</v>
      </c>
      <c r="X82" s="6">
        <f t="shared" si="29"/>
        <v>115.98777142420998</v>
      </c>
      <c r="Y82" s="6">
        <f t="shared" si="30"/>
        <v>131.97554284841996</v>
      </c>
      <c r="Z82" s="6">
        <f t="shared" si="31"/>
        <v>100</v>
      </c>
      <c r="AA82" s="6">
        <f t="shared" si="32"/>
        <v>87.890547012700083</v>
      </c>
      <c r="AB82" s="6">
        <f t="shared" si="33"/>
        <v>103.87831843691006</v>
      </c>
      <c r="AC82" s="6">
        <f t="shared" si="34"/>
        <v>119.86608986112005</v>
      </c>
      <c r="AD82" s="6">
        <f t="shared" si="35"/>
        <v>107.75663687382013</v>
      </c>
      <c r="AE82" s="6">
        <f t="shared" si="36"/>
        <v>123.74440829803011</v>
      </c>
      <c r="AF82" s="6">
        <f t="shared" si="37"/>
        <v>111.63495531073019</v>
      </c>
      <c r="AG82" s="6">
        <f t="shared" si="38"/>
        <v>99.525502323430274</v>
      </c>
      <c r="AI82" s="10">
        <f t="shared" si="39"/>
        <v>0</v>
      </c>
      <c r="AJ82" s="10">
        <f t="shared" si="22"/>
        <v>0</v>
      </c>
      <c r="AK82" s="10">
        <f t="shared" si="22"/>
        <v>3073.778532984395</v>
      </c>
      <c r="AL82" s="10">
        <f t="shared" si="22"/>
        <v>0</v>
      </c>
      <c r="AM82" s="10">
        <f t="shared" si="22"/>
        <v>0</v>
      </c>
      <c r="AN82" s="10">
        <f t="shared" si="22"/>
        <v>0</v>
      </c>
      <c r="AO82" s="10">
        <f t="shared" si="22"/>
        <v>0</v>
      </c>
      <c r="AP82" s="10">
        <f t="shared" si="40"/>
        <v>0</v>
      </c>
      <c r="AQ82" s="10">
        <f t="shared" si="40"/>
        <v>0</v>
      </c>
      <c r="AR82" s="10">
        <f t="shared" si="40"/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1</v>
      </c>
      <c r="BA82">
        <v>0</v>
      </c>
      <c r="BB82">
        <v>1</v>
      </c>
      <c r="BC82">
        <v>1</v>
      </c>
    </row>
    <row r="83" spans="3:55">
      <c r="C83" s="10"/>
      <c r="D83" s="20">
        <f t="shared" si="23"/>
        <v>4514.4157052777573</v>
      </c>
      <c r="E83" s="10">
        <f t="shared" si="24"/>
        <v>-4784.5946342759453</v>
      </c>
      <c r="F83" s="20">
        <f t="shared" si="25"/>
        <v>-270.17892899818798</v>
      </c>
      <c r="G83">
        <f t="shared" si="26"/>
        <v>3</v>
      </c>
      <c r="H83" s="21">
        <f t="shared" si="27"/>
        <v>9.7569302143100045E-4</v>
      </c>
      <c r="I83" s="20">
        <f t="shared" si="28"/>
        <v>1</v>
      </c>
      <c r="J83" s="2"/>
      <c r="K83" s="11">
        <v>100</v>
      </c>
      <c r="L83" s="6">
        <f t="shared" si="20"/>
        <v>86.21598533371521</v>
      </c>
      <c r="M83" s="6">
        <f t="shared" si="20"/>
        <v>74.331961270633954</v>
      </c>
      <c r="N83" s="6">
        <f t="shared" si="20"/>
        <v>64.086032827352639</v>
      </c>
      <c r="O83" s="6">
        <f t="shared" si="20"/>
        <v>72.915728716641496</v>
      </c>
      <c r="P83" s="6">
        <f t="shared" si="20"/>
        <v>62.865013976311197</v>
      </c>
      <c r="Q83" s="6">
        <f t="shared" ref="Q83:U133" si="41">P83*((1-AY83)*$I$3+$I$2*AY83)</f>
        <v>54.199691229854473</v>
      </c>
      <c r="R83" s="6">
        <f t="shared" si="41"/>
        <v>61.66725896247145</v>
      </c>
      <c r="S83" s="6">
        <f t="shared" si="41"/>
        <v>70.163699121773135</v>
      </c>
      <c r="T83" s="6">
        <f t="shared" si="41"/>
        <v>60.492324544419994</v>
      </c>
      <c r="U83" s="6">
        <f t="shared" si="41"/>
        <v>52.154053657240546</v>
      </c>
      <c r="W83" s="11">
        <v>100</v>
      </c>
      <c r="X83" s="6">
        <f t="shared" si="29"/>
        <v>115.98777142420998</v>
      </c>
      <c r="Y83" s="6">
        <f t="shared" si="30"/>
        <v>131.97554284841996</v>
      </c>
      <c r="Z83" s="6">
        <f t="shared" si="31"/>
        <v>100</v>
      </c>
      <c r="AA83" s="6">
        <f t="shared" si="32"/>
        <v>87.890547012700083</v>
      </c>
      <c r="AB83" s="6">
        <f t="shared" si="33"/>
        <v>103.87831843691006</v>
      </c>
      <c r="AC83" s="6">
        <f t="shared" si="34"/>
        <v>119.86608986112005</v>
      </c>
      <c r="AD83" s="6">
        <f t="shared" si="35"/>
        <v>107.75663687382013</v>
      </c>
      <c r="AE83" s="6">
        <f t="shared" si="36"/>
        <v>95.64718388652021</v>
      </c>
      <c r="AF83" s="6">
        <f t="shared" si="37"/>
        <v>111.63495531073019</v>
      </c>
      <c r="AG83" s="6">
        <f t="shared" si="38"/>
        <v>127.62272673494017</v>
      </c>
      <c r="AI83" s="10">
        <f t="shared" si="39"/>
        <v>0</v>
      </c>
      <c r="AJ83" s="10">
        <f t="shared" si="22"/>
        <v>0</v>
      </c>
      <c r="AK83" s="10">
        <f t="shared" si="22"/>
        <v>3073.778532984395</v>
      </c>
      <c r="AL83" s="10">
        <f t="shared" si="22"/>
        <v>0</v>
      </c>
      <c r="AM83" s="10">
        <f t="shared" si="22"/>
        <v>0</v>
      </c>
      <c r="AN83" s="10">
        <f t="shared" si="22"/>
        <v>0</v>
      </c>
      <c r="AO83" s="10">
        <f t="shared" si="22"/>
        <v>0</v>
      </c>
      <c r="AP83" s="10">
        <f t="shared" si="40"/>
        <v>0</v>
      </c>
      <c r="AQ83" s="10">
        <f t="shared" si="40"/>
        <v>0</v>
      </c>
      <c r="AR83" s="10">
        <f t="shared" si="40"/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</row>
    <row r="84" spans="3:55">
      <c r="C84" s="10"/>
      <c r="D84" s="20">
        <f t="shared" si="23"/>
        <v>3041.1203366001109</v>
      </c>
      <c r="E84" s="10">
        <f t="shared" si="24"/>
        <v>-3117.311633561806</v>
      </c>
      <c r="F84" s="20">
        <f t="shared" si="25"/>
        <v>-76.191296961695116</v>
      </c>
      <c r="G84">
        <f t="shared" si="26"/>
        <v>4</v>
      </c>
      <c r="H84" s="21">
        <f t="shared" si="27"/>
        <v>9.7612754295987511E-4</v>
      </c>
      <c r="I84" s="20">
        <f t="shared" si="28"/>
        <v>1</v>
      </c>
      <c r="J84" s="2"/>
      <c r="K84" s="11">
        <v>100</v>
      </c>
      <c r="L84" s="6">
        <f t="shared" ref="L84:P134" si="42">K84*((1-AT84)*$I$3+$I$2*AT84)</f>
        <v>86.21598533371521</v>
      </c>
      <c r="M84" s="6">
        <f t="shared" si="42"/>
        <v>74.331961270633954</v>
      </c>
      <c r="N84" s="6">
        <f t="shared" si="42"/>
        <v>64.086032827352639</v>
      </c>
      <c r="O84" s="6">
        <f t="shared" si="42"/>
        <v>72.915728716641496</v>
      </c>
      <c r="P84" s="6">
        <f t="shared" si="42"/>
        <v>62.865013976311197</v>
      </c>
      <c r="Q84" s="6">
        <f t="shared" si="41"/>
        <v>54.199691229854473</v>
      </c>
      <c r="R84" s="6">
        <f t="shared" si="41"/>
        <v>61.66725896247145</v>
      </c>
      <c r="S84" s="6">
        <f t="shared" si="41"/>
        <v>70.163699121773135</v>
      </c>
      <c r="T84" s="6">
        <f t="shared" si="41"/>
        <v>60.492324544419994</v>
      </c>
      <c r="U84" s="6">
        <f t="shared" si="41"/>
        <v>68.826883664381938</v>
      </c>
      <c r="W84" s="11">
        <v>100</v>
      </c>
      <c r="X84" s="6">
        <f t="shared" si="29"/>
        <v>115.98777142420998</v>
      </c>
      <c r="Y84" s="6">
        <f t="shared" si="30"/>
        <v>131.97554284841996</v>
      </c>
      <c r="Z84" s="6">
        <f t="shared" si="31"/>
        <v>100</v>
      </c>
      <c r="AA84" s="6">
        <f t="shared" si="32"/>
        <v>87.890547012700083</v>
      </c>
      <c r="AB84" s="6">
        <f t="shared" si="33"/>
        <v>103.87831843691006</v>
      </c>
      <c r="AC84" s="6">
        <f t="shared" si="34"/>
        <v>119.86608986112005</v>
      </c>
      <c r="AD84" s="6">
        <f t="shared" si="35"/>
        <v>107.75663687382013</v>
      </c>
      <c r="AE84" s="6">
        <f t="shared" si="36"/>
        <v>95.64718388652021</v>
      </c>
      <c r="AF84" s="6">
        <f t="shared" si="37"/>
        <v>111.63495531073019</v>
      </c>
      <c r="AG84" s="6">
        <f t="shared" si="38"/>
        <v>99.525502323430274</v>
      </c>
      <c r="AI84" s="10">
        <f t="shared" si="39"/>
        <v>0</v>
      </c>
      <c r="AJ84" s="10">
        <f t="shared" si="22"/>
        <v>0</v>
      </c>
      <c r="AK84" s="10">
        <f t="shared" si="22"/>
        <v>3073.778532984395</v>
      </c>
      <c r="AL84" s="10">
        <f t="shared" si="22"/>
        <v>0</v>
      </c>
      <c r="AM84" s="10">
        <f t="shared" si="22"/>
        <v>0</v>
      </c>
      <c r="AN84" s="10">
        <f t="shared" si="22"/>
        <v>0</v>
      </c>
      <c r="AO84" s="10">
        <f t="shared" si="22"/>
        <v>0</v>
      </c>
      <c r="AP84" s="10">
        <f t="shared" si="40"/>
        <v>0</v>
      </c>
      <c r="AQ84" s="10">
        <f t="shared" si="40"/>
        <v>0</v>
      </c>
      <c r="AR84" s="10">
        <f t="shared" si="40"/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1</v>
      </c>
    </row>
    <row r="85" spans="3:55">
      <c r="C85" s="10"/>
      <c r="D85" s="20">
        <f t="shared" si="23"/>
        <v>3041.1203366001109</v>
      </c>
      <c r="E85" s="10">
        <f t="shared" si="24"/>
        <v>-3117.3116335618074</v>
      </c>
      <c r="F85" s="20">
        <f t="shared" si="25"/>
        <v>-76.19129696169648</v>
      </c>
      <c r="G85">
        <f t="shared" si="26"/>
        <v>4</v>
      </c>
      <c r="H85" s="21">
        <f t="shared" si="27"/>
        <v>9.7612754295987511E-4</v>
      </c>
      <c r="I85" s="20">
        <f t="shared" si="28"/>
        <v>1</v>
      </c>
      <c r="J85" s="2"/>
      <c r="K85" s="11">
        <v>100</v>
      </c>
      <c r="L85" s="6">
        <f t="shared" si="42"/>
        <v>86.21598533371521</v>
      </c>
      <c r="M85" s="6">
        <f t="shared" si="42"/>
        <v>74.331961270633954</v>
      </c>
      <c r="N85" s="6">
        <f t="shared" si="42"/>
        <v>64.086032827352639</v>
      </c>
      <c r="O85" s="6">
        <f t="shared" si="42"/>
        <v>72.915728716641496</v>
      </c>
      <c r="P85" s="6">
        <f t="shared" si="42"/>
        <v>62.865013976311197</v>
      </c>
      <c r="Q85" s="6">
        <f t="shared" si="41"/>
        <v>54.199691229854473</v>
      </c>
      <c r="R85" s="6">
        <f t="shared" si="41"/>
        <v>61.66725896247145</v>
      </c>
      <c r="S85" s="6">
        <f t="shared" si="41"/>
        <v>70.163699121773135</v>
      </c>
      <c r="T85" s="6">
        <f t="shared" si="41"/>
        <v>79.830768503050237</v>
      </c>
      <c r="U85" s="6">
        <f t="shared" si="41"/>
        <v>68.826883664381924</v>
      </c>
      <c r="W85" s="11">
        <v>100</v>
      </c>
      <c r="X85" s="6">
        <f t="shared" si="29"/>
        <v>115.98777142420998</v>
      </c>
      <c r="Y85" s="6">
        <f t="shared" si="30"/>
        <v>131.97554284841996</v>
      </c>
      <c r="Z85" s="6">
        <f t="shared" si="31"/>
        <v>100</v>
      </c>
      <c r="AA85" s="6">
        <f t="shared" si="32"/>
        <v>87.890547012700083</v>
      </c>
      <c r="AB85" s="6">
        <f t="shared" si="33"/>
        <v>103.87831843691006</v>
      </c>
      <c r="AC85" s="6">
        <f t="shared" si="34"/>
        <v>119.86608986112005</v>
      </c>
      <c r="AD85" s="6">
        <f t="shared" si="35"/>
        <v>107.75663687382013</v>
      </c>
      <c r="AE85" s="6">
        <f t="shared" si="36"/>
        <v>95.64718388652021</v>
      </c>
      <c r="AF85" s="6">
        <f t="shared" si="37"/>
        <v>83.537730899220293</v>
      </c>
      <c r="AG85" s="6">
        <f t="shared" si="38"/>
        <v>99.525502323430274</v>
      </c>
      <c r="AI85" s="10">
        <f t="shared" si="39"/>
        <v>0</v>
      </c>
      <c r="AJ85" s="10">
        <f t="shared" si="22"/>
        <v>0</v>
      </c>
      <c r="AK85" s="10">
        <f t="shared" si="22"/>
        <v>3073.778532984395</v>
      </c>
      <c r="AL85" s="10">
        <f t="shared" si="22"/>
        <v>0</v>
      </c>
      <c r="AM85" s="10">
        <f t="shared" si="22"/>
        <v>0</v>
      </c>
      <c r="AN85" s="10">
        <f t="shared" si="22"/>
        <v>0</v>
      </c>
      <c r="AO85" s="10">
        <f t="shared" si="22"/>
        <v>0</v>
      </c>
      <c r="AP85" s="10">
        <f t="shared" si="40"/>
        <v>0</v>
      </c>
      <c r="AQ85" s="10">
        <f t="shared" si="40"/>
        <v>0</v>
      </c>
      <c r="AR85" s="10">
        <f t="shared" si="40"/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1</v>
      </c>
      <c r="BA85">
        <v>1</v>
      </c>
      <c r="BB85">
        <v>1</v>
      </c>
      <c r="BC85">
        <v>0</v>
      </c>
    </row>
    <row r="86" spans="3:55">
      <c r="C86" s="10"/>
      <c r="D86" s="20">
        <f t="shared" si="23"/>
        <v>478.61601634038789</v>
      </c>
      <c r="E86" s="10">
        <f t="shared" si="24"/>
        <v>-917.02450190521745</v>
      </c>
      <c r="F86" s="20">
        <f t="shared" si="25"/>
        <v>-438.40848556482956</v>
      </c>
      <c r="G86">
        <f t="shared" si="26"/>
        <v>5</v>
      </c>
      <c r="H86" s="21">
        <f t="shared" si="27"/>
        <v>9.7656225800141683E-4</v>
      </c>
      <c r="I86" s="20">
        <f t="shared" si="28"/>
        <v>1</v>
      </c>
      <c r="J86" s="2"/>
      <c r="K86" s="11">
        <v>100</v>
      </c>
      <c r="L86" s="6">
        <f t="shared" si="42"/>
        <v>86.21598533371521</v>
      </c>
      <c r="M86" s="6">
        <f t="shared" si="42"/>
        <v>74.331961270633954</v>
      </c>
      <c r="N86" s="6">
        <f t="shared" si="42"/>
        <v>64.086032827352639</v>
      </c>
      <c r="O86" s="6">
        <f t="shared" si="42"/>
        <v>72.915728716641496</v>
      </c>
      <c r="P86" s="6">
        <f t="shared" si="42"/>
        <v>62.865013976311197</v>
      </c>
      <c r="Q86" s="6">
        <f t="shared" si="41"/>
        <v>54.199691229854473</v>
      </c>
      <c r="R86" s="6">
        <f t="shared" si="41"/>
        <v>61.66725896247145</v>
      </c>
      <c r="S86" s="6">
        <f t="shared" si="41"/>
        <v>70.163699121773135</v>
      </c>
      <c r="T86" s="6">
        <f t="shared" si="41"/>
        <v>79.830768503050237</v>
      </c>
      <c r="U86" s="6">
        <f t="shared" si="41"/>
        <v>90.829754980947826</v>
      </c>
      <c r="W86" s="11">
        <v>100</v>
      </c>
      <c r="X86" s="6">
        <f t="shared" si="29"/>
        <v>115.98777142420998</v>
      </c>
      <c r="Y86" s="6">
        <f t="shared" si="30"/>
        <v>131.97554284841996</v>
      </c>
      <c r="Z86" s="6">
        <f t="shared" si="31"/>
        <v>100</v>
      </c>
      <c r="AA86" s="6">
        <f t="shared" si="32"/>
        <v>87.890547012700083</v>
      </c>
      <c r="AB86" s="6">
        <f t="shared" si="33"/>
        <v>103.87831843691006</v>
      </c>
      <c r="AC86" s="6">
        <f t="shared" si="34"/>
        <v>119.86608986112005</v>
      </c>
      <c r="AD86" s="6">
        <f t="shared" si="35"/>
        <v>107.75663687382013</v>
      </c>
      <c r="AE86" s="6">
        <f t="shared" si="36"/>
        <v>95.64718388652021</v>
      </c>
      <c r="AF86" s="6">
        <f t="shared" si="37"/>
        <v>83.537730899220293</v>
      </c>
      <c r="AG86" s="6">
        <f t="shared" si="38"/>
        <v>71.428277911920375</v>
      </c>
      <c r="AI86" s="10">
        <f t="shared" si="39"/>
        <v>0</v>
      </c>
      <c r="AJ86" s="10">
        <f t="shared" si="22"/>
        <v>0</v>
      </c>
      <c r="AK86" s="10">
        <f t="shared" si="22"/>
        <v>3073.778532984395</v>
      </c>
      <c r="AL86" s="10">
        <f t="shared" si="22"/>
        <v>0</v>
      </c>
      <c r="AM86" s="10">
        <f t="shared" si="22"/>
        <v>0</v>
      </c>
      <c r="AN86" s="10">
        <f t="shared" si="22"/>
        <v>0</v>
      </c>
      <c r="AO86" s="10">
        <f t="shared" si="22"/>
        <v>0</v>
      </c>
      <c r="AP86" s="10">
        <f t="shared" si="40"/>
        <v>0</v>
      </c>
      <c r="AQ86" s="10">
        <f t="shared" si="40"/>
        <v>0</v>
      </c>
      <c r="AR86" s="10">
        <f t="shared" si="40"/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1</v>
      </c>
      <c r="BA86">
        <v>1</v>
      </c>
      <c r="BB86">
        <v>1</v>
      </c>
      <c r="BC86">
        <v>1</v>
      </c>
    </row>
    <row r="87" spans="3:55">
      <c r="C87" s="10"/>
      <c r="D87" s="20">
        <f t="shared" si="23"/>
        <v>5526.8797022908275</v>
      </c>
      <c r="E87" s="10">
        <f t="shared" si="24"/>
        <v>-6047.9900177581985</v>
      </c>
      <c r="F87" s="20">
        <f t="shared" si="25"/>
        <v>-521.11031546737104</v>
      </c>
      <c r="G87">
        <f t="shared" si="26"/>
        <v>2</v>
      </c>
      <c r="H87" s="21">
        <f t="shared" si="27"/>
        <v>9.7525869332865155E-4</v>
      </c>
      <c r="I87" s="20">
        <f t="shared" si="28"/>
        <v>2</v>
      </c>
      <c r="J87" s="2"/>
      <c r="K87" s="11">
        <v>100</v>
      </c>
      <c r="L87" s="6">
        <f t="shared" si="42"/>
        <v>86.21598533371521</v>
      </c>
      <c r="M87" s="6">
        <f t="shared" si="42"/>
        <v>74.331961270633954</v>
      </c>
      <c r="N87" s="6">
        <f t="shared" si="42"/>
        <v>64.086032827352639</v>
      </c>
      <c r="O87" s="6">
        <f t="shared" si="42"/>
        <v>72.915728716641496</v>
      </c>
      <c r="P87" s="6">
        <f t="shared" si="42"/>
        <v>62.865013976311197</v>
      </c>
      <c r="Q87" s="6">
        <f t="shared" si="41"/>
        <v>71.526479368967031</v>
      </c>
      <c r="R87" s="6">
        <f t="shared" si="41"/>
        <v>61.66725896247145</v>
      </c>
      <c r="S87" s="6">
        <f t="shared" si="41"/>
        <v>53.167034942788561</v>
      </c>
      <c r="T87" s="6">
        <f t="shared" si="41"/>
        <v>45.838483048645827</v>
      </c>
      <c r="U87" s="6">
        <f t="shared" si="41"/>
        <v>39.520099822418018</v>
      </c>
      <c r="W87" s="11">
        <v>100</v>
      </c>
      <c r="X87" s="6">
        <f t="shared" si="29"/>
        <v>115.98777142420998</v>
      </c>
      <c r="Y87" s="6">
        <f t="shared" si="30"/>
        <v>131.97554284841996</v>
      </c>
      <c r="Z87" s="6">
        <f t="shared" si="31"/>
        <v>100</v>
      </c>
      <c r="AA87" s="6">
        <f t="shared" si="32"/>
        <v>87.890547012700083</v>
      </c>
      <c r="AB87" s="6">
        <f t="shared" si="33"/>
        <v>103.87831843691006</v>
      </c>
      <c r="AC87" s="6">
        <f t="shared" si="34"/>
        <v>91.768865449610146</v>
      </c>
      <c r="AD87" s="6">
        <f t="shared" si="35"/>
        <v>107.75663687382013</v>
      </c>
      <c r="AE87" s="6">
        <f t="shared" si="36"/>
        <v>123.74440829803011</v>
      </c>
      <c r="AF87" s="6">
        <f t="shared" si="37"/>
        <v>100</v>
      </c>
      <c r="AG87" s="6">
        <f t="shared" si="38"/>
        <v>115.98777142420998</v>
      </c>
      <c r="AI87" s="10">
        <f t="shared" si="39"/>
        <v>0</v>
      </c>
      <c r="AJ87" s="10">
        <f t="shared" si="22"/>
        <v>0</v>
      </c>
      <c r="AK87" s="10">
        <f t="shared" si="22"/>
        <v>3073.778532984395</v>
      </c>
      <c r="AL87" s="10">
        <f t="shared" si="22"/>
        <v>0</v>
      </c>
      <c r="AM87" s="10">
        <f t="shared" si="22"/>
        <v>0</v>
      </c>
      <c r="AN87" s="10">
        <f t="shared" si="22"/>
        <v>0</v>
      </c>
      <c r="AO87" s="10">
        <f t="shared" si="22"/>
        <v>0</v>
      </c>
      <c r="AP87" s="10">
        <f t="shared" si="40"/>
        <v>0</v>
      </c>
      <c r="AQ87" s="10">
        <f t="shared" si="40"/>
        <v>1821.2628466836518</v>
      </c>
      <c r="AR87" s="10">
        <f t="shared" si="40"/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</row>
    <row r="88" spans="3:55">
      <c r="C88" s="10"/>
      <c r="D88" s="20">
        <f t="shared" si="23"/>
        <v>4263.4843188085752</v>
      </c>
      <c r="E88" s="10">
        <f t="shared" si="24"/>
        <v>-4784.5946342759453</v>
      </c>
      <c r="F88" s="20">
        <f t="shared" si="25"/>
        <v>-521.11031546737013</v>
      </c>
      <c r="G88">
        <f t="shared" si="26"/>
        <v>3</v>
      </c>
      <c r="H88" s="21">
        <f t="shared" si="27"/>
        <v>9.7569302143100045E-4</v>
      </c>
      <c r="I88" s="20">
        <f t="shared" si="28"/>
        <v>2</v>
      </c>
      <c r="J88" s="2"/>
      <c r="K88" s="11">
        <v>100</v>
      </c>
      <c r="L88" s="6">
        <f t="shared" si="42"/>
        <v>86.21598533371521</v>
      </c>
      <c r="M88" s="6">
        <f t="shared" si="42"/>
        <v>74.331961270633954</v>
      </c>
      <c r="N88" s="6">
        <f t="shared" si="42"/>
        <v>64.086032827352639</v>
      </c>
      <c r="O88" s="6">
        <f t="shared" si="42"/>
        <v>72.915728716641496</v>
      </c>
      <c r="P88" s="6">
        <f t="shared" si="42"/>
        <v>62.865013976311197</v>
      </c>
      <c r="Q88" s="6">
        <f t="shared" si="41"/>
        <v>71.526479368967031</v>
      </c>
      <c r="R88" s="6">
        <f t="shared" si="41"/>
        <v>61.66725896247145</v>
      </c>
      <c r="S88" s="6">
        <f t="shared" si="41"/>
        <v>53.167034942788561</v>
      </c>
      <c r="T88" s="6">
        <f t="shared" si="41"/>
        <v>45.838483048645827</v>
      </c>
      <c r="U88" s="6">
        <f t="shared" si="41"/>
        <v>52.154053657240546</v>
      </c>
      <c r="W88" s="11">
        <v>100</v>
      </c>
      <c r="X88" s="6">
        <f t="shared" si="29"/>
        <v>115.98777142420998</v>
      </c>
      <c r="Y88" s="6">
        <f t="shared" si="30"/>
        <v>131.97554284841996</v>
      </c>
      <c r="Z88" s="6">
        <f t="shared" si="31"/>
        <v>100</v>
      </c>
      <c r="AA88" s="6">
        <f t="shared" si="32"/>
        <v>87.890547012700083</v>
      </c>
      <c r="AB88" s="6">
        <f t="shared" si="33"/>
        <v>103.87831843691006</v>
      </c>
      <c r="AC88" s="6">
        <f t="shared" si="34"/>
        <v>91.768865449610146</v>
      </c>
      <c r="AD88" s="6">
        <f t="shared" si="35"/>
        <v>107.75663687382013</v>
      </c>
      <c r="AE88" s="6">
        <f t="shared" si="36"/>
        <v>123.74440829803011</v>
      </c>
      <c r="AF88" s="6">
        <f t="shared" si="37"/>
        <v>100</v>
      </c>
      <c r="AG88" s="6">
        <f t="shared" si="38"/>
        <v>87.890547012700083</v>
      </c>
      <c r="AI88" s="10">
        <f t="shared" si="39"/>
        <v>0</v>
      </c>
      <c r="AJ88" s="10">
        <f t="shared" si="22"/>
        <v>0</v>
      </c>
      <c r="AK88" s="10">
        <f t="shared" si="22"/>
        <v>3073.778532984395</v>
      </c>
      <c r="AL88" s="10">
        <f t="shared" si="22"/>
        <v>0</v>
      </c>
      <c r="AM88" s="10">
        <f t="shared" si="22"/>
        <v>0</v>
      </c>
      <c r="AN88" s="10">
        <f t="shared" si="22"/>
        <v>0</v>
      </c>
      <c r="AO88" s="10">
        <f t="shared" si="22"/>
        <v>0</v>
      </c>
      <c r="AP88" s="10">
        <f t="shared" si="40"/>
        <v>0</v>
      </c>
      <c r="AQ88" s="10">
        <f t="shared" si="40"/>
        <v>1821.2628466836518</v>
      </c>
      <c r="AR88" s="10">
        <f t="shared" si="40"/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1</v>
      </c>
    </row>
    <row r="89" spans="3:55">
      <c r="C89" s="10"/>
      <c r="D89" s="20">
        <f t="shared" si="23"/>
        <v>4514.4157052777573</v>
      </c>
      <c r="E89" s="10">
        <f t="shared" si="24"/>
        <v>-4784.5946342759453</v>
      </c>
      <c r="F89" s="20">
        <f t="shared" si="25"/>
        <v>-270.17892899818798</v>
      </c>
      <c r="G89">
        <f t="shared" si="26"/>
        <v>3</v>
      </c>
      <c r="H89" s="21">
        <f t="shared" si="27"/>
        <v>9.7569302143100045E-4</v>
      </c>
      <c r="I89" s="20">
        <f t="shared" si="28"/>
        <v>1</v>
      </c>
      <c r="J89" s="2"/>
      <c r="K89" s="11">
        <v>100</v>
      </c>
      <c r="L89" s="6">
        <f t="shared" si="42"/>
        <v>86.21598533371521</v>
      </c>
      <c r="M89" s="6">
        <f t="shared" si="42"/>
        <v>74.331961270633954</v>
      </c>
      <c r="N89" s="6">
        <f t="shared" si="42"/>
        <v>64.086032827352639</v>
      </c>
      <c r="O89" s="6">
        <f t="shared" si="42"/>
        <v>72.915728716641496</v>
      </c>
      <c r="P89" s="6">
        <f t="shared" si="42"/>
        <v>62.865013976311197</v>
      </c>
      <c r="Q89" s="6">
        <f t="shared" si="41"/>
        <v>71.526479368967031</v>
      </c>
      <c r="R89" s="6">
        <f t="shared" si="41"/>
        <v>61.66725896247145</v>
      </c>
      <c r="S89" s="6">
        <f t="shared" si="41"/>
        <v>53.167034942788561</v>
      </c>
      <c r="T89" s="6">
        <f t="shared" si="41"/>
        <v>60.492324544419994</v>
      </c>
      <c r="U89" s="6">
        <f t="shared" si="41"/>
        <v>52.154053657240546</v>
      </c>
      <c r="W89" s="11">
        <v>100</v>
      </c>
      <c r="X89" s="6">
        <f t="shared" si="29"/>
        <v>115.98777142420998</v>
      </c>
      <c r="Y89" s="6">
        <f t="shared" si="30"/>
        <v>131.97554284841996</v>
      </c>
      <c r="Z89" s="6">
        <f t="shared" si="31"/>
        <v>100</v>
      </c>
      <c r="AA89" s="6">
        <f t="shared" si="32"/>
        <v>87.890547012700083</v>
      </c>
      <c r="AB89" s="6">
        <f t="shared" si="33"/>
        <v>103.87831843691006</v>
      </c>
      <c r="AC89" s="6">
        <f t="shared" si="34"/>
        <v>91.768865449610146</v>
      </c>
      <c r="AD89" s="6">
        <f t="shared" si="35"/>
        <v>107.75663687382013</v>
      </c>
      <c r="AE89" s="6">
        <f t="shared" si="36"/>
        <v>123.74440829803011</v>
      </c>
      <c r="AF89" s="6">
        <f t="shared" si="37"/>
        <v>111.63495531073019</v>
      </c>
      <c r="AG89" s="6">
        <f t="shared" si="38"/>
        <v>127.62272673494017</v>
      </c>
      <c r="AI89" s="10">
        <f t="shared" si="39"/>
        <v>0</v>
      </c>
      <c r="AJ89" s="10">
        <f t="shared" si="22"/>
        <v>0</v>
      </c>
      <c r="AK89" s="10">
        <f t="shared" si="22"/>
        <v>3073.778532984395</v>
      </c>
      <c r="AL89" s="10">
        <f t="shared" si="22"/>
        <v>0</v>
      </c>
      <c r="AM89" s="10">
        <f t="shared" si="22"/>
        <v>0</v>
      </c>
      <c r="AN89" s="10">
        <f t="shared" si="22"/>
        <v>0</v>
      </c>
      <c r="AO89" s="10">
        <f t="shared" si="22"/>
        <v>0</v>
      </c>
      <c r="AP89" s="10">
        <f t="shared" si="40"/>
        <v>0</v>
      </c>
      <c r="AQ89" s="10">
        <f t="shared" si="40"/>
        <v>0</v>
      </c>
      <c r="AR89" s="10">
        <f t="shared" si="40"/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1</v>
      </c>
      <c r="BC89">
        <v>0</v>
      </c>
    </row>
    <row r="90" spans="3:55">
      <c r="C90" s="10"/>
      <c r="D90" s="20">
        <f t="shared" si="23"/>
        <v>3041.1203366001109</v>
      </c>
      <c r="E90" s="10">
        <f t="shared" si="24"/>
        <v>-3117.311633561806</v>
      </c>
      <c r="F90" s="20">
        <f t="shared" si="25"/>
        <v>-76.191296961695116</v>
      </c>
      <c r="G90">
        <f t="shared" si="26"/>
        <v>4</v>
      </c>
      <c r="H90" s="21">
        <f t="shared" si="27"/>
        <v>9.7612754295987511E-4</v>
      </c>
      <c r="I90" s="20">
        <f t="shared" si="28"/>
        <v>1</v>
      </c>
      <c r="J90" s="2"/>
      <c r="K90" s="11">
        <v>100</v>
      </c>
      <c r="L90" s="6">
        <f t="shared" si="42"/>
        <v>86.21598533371521</v>
      </c>
      <c r="M90" s="6">
        <f t="shared" si="42"/>
        <v>74.331961270633954</v>
      </c>
      <c r="N90" s="6">
        <f t="shared" si="42"/>
        <v>64.086032827352639</v>
      </c>
      <c r="O90" s="6">
        <f t="shared" si="42"/>
        <v>72.915728716641496</v>
      </c>
      <c r="P90" s="6">
        <f t="shared" si="42"/>
        <v>62.865013976311197</v>
      </c>
      <c r="Q90" s="6">
        <f t="shared" si="41"/>
        <v>71.526479368967031</v>
      </c>
      <c r="R90" s="6">
        <f t="shared" si="41"/>
        <v>61.66725896247145</v>
      </c>
      <c r="S90" s="6">
        <f t="shared" si="41"/>
        <v>53.167034942788561</v>
      </c>
      <c r="T90" s="6">
        <f t="shared" si="41"/>
        <v>60.492324544419994</v>
      </c>
      <c r="U90" s="6">
        <f t="shared" si="41"/>
        <v>68.826883664381938</v>
      </c>
      <c r="W90" s="11">
        <v>100</v>
      </c>
      <c r="X90" s="6">
        <f t="shared" si="29"/>
        <v>115.98777142420998</v>
      </c>
      <c r="Y90" s="6">
        <f t="shared" si="30"/>
        <v>131.97554284841996</v>
      </c>
      <c r="Z90" s="6">
        <f t="shared" si="31"/>
        <v>100</v>
      </c>
      <c r="AA90" s="6">
        <f t="shared" si="32"/>
        <v>87.890547012700083</v>
      </c>
      <c r="AB90" s="6">
        <f t="shared" si="33"/>
        <v>103.87831843691006</v>
      </c>
      <c r="AC90" s="6">
        <f t="shared" si="34"/>
        <v>91.768865449610146</v>
      </c>
      <c r="AD90" s="6">
        <f t="shared" si="35"/>
        <v>107.75663687382013</v>
      </c>
      <c r="AE90" s="6">
        <f t="shared" si="36"/>
        <v>123.74440829803011</v>
      </c>
      <c r="AF90" s="6">
        <f t="shared" si="37"/>
        <v>111.63495531073019</v>
      </c>
      <c r="AG90" s="6">
        <f t="shared" si="38"/>
        <v>99.525502323430274</v>
      </c>
      <c r="AI90" s="10">
        <f t="shared" si="39"/>
        <v>0</v>
      </c>
      <c r="AJ90" s="10">
        <f t="shared" si="22"/>
        <v>0</v>
      </c>
      <c r="AK90" s="10">
        <f t="shared" si="22"/>
        <v>3073.778532984395</v>
      </c>
      <c r="AL90" s="10">
        <f t="shared" si="22"/>
        <v>0</v>
      </c>
      <c r="AM90" s="10">
        <f t="shared" si="22"/>
        <v>0</v>
      </c>
      <c r="AN90" s="10">
        <f t="shared" si="22"/>
        <v>0</v>
      </c>
      <c r="AO90" s="10">
        <f t="shared" si="22"/>
        <v>0</v>
      </c>
      <c r="AP90" s="10">
        <f t="shared" si="40"/>
        <v>0</v>
      </c>
      <c r="AQ90" s="10">
        <f t="shared" si="40"/>
        <v>0</v>
      </c>
      <c r="AR90" s="10">
        <f t="shared" si="40"/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0</v>
      </c>
      <c r="BB90">
        <v>1</v>
      </c>
      <c r="BC90">
        <v>1</v>
      </c>
    </row>
    <row r="91" spans="3:55">
      <c r="C91" s="10"/>
      <c r="D91" s="20">
        <f t="shared" si="23"/>
        <v>4514.4157052777573</v>
      </c>
      <c r="E91" s="10">
        <f t="shared" si="24"/>
        <v>-4784.5946342759453</v>
      </c>
      <c r="F91" s="20">
        <f t="shared" si="25"/>
        <v>-270.17892899818798</v>
      </c>
      <c r="G91">
        <f t="shared" si="26"/>
        <v>3</v>
      </c>
      <c r="H91" s="21">
        <f t="shared" si="27"/>
        <v>9.7569302143100045E-4</v>
      </c>
      <c r="I91" s="20">
        <f t="shared" si="28"/>
        <v>1</v>
      </c>
      <c r="J91" s="2"/>
      <c r="K91" s="11">
        <v>100</v>
      </c>
      <c r="L91" s="6">
        <f t="shared" si="42"/>
        <v>86.21598533371521</v>
      </c>
      <c r="M91" s="6">
        <f t="shared" si="42"/>
        <v>74.331961270633954</v>
      </c>
      <c r="N91" s="6">
        <f t="shared" si="42"/>
        <v>64.086032827352639</v>
      </c>
      <c r="O91" s="6">
        <f t="shared" si="42"/>
        <v>72.915728716641496</v>
      </c>
      <c r="P91" s="6">
        <f t="shared" si="42"/>
        <v>62.865013976311197</v>
      </c>
      <c r="Q91" s="6">
        <f t="shared" si="41"/>
        <v>71.526479368967031</v>
      </c>
      <c r="R91" s="6">
        <f t="shared" si="41"/>
        <v>61.66725896247145</v>
      </c>
      <c r="S91" s="6">
        <f t="shared" si="41"/>
        <v>70.163699121773135</v>
      </c>
      <c r="T91" s="6">
        <f t="shared" si="41"/>
        <v>60.492324544419994</v>
      </c>
      <c r="U91" s="6">
        <f t="shared" si="41"/>
        <v>52.154053657240546</v>
      </c>
      <c r="W91" s="11">
        <v>100</v>
      </c>
      <c r="X91" s="6">
        <f t="shared" si="29"/>
        <v>115.98777142420998</v>
      </c>
      <c r="Y91" s="6">
        <f t="shared" si="30"/>
        <v>131.97554284841996</v>
      </c>
      <c r="Z91" s="6">
        <f t="shared" si="31"/>
        <v>100</v>
      </c>
      <c r="AA91" s="6">
        <f t="shared" si="32"/>
        <v>87.890547012700083</v>
      </c>
      <c r="AB91" s="6">
        <f t="shared" si="33"/>
        <v>103.87831843691006</v>
      </c>
      <c r="AC91" s="6">
        <f t="shared" si="34"/>
        <v>91.768865449610146</v>
      </c>
      <c r="AD91" s="6">
        <f t="shared" si="35"/>
        <v>107.75663687382013</v>
      </c>
      <c r="AE91" s="6">
        <f t="shared" si="36"/>
        <v>95.64718388652021</v>
      </c>
      <c r="AF91" s="6">
        <f t="shared" si="37"/>
        <v>111.63495531073019</v>
      </c>
      <c r="AG91" s="6">
        <f t="shared" si="38"/>
        <v>127.62272673494017</v>
      </c>
      <c r="AI91" s="10">
        <f t="shared" si="39"/>
        <v>0</v>
      </c>
      <c r="AJ91" s="10">
        <f t="shared" si="22"/>
        <v>0</v>
      </c>
      <c r="AK91" s="10">
        <f t="shared" si="22"/>
        <v>3073.778532984395</v>
      </c>
      <c r="AL91" s="10">
        <f t="shared" si="22"/>
        <v>0</v>
      </c>
      <c r="AM91" s="10">
        <f t="shared" si="22"/>
        <v>0</v>
      </c>
      <c r="AN91" s="10">
        <f t="shared" si="22"/>
        <v>0</v>
      </c>
      <c r="AO91" s="10">
        <f t="shared" si="22"/>
        <v>0</v>
      </c>
      <c r="AP91" s="10">
        <f t="shared" si="40"/>
        <v>0</v>
      </c>
      <c r="AQ91" s="10">
        <f t="shared" si="40"/>
        <v>0</v>
      </c>
      <c r="AR91" s="10">
        <f t="shared" si="40"/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0</v>
      </c>
    </row>
    <row r="92" spans="3:55">
      <c r="C92" s="10"/>
      <c r="D92" s="20">
        <f t="shared" si="23"/>
        <v>3041.1203366001109</v>
      </c>
      <c r="E92" s="10">
        <f t="shared" si="24"/>
        <v>-3117.311633561806</v>
      </c>
      <c r="F92" s="20">
        <f t="shared" si="25"/>
        <v>-76.191296961695116</v>
      </c>
      <c r="G92">
        <f t="shared" si="26"/>
        <v>4</v>
      </c>
      <c r="H92" s="21">
        <f t="shared" si="27"/>
        <v>9.7612754295987511E-4</v>
      </c>
      <c r="I92" s="20">
        <f t="shared" si="28"/>
        <v>1</v>
      </c>
      <c r="J92" s="2"/>
      <c r="K92" s="11">
        <v>100</v>
      </c>
      <c r="L92" s="6">
        <f t="shared" si="42"/>
        <v>86.21598533371521</v>
      </c>
      <c r="M92" s="6">
        <f t="shared" si="42"/>
        <v>74.331961270633954</v>
      </c>
      <c r="N92" s="6">
        <f t="shared" si="42"/>
        <v>64.086032827352639</v>
      </c>
      <c r="O92" s="6">
        <f t="shared" si="42"/>
        <v>72.915728716641496</v>
      </c>
      <c r="P92" s="6">
        <f t="shared" si="42"/>
        <v>62.865013976311197</v>
      </c>
      <c r="Q92" s="6">
        <f t="shared" si="41"/>
        <v>71.526479368967031</v>
      </c>
      <c r="R92" s="6">
        <f t="shared" si="41"/>
        <v>61.66725896247145</v>
      </c>
      <c r="S92" s="6">
        <f t="shared" si="41"/>
        <v>70.163699121773135</v>
      </c>
      <c r="T92" s="6">
        <f t="shared" si="41"/>
        <v>60.492324544419994</v>
      </c>
      <c r="U92" s="6">
        <f t="shared" si="41"/>
        <v>68.826883664381938</v>
      </c>
      <c r="W92" s="11">
        <v>100</v>
      </c>
      <c r="X92" s="6">
        <f t="shared" si="29"/>
        <v>115.98777142420998</v>
      </c>
      <c r="Y92" s="6">
        <f t="shared" si="30"/>
        <v>131.97554284841996</v>
      </c>
      <c r="Z92" s="6">
        <f t="shared" si="31"/>
        <v>100</v>
      </c>
      <c r="AA92" s="6">
        <f t="shared" si="32"/>
        <v>87.890547012700083</v>
      </c>
      <c r="AB92" s="6">
        <f t="shared" si="33"/>
        <v>103.87831843691006</v>
      </c>
      <c r="AC92" s="6">
        <f t="shared" si="34"/>
        <v>91.768865449610146</v>
      </c>
      <c r="AD92" s="6">
        <f t="shared" si="35"/>
        <v>107.75663687382013</v>
      </c>
      <c r="AE92" s="6">
        <f t="shared" si="36"/>
        <v>95.64718388652021</v>
      </c>
      <c r="AF92" s="6">
        <f t="shared" si="37"/>
        <v>111.63495531073019</v>
      </c>
      <c r="AG92" s="6">
        <f t="shared" si="38"/>
        <v>99.525502323430274</v>
      </c>
      <c r="AI92" s="10">
        <f t="shared" si="39"/>
        <v>0</v>
      </c>
      <c r="AJ92" s="10">
        <f t="shared" si="22"/>
        <v>0</v>
      </c>
      <c r="AK92" s="10">
        <f t="shared" si="22"/>
        <v>3073.778532984395</v>
      </c>
      <c r="AL92" s="10">
        <f t="shared" si="22"/>
        <v>0</v>
      </c>
      <c r="AM92" s="10">
        <f t="shared" si="22"/>
        <v>0</v>
      </c>
      <c r="AN92" s="10">
        <f t="shared" si="22"/>
        <v>0</v>
      </c>
      <c r="AO92" s="10">
        <f t="shared" si="22"/>
        <v>0</v>
      </c>
      <c r="AP92" s="10">
        <f t="shared" si="40"/>
        <v>0</v>
      </c>
      <c r="AQ92" s="10">
        <f t="shared" si="40"/>
        <v>0</v>
      </c>
      <c r="AR92" s="10">
        <f t="shared" si="40"/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1</v>
      </c>
    </row>
    <row r="93" spans="3:55">
      <c r="C93" s="10"/>
      <c r="D93" s="20">
        <f t="shared" si="23"/>
        <v>3041.1203366001109</v>
      </c>
      <c r="E93" s="10">
        <f t="shared" si="24"/>
        <v>-3117.3116335618074</v>
      </c>
      <c r="F93" s="20">
        <f t="shared" si="25"/>
        <v>-76.19129696169648</v>
      </c>
      <c r="G93">
        <f t="shared" si="26"/>
        <v>4</v>
      </c>
      <c r="H93" s="21">
        <f t="shared" si="27"/>
        <v>9.7612754295987511E-4</v>
      </c>
      <c r="I93" s="20">
        <f t="shared" si="28"/>
        <v>1</v>
      </c>
      <c r="J93" s="2"/>
      <c r="K93" s="11">
        <v>100</v>
      </c>
      <c r="L93" s="6">
        <f t="shared" si="42"/>
        <v>86.21598533371521</v>
      </c>
      <c r="M93" s="6">
        <f t="shared" si="42"/>
        <v>74.331961270633954</v>
      </c>
      <c r="N93" s="6">
        <f t="shared" si="42"/>
        <v>64.086032827352639</v>
      </c>
      <c r="O93" s="6">
        <f t="shared" si="42"/>
        <v>72.915728716641496</v>
      </c>
      <c r="P93" s="6">
        <f t="shared" si="42"/>
        <v>62.865013976311197</v>
      </c>
      <c r="Q93" s="6">
        <f t="shared" si="41"/>
        <v>71.526479368967031</v>
      </c>
      <c r="R93" s="6">
        <f t="shared" si="41"/>
        <v>61.66725896247145</v>
      </c>
      <c r="S93" s="6">
        <f t="shared" si="41"/>
        <v>70.163699121773135</v>
      </c>
      <c r="T93" s="6">
        <f t="shared" si="41"/>
        <v>79.830768503050237</v>
      </c>
      <c r="U93" s="6">
        <f t="shared" si="41"/>
        <v>68.826883664381924</v>
      </c>
      <c r="W93" s="11">
        <v>100</v>
      </c>
      <c r="X93" s="6">
        <f t="shared" si="29"/>
        <v>115.98777142420998</v>
      </c>
      <c r="Y93" s="6">
        <f t="shared" si="30"/>
        <v>131.97554284841996</v>
      </c>
      <c r="Z93" s="6">
        <f t="shared" si="31"/>
        <v>100</v>
      </c>
      <c r="AA93" s="6">
        <f t="shared" si="32"/>
        <v>87.890547012700083</v>
      </c>
      <c r="AB93" s="6">
        <f t="shared" si="33"/>
        <v>103.87831843691006</v>
      </c>
      <c r="AC93" s="6">
        <f t="shared" si="34"/>
        <v>91.768865449610146</v>
      </c>
      <c r="AD93" s="6">
        <f t="shared" si="35"/>
        <v>107.75663687382013</v>
      </c>
      <c r="AE93" s="6">
        <f t="shared" si="36"/>
        <v>95.64718388652021</v>
      </c>
      <c r="AF93" s="6">
        <f t="shared" si="37"/>
        <v>83.537730899220293</v>
      </c>
      <c r="AG93" s="6">
        <f t="shared" si="38"/>
        <v>99.525502323430274</v>
      </c>
      <c r="AI93" s="10">
        <f t="shared" si="39"/>
        <v>0</v>
      </c>
      <c r="AJ93" s="10">
        <f t="shared" si="22"/>
        <v>0</v>
      </c>
      <c r="AK93" s="10">
        <f t="shared" si="22"/>
        <v>3073.778532984395</v>
      </c>
      <c r="AL93" s="10">
        <f t="shared" si="22"/>
        <v>0</v>
      </c>
      <c r="AM93" s="10">
        <f t="shared" si="22"/>
        <v>0</v>
      </c>
      <c r="AN93" s="10">
        <f t="shared" si="22"/>
        <v>0</v>
      </c>
      <c r="AO93" s="10">
        <f t="shared" si="22"/>
        <v>0</v>
      </c>
      <c r="AP93" s="10">
        <f t="shared" si="40"/>
        <v>0</v>
      </c>
      <c r="AQ93" s="10">
        <f t="shared" si="40"/>
        <v>0</v>
      </c>
      <c r="AR93" s="10">
        <f t="shared" si="40"/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1</v>
      </c>
      <c r="BC93">
        <v>0</v>
      </c>
    </row>
    <row r="94" spans="3:55">
      <c r="C94" s="10"/>
      <c r="D94" s="20">
        <f t="shared" si="23"/>
        <v>478.61601634038789</v>
      </c>
      <c r="E94" s="10">
        <f t="shared" si="24"/>
        <v>-917.02450190521745</v>
      </c>
      <c r="F94" s="20">
        <f t="shared" si="25"/>
        <v>-438.40848556482956</v>
      </c>
      <c r="G94">
        <f t="shared" si="26"/>
        <v>5</v>
      </c>
      <c r="H94" s="21">
        <f t="shared" si="27"/>
        <v>9.7656225800141683E-4</v>
      </c>
      <c r="I94" s="20">
        <f t="shared" si="28"/>
        <v>1</v>
      </c>
      <c r="J94" s="2"/>
      <c r="K94" s="11">
        <v>100</v>
      </c>
      <c r="L94" s="6">
        <f t="shared" si="42"/>
        <v>86.21598533371521</v>
      </c>
      <c r="M94" s="6">
        <f t="shared" si="42"/>
        <v>74.331961270633954</v>
      </c>
      <c r="N94" s="6">
        <f t="shared" si="42"/>
        <v>64.086032827352639</v>
      </c>
      <c r="O94" s="6">
        <f t="shared" si="42"/>
        <v>72.915728716641496</v>
      </c>
      <c r="P94" s="6">
        <f t="shared" si="42"/>
        <v>62.865013976311197</v>
      </c>
      <c r="Q94" s="6">
        <f t="shared" si="41"/>
        <v>71.526479368967031</v>
      </c>
      <c r="R94" s="6">
        <f t="shared" si="41"/>
        <v>61.66725896247145</v>
      </c>
      <c r="S94" s="6">
        <f t="shared" si="41"/>
        <v>70.163699121773135</v>
      </c>
      <c r="T94" s="6">
        <f t="shared" si="41"/>
        <v>79.830768503050237</v>
      </c>
      <c r="U94" s="6">
        <f t="shared" si="41"/>
        <v>90.829754980947826</v>
      </c>
      <c r="W94" s="11">
        <v>100</v>
      </c>
      <c r="X94" s="6">
        <f t="shared" si="29"/>
        <v>115.98777142420998</v>
      </c>
      <c r="Y94" s="6">
        <f t="shared" si="30"/>
        <v>131.97554284841996</v>
      </c>
      <c r="Z94" s="6">
        <f t="shared" si="31"/>
        <v>100</v>
      </c>
      <c r="AA94" s="6">
        <f t="shared" si="32"/>
        <v>87.890547012700083</v>
      </c>
      <c r="AB94" s="6">
        <f t="shared" si="33"/>
        <v>103.87831843691006</v>
      </c>
      <c r="AC94" s="6">
        <f t="shared" si="34"/>
        <v>91.768865449610146</v>
      </c>
      <c r="AD94" s="6">
        <f t="shared" si="35"/>
        <v>107.75663687382013</v>
      </c>
      <c r="AE94" s="6">
        <f t="shared" si="36"/>
        <v>95.64718388652021</v>
      </c>
      <c r="AF94" s="6">
        <f t="shared" si="37"/>
        <v>83.537730899220293</v>
      </c>
      <c r="AG94" s="6">
        <f t="shared" si="38"/>
        <v>71.428277911920375</v>
      </c>
      <c r="AI94" s="10">
        <f t="shared" si="39"/>
        <v>0</v>
      </c>
      <c r="AJ94" s="10">
        <f t="shared" si="22"/>
        <v>0</v>
      </c>
      <c r="AK94" s="10">
        <f t="shared" si="22"/>
        <v>3073.778532984395</v>
      </c>
      <c r="AL94" s="10">
        <f t="shared" si="22"/>
        <v>0</v>
      </c>
      <c r="AM94" s="10">
        <f t="shared" si="22"/>
        <v>0</v>
      </c>
      <c r="AN94" s="10">
        <f t="shared" si="22"/>
        <v>0</v>
      </c>
      <c r="AO94" s="10">
        <f t="shared" si="22"/>
        <v>0</v>
      </c>
      <c r="AP94" s="10">
        <f t="shared" si="40"/>
        <v>0</v>
      </c>
      <c r="AQ94" s="10">
        <f t="shared" si="40"/>
        <v>0</v>
      </c>
      <c r="AR94" s="10">
        <f t="shared" si="40"/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1</v>
      </c>
      <c r="BC94">
        <v>1</v>
      </c>
    </row>
    <row r="95" spans="3:55">
      <c r="C95" s="10"/>
      <c r="D95" s="20">
        <f t="shared" si="23"/>
        <v>4514.4157052777573</v>
      </c>
      <c r="E95" s="10">
        <f t="shared" si="24"/>
        <v>-4784.5946342759453</v>
      </c>
      <c r="F95" s="20">
        <f t="shared" si="25"/>
        <v>-270.17892899818798</v>
      </c>
      <c r="G95">
        <f t="shared" si="26"/>
        <v>3</v>
      </c>
      <c r="H95" s="21">
        <f t="shared" si="27"/>
        <v>9.7569302143100045E-4</v>
      </c>
      <c r="I95" s="20">
        <f t="shared" si="28"/>
        <v>1</v>
      </c>
      <c r="J95" s="2"/>
      <c r="K95" s="11">
        <v>100</v>
      </c>
      <c r="L95" s="6">
        <f t="shared" si="42"/>
        <v>86.21598533371521</v>
      </c>
      <c r="M95" s="6">
        <f t="shared" si="42"/>
        <v>74.331961270633954</v>
      </c>
      <c r="N95" s="6">
        <f t="shared" si="42"/>
        <v>64.086032827352639</v>
      </c>
      <c r="O95" s="6">
        <f t="shared" si="42"/>
        <v>72.915728716641496</v>
      </c>
      <c r="P95" s="6">
        <f t="shared" si="42"/>
        <v>62.865013976311197</v>
      </c>
      <c r="Q95" s="6">
        <f t="shared" si="41"/>
        <v>71.526479368967031</v>
      </c>
      <c r="R95" s="6">
        <f t="shared" si="41"/>
        <v>81.381310960132652</v>
      </c>
      <c r="S95" s="6">
        <f t="shared" si="41"/>
        <v>70.163699121773135</v>
      </c>
      <c r="T95" s="6">
        <f t="shared" si="41"/>
        <v>60.492324544419994</v>
      </c>
      <c r="U95" s="6">
        <f t="shared" si="41"/>
        <v>52.154053657240546</v>
      </c>
      <c r="W95" s="11">
        <v>100</v>
      </c>
      <c r="X95" s="6">
        <f t="shared" si="29"/>
        <v>115.98777142420998</v>
      </c>
      <c r="Y95" s="6">
        <f t="shared" si="30"/>
        <v>131.97554284841996</v>
      </c>
      <c r="Z95" s="6">
        <f t="shared" si="31"/>
        <v>100</v>
      </c>
      <c r="AA95" s="6">
        <f t="shared" si="32"/>
        <v>87.890547012700083</v>
      </c>
      <c r="AB95" s="6">
        <f t="shared" si="33"/>
        <v>103.87831843691006</v>
      </c>
      <c r="AC95" s="6">
        <f t="shared" si="34"/>
        <v>91.768865449610146</v>
      </c>
      <c r="AD95" s="6">
        <f t="shared" si="35"/>
        <v>79.659412462310229</v>
      </c>
      <c r="AE95" s="6">
        <f t="shared" si="36"/>
        <v>95.64718388652021</v>
      </c>
      <c r="AF95" s="6">
        <f t="shared" si="37"/>
        <v>111.63495531073019</v>
      </c>
      <c r="AG95" s="6">
        <f t="shared" si="38"/>
        <v>127.62272673494017</v>
      </c>
      <c r="AI95" s="10">
        <f t="shared" si="39"/>
        <v>0</v>
      </c>
      <c r="AJ95" s="10">
        <f t="shared" si="22"/>
        <v>0</v>
      </c>
      <c r="AK95" s="10">
        <f t="shared" si="22"/>
        <v>3073.778532984395</v>
      </c>
      <c r="AL95" s="10">
        <f t="shared" si="22"/>
        <v>0</v>
      </c>
      <c r="AM95" s="10">
        <f t="shared" si="22"/>
        <v>0</v>
      </c>
      <c r="AN95" s="10">
        <f t="shared" si="22"/>
        <v>0</v>
      </c>
      <c r="AO95" s="10">
        <f t="shared" si="22"/>
        <v>0</v>
      </c>
      <c r="AP95" s="10">
        <f t="shared" si="40"/>
        <v>0</v>
      </c>
      <c r="AQ95" s="10">
        <f t="shared" si="40"/>
        <v>0</v>
      </c>
      <c r="AR95" s="10">
        <f t="shared" si="40"/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</row>
    <row r="96" spans="3:55">
      <c r="C96" s="10"/>
      <c r="D96" s="20">
        <f t="shared" si="23"/>
        <v>3041.1203366001109</v>
      </c>
      <c r="E96" s="10">
        <f t="shared" si="24"/>
        <v>-3117.311633561806</v>
      </c>
      <c r="F96" s="20">
        <f t="shared" si="25"/>
        <v>-76.191296961695116</v>
      </c>
      <c r="G96">
        <f t="shared" si="26"/>
        <v>4</v>
      </c>
      <c r="H96" s="21">
        <f t="shared" si="27"/>
        <v>9.7612754295987511E-4</v>
      </c>
      <c r="I96" s="20">
        <f t="shared" si="28"/>
        <v>1</v>
      </c>
      <c r="J96" s="2"/>
      <c r="K96" s="11">
        <v>100</v>
      </c>
      <c r="L96" s="6">
        <f t="shared" si="42"/>
        <v>86.21598533371521</v>
      </c>
      <c r="M96" s="6">
        <f t="shared" si="42"/>
        <v>74.331961270633954</v>
      </c>
      <c r="N96" s="6">
        <f t="shared" si="42"/>
        <v>64.086032827352639</v>
      </c>
      <c r="O96" s="6">
        <f t="shared" si="42"/>
        <v>72.915728716641496</v>
      </c>
      <c r="P96" s="6">
        <f t="shared" si="42"/>
        <v>62.865013976311197</v>
      </c>
      <c r="Q96" s="6">
        <f t="shared" si="41"/>
        <v>71.526479368967031</v>
      </c>
      <c r="R96" s="6">
        <f t="shared" si="41"/>
        <v>81.381310960132652</v>
      </c>
      <c r="S96" s="6">
        <f t="shared" si="41"/>
        <v>70.163699121773135</v>
      </c>
      <c r="T96" s="6">
        <f t="shared" si="41"/>
        <v>60.492324544419994</v>
      </c>
      <c r="U96" s="6">
        <f t="shared" si="41"/>
        <v>68.826883664381938</v>
      </c>
      <c r="W96" s="11">
        <v>100</v>
      </c>
      <c r="X96" s="6">
        <f t="shared" si="29"/>
        <v>115.98777142420998</v>
      </c>
      <c r="Y96" s="6">
        <f t="shared" si="30"/>
        <v>131.97554284841996</v>
      </c>
      <c r="Z96" s="6">
        <f t="shared" si="31"/>
        <v>100</v>
      </c>
      <c r="AA96" s="6">
        <f t="shared" si="32"/>
        <v>87.890547012700083</v>
      </c>
      <c r="AB96" s="6">
        <f t="shared" si="33"/>
        <v>103.87831843691006</v>
      </c>
      <c r="AC96" s="6">
        <f t="shared" si="34"/>
        <v>91.768865449610146</v>
      </c>
      <c r="AD96" s="6">
        <f t="shared" si="35"/>
        <v>79.659412462310229</v>
      </c>
      <c r="AE96" s="6">
        <f t="shared" si="36"/>
        <v>95.64718388652021</v>
      </c>
      <c r="AF96" s="6">
        <f t="shared" si="37"/>
        <v>111.63495531073019</v>
      </c>
      <c r="AG96" s="6">
        <f t="shared" si="38"/>
        <v>99.525502323430274</v>
      </c>
      <c r="AI96" s="10">
        <f t="shared" si="39"/>
        <v>0</v>
      </c>
      <c r="AJ96" s="10">
        <f t="shared" si="22"/>
        <v>0</v>
      </c>
      <c r="AK96" s="10">
        <f t="shared" si="22"/>
        <v>3073.778532984395</v>
      </c>
      <c r="AL96" s="10">
        <f t="shared" si="22"/>
        <v>0</v>
      </c>
      <c r="AM96" s="10">
        <f t="shared" si="22"/>
        <v>0</v>
      </c>
      <c r="AN96" s="10">
        <f t="shared" si="22"/>
        <v>0</v>
      </c>
      <c r="AO96" s="10">
        <f t="shared" si="22"/>
        <v>0</v>
      </c>
      <c r="AP96" s="10">
        <f t="shared" si="40"/>
        <v>0</v>
      </c>
      <c r="AQ96" s="10">
        <f t="shared" si="40"/>
        <v>0</v>
      </c>
      <c r="AR96" s="10">
        <f t="shared" si="40"/>
        <v>0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1</v>
      </c>
    </row>
    <row r="97" spans="3:55">
      <c r="C97" s="10"/>
      <c r="D97" s="20">
        <f t="shared" si="23"/>
        <v>3041.1203366001109</v>
      </c>
      <c r="E97" s="10">
        <f t="shared" si="24"/>
        <v>-3117.3116335618074</v>
      </c>
      <c r="F97" s="20">
        <f t="shared" si="25"/>
        <v>-76.19129696169648</v>
      </c>
      <c r="G97">
        <f t="shared" si="26"/>
        <v>4</v>
      </c>
      <c r="H97" s="21">
        <f t="shared" si="27"/>
        <v>9.7612754295987511E-4</v>
      </c>
      <c r="I97" s="20">
        <f t="shared" si="28"/>
        <v>1</v>
      </c>
      <c r="J97" s="2"/>
      <c r="K97" s="11">
        <v>100</v>
      </c>
      <c r="L97" s="6">
        <f t="shared" si="42"/>
        <v>86.21598533371521</v>
      </c>
      <c r="M97" s="6">
        <f t="shared" si="42"/>
        <v>74.331961270633954</v>
      </c>
      <c r="N97" s="6">
        <f t="shared" si="42"/>
        <v>64.086032827352639</v>
      </c>
      <c r="O97" s="6">
        <f t="shared" si="42"/>
        <v>72.915728716641496</v>
      </c>
      <c r="P97" s="6">
        <f t="shared" si="42"/>
        <v>62.865013976311197</v>
      </c>
      <c r="Q97" s="6">
        <f t="shared" si="41"/>
        <v>71.526479368967031</v>
      </c>
      <c r="R97" s="6">
        <f t="shared" si="41"/>
        <v>81.381310960132652</v>
      </c>
      <c r="S97" s="6">
        <f t="shared" si="41"/>
        <v>70.163699121773135</v>
      </c>
      <c r="T97" s="6">
        <f t="shared" si="41"/>
        <v>79.830768503050237</v>
      </c>
      <c r="U97" s="6">
        <f t="shared" si="41"/>
        <v>68.826883664381924</v>
      </c>
      <c r="W97" s="11">
        <v>100</v>
      </c>
      <c r="X97" s="6">
        <f t="shared" si="29"/>
        <v>115.98777142420998</v>
      </c>
      <c r="Y97" s="6">
        <f t="shared" si="30"/>
        <v>131.97554284841996</v>
      </c>
      <c r="Z97" s="6">
        <f t="shared" si="31"/>
        <v>100</v>
      </c>
      <c r="AA97" s="6">
        <f t="shared" si="32"/>
        <v>87.890547012700083</v>
      </c>
      <c r="AB97" s="6">
        <f t="shared" si="33"/>
        <v>103.87831843691006</v>
      </c>
      <c r="AC97" s="6">
        <f t="shared" si="34"/>
        <v>91.768865449610146</v>
      </c>
      <c r="AD97" s="6">
        <f t="shared" si="35"/>
        <v>79.659412462310229</v>
      </c>
      <c r="AE97" s="6">
        <f t="shared" si="36"/>
        <v>95.64718388652021</v>
      </c>
      <c r="AF97" s="6">
        <f t="shared" si="37"/>
        <v>83.537730899220293</v>
      </c>
      <c r="AG97" s="6">
        <f t="shared" si="38"/>
        <v>99.525502323430274</v>
      </c>
      <c r="AI97" s="10">
        <f t="shared" si="39"/>
        <v>0</v>
      </c>
      <c r="AJ97" s="10">
        <f t="shared" si="22"/>
        <v>0</v>
      </c>
      <c r="AK97" s="10">
        <f t="shared" si="22"/>
        <v>3073.778532984395</v>
      </c>
      <c r="AL97" s="10">
        <f t="shared" si="22"/>
        <v>0</v>
      </c>
      <c r="AM97" s="10">
        <f t="shared" si="22"/>
        <v>0</v>
      </c>
      <c r="AN97" s="10">
        <f t="shared" si="22"/>
        <v>0</v>
      </c>
      <c r="AO97" s="10">
        <f t="shared" si="22"/>
        <v>0</v>
      </c>
      <c r="AP97" s="10">
        <f t="shared" si="40"/>
        <v>0</v>
      </c>
      <c r="AQ97" s="10">
        <f t="shared" si="40"/>
        <v>0</v>
      </c>
      <c r="AR97" s="10">
        <f t="shared" si="40"/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0</v>
      </c>
    </row>
    <row r="98" spans="3:55">
      <c r="C98" s="10"/>
      <c r="D98" s="20">
        <f t="shared" si="23"/>
        <v>478.61601634038789</v>
      </c>
      <c r="E98" s="10">
        <f t="shared" si="24"/>
        <v>-917.02450190521745</v>
      </c>
      <c r="F98" s="20">
        <f t="shared" si="25"/>
        <v>-438.40848556482956</v>
      </c>
      <c r="G98">
        <f t="shared" si="26"/>
        <v>5</v>
      </c>
      <c r="H98" s="21">
        <f t="shared" si="27"/>
        <v>9.7656225800141683E-4</v>
      </c>
      <c r="I98" s="20">
        <f t="shared" si="28"/>
        <v>1</v>
      </c>
      <c r="J98" s="2"/>
      <c r="K98" s="11">
        <v>100</v>
      </c>
      <c r="L98" s="6">
        <f t="shared" si="42"/>
        <v>86.21598533371521</v>
      </c>
      <c r="M98" s="6">
        <f t="shared" si="42"/>
        <v>74.331961270633954</v>
      </c>
      <c r="N98" s="6">
        <f t="shared" si="42"/>
        <v>64.086032827352639</v>
      </c>
      <c r="O98" s="6">
        <f t="shared" si="42"/>
        <v>72.915728716641496</v>
      </c>
      <c r="P98" s="6">
        <f t="shared" si="42"/>
        <v>62.865013976311197</v>
      </c>
      <c r="Q98" s="6">
        <f t="shared" si="41"/>
        <v>71.526479368967031</v>
      </c>
      <c r="R98" s="6">
        <f t="shared" si="41"/>
        <v>81.381310960132652</v>
      </c>
      <c r="S98" s="6">
        <f t="shared" si="41"/>
        <v>70.163699121773135</v>
      </c>
      <c r="T98" s="6">
        <f t="shared" si="41"/>
        <v>79.830768503050237</v>
      </c>
      <c r="U98" s="6">
        <f t="shared" si="41"/>
        <v>90.829754980947826</v>
      </c>
      <c r="W98" s="11">
        <v>100</v>
      </c>
      <c r="X98" s="6">
        <f t="shared" si="29"/>
        <v>115.98777142420998</v>
      </c>
      <c r="Y98" s="6">
        <f t="shared" si="30"/>
        <v>131.97554284841996</v>
      </c>
      <c r="Z98" s="6">
        <f t="shared" si="31"/>
        <v>100</v>
      </c>
      <c r="AA98" s="6">
        <f t="shared" si="32"/>
        <v>87.890547012700083</v>
      </c>
      <c r="AB98" s="6">
        <f t="shared" si="33"/>
        <v>103.87831843691006</v>
      </c>
      <c r="AC98" s="6">
        <f t="shared" si="34"/>
        <v>91.768865449610146</v>
      </c>
      <c r="AD98" s="6">
        <f t="shared" si="35"/>
        <v>79.659412462310229</v>
      </c>
      <c r="AE98" s="6">
        <f t="shared" si="36"/>
        <v>95.64718388652021</v>
      </c>
      <c r="AF98" s="6">
        <f t="shared" si="37"/>
        <v>83.537730899220293</v>
      </c>
      <c r="AG98" s="6">
        <f t="shared" si="38"/>
        <v>71.428277911920375</v>
      </c>
      <c r="AI98" s="10">
        <f t="shared" si="39"/>
        <v>0</v>
      </c>
      <c r="AJ98" s="10">
        <f t="shared" si="22"/>
        <v>0</v>
      </c>
      <c r="AK98" s="10">
        <f t="shared" si="22"/>
        <v>3073.778532984395</v>
      </c>
      <c r="AL98" s="10">
        <f t="shared" si="22"/>
        <v>0</v>
      </c>
      <c r="AM98" s="10">
        <f t="shared" si="22"/>
        <v>0</v>
      </c>
      <c r="AN98" s="10">
        <f t="shared" si="22"/>
        <v>0</v>
      </c>
      <c r="AO98" s="10">
        <f t="shared" si="22"/>
        <v>0</v>
      </c>
      <c r="AP98" s="10">
        <f t="shared" si="40"/>
        <v>0</v>
      </c>
      <c r="AQ98" s="10">
        <f t="shared" si="40"/>
        <v>0</v>
      </c>
      <c r="AR98" s="10">
        <f t="shared" si="40"/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1</v>
      </c>
      <c r="BA98">
        <v>0</v>
      </c>
      <c r="BB98">
        <v>1</v>
      </c>
      <c r="BC98">
        <v>1</v>
      </c>
    </row>
    <row r="99" spans="3:55">
      <c r="C99" s="10"/>
      <c r="D99" s="20">
        <f t="shared" si="23"/>
        <v>3041.1203366001109</v>
      </c>
      <c r="E99" s="10">
        <f t="shared" si="24"/>
        <v>-3117.3116335618074</v>
      </c>
      <c r="F99" s="20">
        <f t="shared" si="25"/>
        <v>-76.19129696169648</v>
      </c>
      <c r="G99">
        <f t="shared" si="26"/>
        <v>4</v>
      </c>
      <c r="H99" s="21">
        <f t="shared" si="27"/>
        <v>9.7612754295987511E-4</v>
      </c>
      <c r="I99" s="20">
        <f t="shared" si="28"/>
        <v>1</v>
      </c>
      <c r="J99" s="2"/>
      <c r="K99" s="11">
        <v>100</v>
      </c>
      <c r="L99" s="6">
        <f t="shared" si="42"/>
        <v>86.21598533371521</v>
      </c>
      <c r="M99" s="6">
        <f t="shared" si="42"/>
        <v>74.331961270633954</v>
      </c>
      <c r="N99" s="6">
        <f t="shared" si="42"/>
        <v>64.086032827352639</v>
      </c>
      <c r="O99" s="6">
        <f t="shared" si="42"/>
        <v>72.915728716641496</v>
      </c>
      <c r="P99" s="6">
        <f t="shared" si="42"/>
        <v>62.865013976311197</v>
      </c>
      <c r="Q99" s="6">
        <f t="shared" si="41"/>
        <v>71.526479368967031</v>
      </c>
      <c r="R99" s="6">
        <f t="shared" si="41"/>
        <v>81.381310960132652</v>
      </c>
      <c r="S99" s="6">
        <f t="shared" si="41"/>
        <v>92.593929297508126</v>
      </c>
      <c r="T99" s="6">
        <f t="shared" si="41"/>
        <v>79.830768503050237</v>
      </c>
      <c r="U99" s="6">
        <f t="shared" si="41"/>
        <v>68.826883664381924</v>
      </c>
      <c r="W99" s="11">
        <v>100</v>
      </c>
      <c r="X99" s="6">
        <f t="shared" si="29"/>
        <v>115.98777142420998</v>
      </c>
      <c r="Y99" s="6">
        <f t="shared" si="30"/>
        <v>131.97554284841996</v>
      </c>
      <c r="Z99" s="6">
        <f t="shared" si="31"/>
        <v>100</v>
      </c>
      <c r="AA99" s="6">
        <f t="shared" si="32"/>
        <v>87.890547012700083</v>
      </c>
      <c r="AB99" s="6">
        <f t="shared" si="33"/>
        <v>103.87831843691006</v>
      </c>
      <c r="AC99" s="6">
        <f t="shared" si="34"/>
        <v>91.768865449610146</v>
      </c>
      <c r="AD99" s="6">
        <f t="shared" si="35"/>
        <v>79.659412462310229</v>
      </c>
      <c r="AE99" s="6">
        <f t="shared" si="36"/>
        <v>67.549959475010311</v>
      </c>
      <c r="AF99" s="6">
        <f t="shared" si="37"/>
        <v>83.537730899220293</v>
      </c>
      <c r="AG99" s="6">
        <f t="shared" si="38"/>
        <v>99.525502323430274</v>
      </c>
      <c r="AI99" s="10">
        <f t="shared" si="39"/>
        <v>0</v>
      </c>
      <c r="AJ99" s="10">
        <f t="shared" si="22"/>
        <v>0</v>
      </c>
      <c r="AK99" s="10">
        <f t="shared" si="22"/>
        <v>3073.778532984395</v>
      </c>
      <c r="AL99" s="10">
        <f t="shared" si="22"/>
        <v>0</v>
      </c>
      <c r="AM99" s="10">
        <f t="shared" ref="AM99:AR162" si="43">IF(AB99=100,(-AX99*$L$2-(1-AX99)*$L$3+AA99)-100,0)*P99</f>
        <v>0</v>
      </c>
      <c r="AN99" s="10">
        <f t="shared" si="43"/>
        <v>0</v>
      </c>
      <c r="AO99" s="10">
        <f t="shared" si="43"/>
        <v>0</v>
      </c>
      <c r="AP99" s="10">
        <f t="shared" si="40"/>
        <v>0</v>
      </c>
      <c r="AQ99" s="10">
        <f t="shared" si="40"/>
        <v>0</v>
      </c>
      <c r="AR99" s="10">
        <f t="shared" si="40"/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0</v>
      </c>
      <c r="BC99">
        <v>0</v>
      </c>
    </row>
    <row r="100" spans="3:55">
      <c r="C100" s="10"/>
      <c r="D100" s="20">
        <f t="shared" si="23"/>
        <v>478.61601634038789</v>
      </c>
      <c r="E100" s="10">
        <f t="shared" si="24"/>
        <v>-917.02450190521745</v>
      </c>
      <c r="F100" s="20">
        <f t="shared" si="25"/>
        <v>-438.40848556482956</v>
      </c>
      <c r="G100">
        <f t="shared" si="26"/>
        <v>5</v>
      </c>
      <c r="H100" s="21">
        <f t="shared" si="27"/>
        <v>9.7656225800141683E-4</v>
      </c>
      <c r="I100" s="20">
        <f t="shared" si="28"/>
        <v>1</v>
      </c>
      <c r="J100" s="2"/>
      <c r="K100" s="11">
        <v>100</v>
      </c>
      <c r="L100" s="6">
        <f t="shared" si="42"/>
        <v>86.21598533371521</v>
      </c>
      <c r="M100" s="6">
        <f t="shared" si="42"/>
        <v>74.331961270633954</v>
      </c>
      <c r="N100" s="6">
        <f t="shared" si="42"/>
        <v>64.086032827352639</v>
      </c>
      <c r="O100" s="6">
        <f t="shared" si="42"/>
        <v>72.915728716641496</v>
      </c>
      <c r="P100" s="6">
        <f t="shared" si="42"/>
        <v>62.865013976311197</v>
      </c>
      <c r="Q100" s="6">
        <f t="shared" si="41"/>
        <v>71.526479368967031</v>
      </c>
      <c r="R100" s="6">
        <f t="shared" si="41"/>
        <v>81.381310960132652</v>
      </c>
      <c r="S100" s="6">
        <f t="shared" si="41"/>
        <v>92.593929297508126</v>
      </c>
      <c r="T100" s="6">
        <f t="shared" si="41"/>
        <v>79.830768503050237</v>
      </c>
      <c r="U100" s="6">
        <f t="shared" si="41"/>
        <v>90.829754980947826</v>
      </c>
      <c r="W100" s="11">
        <v>100</v>
      </c>
      <c r="X100" s="6">
        <f t="shared" si="29"/>
        <v>115.98777142420998</v>
      </c>
      <c r="Y100" s="6">
        <f t="shared" si="30"/>
        <v>131.97554284841996</v>
      </c>
      <c r="Z100" s="6">
        <f t="shared" si="31"/>
        <v>100</v>
      </c>
      <c r="AA100" s="6">
        <f t="shared" si="32"/>
        <v>87.890547012700083</v>
      </c>
      <c r="AB100" s="6">
        <f t="shared" si="33"/>
        <v>103.87831843691006</v>
      </c>
      <c r="AC100" s="6">
        <f t="shared" si="34"/>
        <v>91.768865449610146</v>
      </c>
      <c r="AD100" s="6">
        <f t="shared" si="35"/>
        <v>79.659412462310229</v>
      </c>
      <c r="AE100" s="6">
        <f t="shared" si="36"/>
        <v>67.549959475010311</v>
      </c>
      <c r="AF100" s="6">
        <f t="shared" si="37"/>
        <v>83.537730899220293</v>
      </c>
      <c r="AG100" s="6">
        <f t="shared" si="38"/>
        <v>71.428277911920375</v>
      </c>
      <c r="AI100" s="10">
        <f t="shared" si="39"/>
        <v>0</v>
      </c>
      <c r="AJ100" s="10">
        <f t="shared" ref="AJ100:AO163" si="44">IF(Y100=100,(-AU100*$L$2-(1-AU100)*$L$3+X100)-100,0)*M100</f>
        <v>0</v>
      </c>
      <c r="AK100" s="10">
        <f t="shared" si="44"/>
        <v>3073.778532984395</v>
      </c>
      <c r="AL100" s="10">
        <f t="shared" si="44"/>
        <v>0</v>
      </c>
      <c r="AM100" s="10">
        <f t="shared" si="43"/>
        <v>0</v>
      </c>
      <c r="AN100" s="10">
        <f t="shared" si="43"/>
        <v>0</v>
      </c>
      <c r="AO100" s="10">
        <f t="shared" si="43"/>
        <v>0</v>
      </c>
      <c r="AP100" s="10">
        <f t="shared" si="40"/>
        <v>0</v>
      </c>
      <c r="AQ100" s="10">
        <f t="shared" si="40"/>
        <v>0</v>
      </c>
      <c r="AR100" s="10">
        <f t="shared" si="40"/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1</v>
      </c>
      <c r="AZ100">
        <v>1</v>
      </c>
      <c r="BA100">
        <v>1</v>
      </c>
      <c r="BB100">
        <v>0</v>
      </c>
      <c r="BC100">
        <v>1</v>
      </c>
    </row>
    <row r="101" spans="3:55">
      <c r="C101" s="10"/>
      <c r="D101" s="20">
        <f t="shared" si="23"/>
        <v>-168.46151355002917</v>
      </c>
      <c r="E101" s="10">
        <f t="shared" si="24"/>
        <v>-917.02450190521745</v>
      </c>
      <c r="F101" s="20">
        <f t="shared" si="25"/>
        <v>-1085.4860154552466</v>
      </c>
      <c r="G101">
        <f t="shared" si="26"/>
        <v>5</v>
      </c>
      <c r="H101" s="21">
        <f t="shared" si="27"/>
        <v>9.7656225800141683E-4</v>
      </c>
      <c r="I101" s="20">
        <f t="shared" si="28"/>
        <v>2</v>
      </c>
      <c r="J101" s="2"/>
      <c r="K101" s="11">
        <v>100</v>
      </c>
      <c r="L101" s="6">
        <f t="shared" si="42"/>
        <v>86.21598533371521</v>
      </c>
      <c r="M101" s="6">
        <f t="shared" si="42"/>
        <v>74.331961270633954</v>
      </c>
      <c r="N101" s="6">
        <f t="shared" si="42"/>
        <v>64.086032827352639</v>
      </c>
      <c r="O101" s="6">
        <f t="shared" si="42"/>
        <v>72.915728716641496</v>
      </c>
      <c r="P101" s="6">
        <f t="shared" si="42"/>
        <v>62.865013976311197</v>
      </c>
      <c r="Q101" s="6">
        <f t="shared" si="41"/>
        <v>71.526479368967031</v>
      </c>
      <c r="R101" s="6">
        <f t="shared" si="41"/>
        <v>81.381310960132652</v>
      </c>
      <c r="S101" s="6">
        <f t="shared" si="41"/>
        <v>92.593929297508126</v>
      </c>
      <c r="T101" s="6">
        <f t="shared" si="41"/>
        <v>105.35140859247174</v>
      </c>
      <c r="U101" s="6">
        <f t="shared" si="41"/>
        <v>90.829754980947826</v>
      </c>
      <c r="W101" s="11">
        <v>100</v>
      </c>
      <c r="X101" s="6">
        <f t="shared" si="29"/>
        <v>115.98777142420998</v>
      </c>
      <c r="Y101" s="6">
        <f t="shared" si="30"/>
        <v>131.97554284841996</v>
      </c>
      <c r="Z101" s="6">
        <f t="shared" si="31"/>
        <v>100</v>
      </c>
      <c r="AA101" s="6">
        <f t="shared" si="32"/>
        <v>87.890547012700083</v>
      </c>
      <c r="AB101" s="6">
        <f t="shared" si="33"/>
        <v>103.87831843691006</v>
      </c>
      <c r="AC101" s="6">
        <f t="shared" si="34"/>
        <v>91.768865449610146</v>
      </c>
      <c r="AD101" s="6">
        <f t="shared" si="35"/>
        <v>79.659412462310229</v>
      </c>
      <c r="AE101" s="6">
        <f t="shared" si="36"/>
        <v>67.549959475010311</v>
      </c>
      <c r="AF101" s="6">
        <f t="shared" si="37"/>
        <v>100</v>
      </c>
      <c r="AG101" s="6">
        <f t="shared" si="38"/>
        <v>115.98777142420998</v>
      </c>
      <c r="AI101" s="10">
        <f t="shared" si="39"/>
        <v>0</v>
      </c>
      <c r="AJ101" s="10">
        <f t="shared" si="44"/>
        <v>0</v>
      </c>
      <c r="AK101" s="10">
        <f t="shared" si="44"/>
        <v>3073.778532984395</v>
      </c>
      <c r="AL101" s="10">
        <f t="shared" si="44"/>
        <v>0</v>
      </c>
      <c r="AM101" s="10">
        <f t="shared" si="43"/>
        <v>0</v>
      </c>
      <c r="AN101" s="10">
        <f t="shared" si="43"/>
        <v>0</v>
      </c>
      <c r="AO101" s="10">
        <f t="shared" si="43"/>
        <v>0</v>
      </c>
      <c r="AP101" s="10">
        <f t="shared" si="40"/>
        <v>0</v>
      </c>
      <c r="AQ101" s="10">
        <f t="shared" si="40"/>
        <v>-4694.405407686816</v>
      </c>
      <c r="AR101" s="10">
        <f t="shared" si="40"/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0</v>
      </c>
    </row>
    <row r="102" spans="3:55">
      <c r="C102" s="10"/>
      <c r="D102" s="20">
        <f t="shared" si="23"/>
        <v>-3072.1458068943175</v>
      </c>
      <c r="E102" s="10">
        <f t="shared" si="24"/>
        <v>1986.6597914390709</v>
      </c>
      <c r="F102" s="20">
        <f t="shared" si="25"/>
        <v>-1085.4860154552466</v>
      </c>
      <c r="G102">
        <f t="shared" si="26"/>
        <v>6</v>
      </c>
      <c r="H102" s="21">
        <f t="shared" si="27"/>
        <v>9.7699716664180632E-4</v>
      </c>
      <c r="I102" s="20">
        <f t="shared" si="28"/>
        <v>2</v>
      </c>
      <c r="J102" s="2"/>
      <c r="K102" s="11">
        <v>100</v>
      </c>
      <c r="L102" s="6">
        <f t="shared" si="42"/>
        <v>86.21598533371521</v>
      </c>
      <c r="M102" s="6">
        <f t="shared" si="42"/>
        <v>74.331961270633954</v>
      </c>
      <c r="N102" s="6">
        <f t="shared" si="42"/>
        <v>64.086032827352639</v>
      </c>
      <c r="O102" s="6">
        <f t="shared" si="42"/>
        <v>72.915728716641496</v>
      </c>
      <c r="P102" s="6">
        <f t="shared" si="42"/>
        <v>62.865013976311197</v>
      </c>
      <c r="Q102" s="6">
        <f t="shared" si="41"/>
        <v>71.526479368967031</v>
      </c>
      <c r="R102" s="6">
        <f t="shared" si="41"/>
        <v>81.381310960132652</v>
      </c>
      <c r="S102" s="6">
        <f t="shared" si="41"/>
        <v>92.593929297508126</v>
      </c>
      <c r="T102" s="6">
        <f t="shared" si="41"/>
        <v>105.35140859247174</v>
      </c>
      <c r="U102" s="6">
        <f t="shared" si="41"/>
        <v>119.86659791439071</v>
      </c>
      <c r="W102" s="11">
        <v>100</v>
      </c>
      <c r="X102" s="6">
        <f t="shared" si="29"/>
        <v>115.98777142420998</v>
      </c>
      <c r="Y102" s="6">
        <f t="shared" si="30"/>
        <v>131.97554284841996</v>
      </c>
      <c r="Z102" s="6">
        <f t="shared" si="31"/>
        <v>100</v>
      </c>
      <c r="AA102" s="6">
        <f t="shared" si="32"/>
        <v>87.890547012700083</v>
      </c>
      <c r="AB102" s="6">
        <f t="shared" si="33"/>
        <v>103.87831843691006</v>
      </c>
      <c r="AC102" s="6">
        <f t="shared" si="34"/>
        <v>91.768865449610146</v>
      </c>
      <c r="AD102" s="6">
        <f t="shared" si="35"/>
        <v>79.659412462310229</v>
      </c>
      <c r="AE102" s="6">
        <f t="shared" si="36"/>
        <v>67.549959475010311</v>
      </c>
      <c r="AF102" s="6">
        <f t="shared" si="37"/>
        <v>100</v>
      </c>
      <c r="AG102" s="6">
        <f t="shared" si="38"/>
        <v>87.890547012700083</v>
      </c>
      <c r="AI102" s="10">
        <f t="shared" si="39"/>
        <v>0</v>
      </c>
      <c r="AJ102" s="10">
        <f t="shared" si="44"/>
        <v>0</v>
      </c>
      <c r="AK102" s="10">
        <f t="shared" si="44"/>
        <v>3073.778532984395</v>
      </c>
      <c r="AL102" s="10">
        <f t="shared" si="44"/>
        <v>0</v>
      </c>
      <c r="AM102" s="10">
        <f t="shared" si="43"/>
        <v>0</v>
      </c>
      <c r="AN102" s="10">
        <f t="shared" si="43"/>
        <v>0</v>
      </c>
      <c r="AO102" s="10">
        <f t="shared" si="43"/>
        <v>0</v>
      </c>
      <c r="AP102" s="10">
        <f t="shared" si="40"/>
        <v>0</v>
      </c>
      <c r="AQ102" s="10">
        <f t="shared" si="40"/>
        <v>-4694.405407686816</v>
      </c>
      <c r="AR102" s="10">
        <f t="shared" si="40"/>
        <v>0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1</v>
      </c>
    </row>
    <row r="103" spans="3:55">
      <c r="C103" s="10"/>
      <c r="D103" s="20">
        <f t="shared" si="23"/>
        <v>5526.8797022908275</v>
      </c>
      <c r="E103" s="10">
        <f t="shared" si="24"/>
        <v>-6047.9900177581976</v>
      </c>
      <c r="F103" s="20">
        <f t="shared" si="25"/>
        <v>-521.11031546737013</v>
      </c>
      <c r="G103">
        <f t="shared" si="26"/>
        <v>2</v>
      </c>
      <c r="H103" s="21">
        <f t="shared" si="27"/>
        <v>9.7525869332865155E-4</v>
      </c>
      <c r="I103" s="20">
        <f t="shared" si="28"/>
        <v>2</v>
      </c>
      <c r="J103" s="2"/>
      <c r="K103" s="11">
        <v>100</v>
      </c>
      <c r="L103" s="6">
        <f t="shared" si="42"/>
        <v>86.21598533371521</v>
      </c>
      <c r="M103" s="6">
        <f t="shared" si="42"/>
        <v>74.331961270633954</v>
      </c>
      <c r="N103" s="6">
        <f t="shared" si="42"/>
        <v>64.086032827352639</v>
      </c>
      <c r="O103" s="6">
        <f t="shared" si="42"/>
        <v>72.915728716641496</v>
      </c>
      <c r="P103" s="6">
        <f t="shared" si="42"/>
        <v>82.961969398262212</v>
      </c>
      <c r="Q103" s="6">
        <f t="shared" si="41"/>
        <v>71.526479368967046</v>
      </c>
      <c r="R103" s="6">
        <f t="shared" si="41"/>
        <v>61.667258962471458</v>
      </c>
      <c r="S103" s="6">
        <f t="shared" si="41"/>
        <v>53.167034942788568</v>
      </c>
      <c r="T103" s="6">
        <f t="shared" si="41"/>
        <v>45.838483048645834</v>
      </c>
      <c r="U103" s="6">
        <f t="shared" si="41"/>
        <v>39.520099822418025</v>
      </c>
      <c r="W103" s="11">
        <v>100</v>
      </c>
      <c r="X103" s="6">
        <f t="shared" si="29"/>
        <v>115.98777142420998</v>
      </c>
      <c r="Y103" s="6">
        <f t="shared" si="30"/>
        <v>131.97554284841996</v>
      </c>
      <c r="Z103" s="6">
        <f t="shared" si="31"/>
        <v>100</v>
      </c>
      <c r="AA103" s="6">
        <f t="shared" si="32"/>
        <v>87.890547012700083</v>
      </c>
      <c r="AB103" s="6">
        <f t="shared" si="33"/>
        <v>75.781094025400165</v>
      </c>
      <c r="AC103" s="6">
        <f t="shared" si="34"/>
        <v>91.768865449610146</v>
      </c>
      <c r="AD103" s="6">
        <f t="shared" si="35"/>
        <v>107.75663687382013</v>
      </c>
      <c r="AE103" s="6">
        <f t="shared" si="36"/>
        <v>123.74440829803011</v>
      </c>
      <c r="AF103" s="6">
        <f t="shared" si="37"/>
        <v>100</v>
      </c>
      <c r="AG103" s="6">
        <f t="shared" si="38"/>
        <v>115.98777142420998</v>
      </c>
      <c r="AI103" s="10">
        <f t="shared" si="39"/>
        <v>0</v>
      </c>
      <c r="AJ103" s="10">
        <f t="shared" si="44"/>
        <v>0</v>
      </c>
      <c r="AK103" s="10">
        <f t="shared" si="44"/>
        <v>3073.778532984395</v>
      </c>
      <c r="AL103" s="10">
        <f t="shared" si="44"/>
        <v>0</v>
      </c>
      <c r="AM103" s="10">
        <f t="shared" si="43"/>
        <v>0</v>
      </c>
      <c r="AN103" s="10">
        <f t="shared" si="43"/>
        <v>0</v>
      </c>
      <c r="AO103" s="10">
        <f t="shared" si="43"/>
        <v>0</v>
      </c>
      <c r="AP103" s="10">
        <f t="shared" si="40"/>
        <v>0</v>
      </c>
      <c r="AQ103" s="10">
        <f t="shared" si="40"/>
        <v>1821.262846683652</v>
      </c>
      <c r="AR103" s="10">
        <f t="shared" si="40"/>
        <v>0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3:55">
      <c r="C104" s="10"/>
      <c r="D104" s="20">
        <f t="shared" si="23"/>
        <v>4263.4843188085752</v>
      </c>
      <c r="E104" s="10">
        <f t="shared" si="24"/>
        <v>-4784.5946342759444</v>
      </c>
      <c r="F104" s="20">
        <f t="shared" si="25"/>
        <v>-521.11031546736922</v>
      </c>
      <c r="G104">
        <f t="shared" si="26"/>
        <v>3</v>
      </c>
      <c r="H104" s="21">
        <f t="shared" si="27"/>
        <v>9.7569302143100045E-4</v>
      </c>
      <c r="I104" s="20">
        <f t="shared" si="28"/>
        <v>2</v>
      </c>
      <c r="J104" s="2"/>
      <c r="K104" s="11">
        <v>100</v>
      </c>
      <c r="L104" s="6">
        <f t="shared" si="42"/>
        <v>86.21598533371521</v>
      </c>
      <c r="M104" s="6">
        <f t="shared" si="42"/>
        <v>74.331961270633954</v>
      </c>
      <c r="N104" s="6">
        <f t="shared" si="42"/>
        <v>64.086032827352639</v>
      </c>
      <c r="O104" s="6">
        <f t="shared" si="42"/>
        <v>72.915728716641496</v>
      </c>
      <c r="P104" s="6">
        <f t="shared" si="42"/>
        <v>82.961969398262212</v>
      </c>
      <c r="Q104" s="6">
        <f t="shared" si="41"/>
        <v>71.526479368967046</v>
      </c>
      <c r="R104" s="6">
        <f t="shared" si="41"/>
        <v>61.667258962471458</v>
      </c>
      <c r="S104" s="6">
        <f t="shared" si="41"/>
        <v>53.167034942788568</v>
      </c>
      <c r="T104" s="6">
        <f t="shared" si="41"/>
        <v>45.838483048645834</v>
      </c>
      <c r="U104" s="6">
        <f t="shared" si="41"/>
        <v>52.154053657240553</v>
      </c>
      <c r="W104" s="11">
        <v>100</v>
      </c>
      <c r="X104" s="6">
        <f t="shared" si="29"/>
        <v>115.98777142420998</v>
      </c>
      <c r="Y104" s="6">
        <f t="shared" si="30"/>
        <v>131.97554284841996</v>
      </c>
      <c r="Z104" s="6">
        <f t="shared" si="31"/>
        <v>100</v>
      </c>
      <c r="AA104" s="6">
        <f t="shared" si="32"/>
        <v>87.890547012700083</v>
      </c>
      <c r="AB104" s="6">
        <f t="shared" si="33"/>
        <v>75.781094025400165</v>
      </c>
      <c r="AC104" s="6">
        <f t="shared" si="34"/>
        <v>91.768865449610146</v>
      </c>
      <c r="AD104" s="6">
        <f t="shared" si="35"/>
        <v>107.75663687382013</v>
      </c>
      <c r="AE104" s="6">
        <f t="shared" si="36"/>
        <v>123.74440829803011</v>
      </c>
      <c r="AF104" s="6">
        <f t="shared" si="37"/>
        <v>100</v>
      </c>
      <c r="AG104" s="6">
        <f t="shared" si="38"/>
        <v>87.890547012700083</v>
      </c>
      <c r="AI104" s="10">
        <f t="shared" si="39"/>
        <v>0</v>
      </c>
      <c r="AJ104" s="10">
        <f t="shared" si="44"/>
        <v>0</v>
      </c>
      <c r="AK104" s="10">
        <f t="shared" si="44"/>
        <v>3073.778532984395</v>
      </c>
      <c r="AL104" s="10">
        <f t="shared" si="44"/>
        <v>0</v>
      </c>
      <c r="AM104" s="10">
        <f t="shared" si="43"/>
        <v>0</v>
      </c>
      <c r="AN104" s="10">
        <f t="shared" si="43"/>
        <v>0</v>
      </c>
      <c r="AO104" s="10">
        <f t="shared" si="43"/>
        <v>0</v>
      </c>
      <c r="AP104" s="10">
        <f t="shared" si="40"/>
        <v>0</v>
      </c>
      <c r="AQ104" s="10">
        <f t="shared" si="40"/>
        <v>1821.262846683652</v>
      </c>
      <c r="AR104" s="10">
        <f t="shared" si="40"/>
        <v>0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</row>
    <row r="105" spans="3:55">
      <c r="C105" s="10"/>
      <c r="D105" s="20">
        <f t="shared" si="23"/>
        <v>4514.4157052777582</v>
      </c>
      <c r="E105" s="10">
        <f t="shared" si="24"/>
        <v>-4784.5946342759444</v>
      </c>
      <c r="F105" s="20">
        <f t="shared" si="25"/>
        <v>-270.17892899818617</v>
      </c>
      <c r="G105">
        <f t="shared" si="26"/>
        <v>3</v>
      </c>
      <c r="H105" s="21">
        <f t="shared" si="27"/>
        <v>9.7569302143100045E-4</v>
      </c>
      <c r="I105" s="20">
        <f t="shared" si="28"/>
        <v>1</v>
      </c>
      <c r="J105" s="2"/>
      <c r="K105" s="11">
        <v>100</v>
      </c>
      <c r="L105" s="6">
        <f t="shared" si="42"/>
        <v>86.21598533371521</v>
      </c>
      <c r="M105" s="6">
        <f t="shared" si="42"/>
        <v>74.331961270633954</v>
      </c>
      <c r="N105" s="6">
        <f t="shared" si="42"/>
        <v>64.086032827352639</v>
      </c>
      <c r="O105" s="6">
        <f t="shared" si="42"/>
        <v>72.915728716641496</v>
      </c>
      <c r="P105" s="6">
        <f t="shared" si="42"/>
        <v>82.961969398262212</v>
      </c>
      <c r="Q105" s="6">
        <f t="shared" si="41"/>
        <v>71.526479368967046</v>
      </c>
      <c r="R105" s="6">
        <f t="shared" si="41"/>
        <v>61.667258962471458</v>
      </c>
      <c r="S105" s="6">
        <f t="shared" si="41"/>
        <v>53.167034942788568</v>
      </c>
      <c r="T105" s="6">
        <f t="shared" si="41"/>
        <v>60.492324544420001</v>
      </c>
      <c r="U105" s="6">
        <f t="shared" si="41"/>
        <v>52.154053657240553</v>
      </c>
      <c r="W105" s="11">
        <v>100</v>
      </c>
      <c r="X105" s="6">
        <f t="shared" si="29"/>
        <v>115.98777142420998</v>
      </c>
      <c r="Y105" s="6">
        <f t="shared" si="30"/>
        <v>131.97554284841996</v>
      </c>
      <c r="Z105" s="6">
        <f t="shared" si="31"/>
        <v>100</v>
      </c>
      <c r="AA105" s="6">
        <f t="shared" si="32"/>
        <v>87.890547012700083</v>
      </c>
      <c r="AB105" s="6">
        <f t="shared" si="33"/>
        <v>75.781094025400165</v>
      </c>
      <c r="AC105" s="6">
        <f t="shared" si="34"/>
        <v>91.768865449610146</v>
      </c>
      <c r="AD105" s="6">
        <f t="shared" si="35"/>
        <v>107.75663687382013</v>
      </c>
      <c r="AE105" s="6">
        <f t="shared" si="36"/>
        <v>123.74440829803011</v>
      </c>
      <c r="AF105" s="6">
        <f t="shared" si="37"/>
        <v>111.63495531073019</v>
      </c>
      <c r="AG105" s="6">
        <f t="shared" si="38"/>
        <v>127.62272673494017</v>
      </c>
      <c r="AI105" s="10">
        <f t="shared" si="39"/>
        <v>0</v>
      </c>
      <c r="AJ105" s="10">
        <f t="shared" si="44"/>
        <v>0</v>
      </c>
      <c r="AK105" s="10">
        <f t="shared" si="44"/>
        <v>3073.778532984395</v>
      </c>
      <c r="AL105" s="10">
        <f t="shared" si="44"/>
        <v>0</v>
      </c>
      <c r="AM105" s="10">
        <f t="shared" si="43"/>
        <v>0</v>
      </c>
      <c r="AN105" s="10">
        <f t="shared" si="43"/>
        <v>0</v>
      </c>
      <c r="AO105" s="10">
        <f t="shared" si="43"/>
        <v>0</v>
      </c>
      <c r="AP105" s="10">
        <f t="shared" si="40"/>
        <v>0</v>
      </c>
      <c r="AQ105" s="10">
        <f t="shared" si="40"/>
        <v>0</v>
      </c>
      <c r="AR105" s="10">
        <f t="shared" si="40"/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</row>
    <row r="106" spans="3:55">
      <c r="C106" s="10"/>
      <c r="D106" s="20">
        <f t="shared" si="23"/>
        <v>3041.1203366001109</v>
      </c>
      <c r="E106" s="10">
        <f t="shared" si="24"/>
        <v>-3117.311633561806</v>
      </c>
      <c r="F106" s="20">
        <f t="shared" si="25"/>
        <v>-76.191296961695116</v>
      </c>
      <c r="G106">
        <f t="shared" si="26"/>
        <v>4</v>
      </c>
      <c r="H106" s="21">
        <f t="shared" si="27"/>
        <v>9.7612754295987511E-4</v>
      </c>
      <c r="I106" s="20">
        <f t="shared" si="28"/>
        <v>1</v>
      </c>
      <c r="J106" s="2"/>
      <c r="K106" s="11">
        <v>100</v>
      </c>
      <c r="L106" s="6">
        <f t="shared" si="42"/>
        <v>86.21598533371521</v>
      </c>
      <c r="M106" s="6">
        <f t="shared" si="42"/>
        <v>74.331961270633954</v>
      </c>
      <c r="N106" s="6">
        <f t="shared" si="42"/>
        <v>64.086032827352639</v>
      </c>
      <c r="O106" s="6">
        <f t="shared" si="42"/>
        <v>72.915728716641496</v>
      </c>
      <c r="P106" s="6">
        <f t="shared" si="42"/>
        <v>82.961969398262212</v>
      </c>
      <c r="Q106" s="6">
        <f t="shared" si="41"/>
        <v>71.526479368967046</v>
      </c>
      <c r="R106" s="6">
        <f t="shared" si="41"/>
        <v>61.667258962471458</v>
      </c>
      <c r="S106" s="6">
        <f t="shared" si="41"/>
        <v>53.167034942788568</v>
      </c>
      <c r="T106" s="6">
        <f t="shared" si="41"/>
        <v>60.492324544420001</v>
      </c>
      <c r="U106" s="6">
        <f t="shared" si="41"/>
        <v>68.826883664381938</v>
      </c>
      <c r="W106" s="11">
        <v>100</v>
      </c>
      <c r="X106" s="6">
        <f t="shared" si="29"/>
        <v>115.98777142420998</v>
      </c>
      <c r="Y106" s="6">
        <f t="shared" si="30"/>
        <v>131.97554284841996</v>
      </c>
      <c r="Z106" s="6">
        <f t="shared" si="31"/>
        <v>100</v>
      </c>
      <c r="AA106" s="6">
        <f t="shared" si="32"/>
        <v>87.890547012700083</v>
      </c>
      <c r="AB106" s="6">
        <f t="shared" si="33"/>
        <v>75.781094025400165</v>
      </c>
      <c r="AC106" s="6">
        <f t="shared" si="34"/>
        <v>91.768865449610146</v>
      </c>
      <c r="AD106" s="6">
        <f t="shared" si="35"/>
        <v>107.75663687382013</v>
      </c>
      <c r="AE106" s="6">
        <f t="shared" si="36"/>
        <v>123.74440829803011</v>
      </c>
      <c r="AF106" s="6">
        <f t="shared" si="37"/>
        <v>111.63495531073019</v>
      </c>
      <c r="AG106" s="6">
        <f t="shared" si="38"/>
        <v>99.525502323430274</v>
      </c>
      <c r="AI106" s="10">
        <f t="shared" si="39"/>
        <v>0</v>
      </c>
      <c r="AJ106" s="10">
        <f t="shared" si="44"/>
        <v>0</v>
      </c>
      <c r="AK106" s="10">
        <f t="shared" si="44"/>
        <v>3073.778532984395</v>
      </c>
      <c r="AL106" s="10">
        <f t="shared" si="44"/>
        <v>0</v>
      </c>
      <c r="AM106" s="10">
        <f t="shared" si="43"/>
        <v>0</v>
      </c>
      <c r="AN106" s="10">
        <f t="shared" si="43"/>
        <v>0</v>
      </c>
      <c r="AO106" s="10">
        <f t="shared" si="43"/>
        <v>0</v>
      </c>
      <c r="AP106" s="10">
        <f t="shared" si="40"/>
        <v>0</v>
      </c>
      <c r="AQ106" s="10">
        <f t="shared" si="40"/>
        <v>0</v>
      </c>
      <c r="AR106" s="10">
        <f t="shared" si="40"/>
        <v>0</v>
      </c>
      <c r="AT106">
        <v>0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1</v>
      </c>
      <c r="BC106">
        <v>1</v>
      </c>
    </row>
    <row r="107" spans="3:55">
      <c r="C107" s="10"/>
      <c r="D107" s="20">
        <f t="shared" si="23"/>
        <v>4514.4157052777582</v>
      </c>
      <c r="E107" s="10">
        <f t="shared" si="24"/>
        <v>-4784.5946342759444</v>
      </c>
      <c r="F107" s="20">
        <f t="shared" si="25"/>
        <v>-270.17892899818617</v>
      </c>
      <c r="G107">
        <f t="shared" si="26"/>
        <v>3</v>
      </c>
      <c r="H107" s="21">
        <f t="shared" si="27"/>
        <v>9.7569302143100045E-4</v>
      </c>
      <c r="I107" s="20">
        <f t="shared" si="28"/>
        <v>1</v>
      </c>
      <c r="J107" s="2"/>
      <c r="K107" s="11">
        <v>100</v>
      </c>
      <c r="L107" s="6">
        <f t="shared" si="42"/>
        <v>86.21598533371521</v>
      </c>
      <c r="M107" s="6">
        <f t="shared" si="42"/>
        <v>74.331961270633954</v>
      </c>
      <c r="N107" s="6">
        <f t="shared" si="42"/>
        <v>64.086032827352639</v>
      </c>
      <c r="O107" s="6">
        <f t="shared" si="42"/>
        <v>72.915728716641496</v>
      </c>
      <c r="P107" s="6">
        <f t="shared" si="42"/>
        <v>82.961969398262212</v>
      </c>
      <c r="Q107" s="6">
        <f t="shared" si="41"/>
        <v>71.526479368967046</v>
      </c>
      <c r="R107" s="6">
        <f t="shared" si="41"/>
        <v>61.667258962471458</v>
      </c>
      <c r="S107" s="6">
        <f t="shared" si="41"/>
        <v>70.163699121773149</v>
      </c>
      <c r="T107" s="6">
        <f t="shared" si="41"/>
        <v>60.492324544420001</v>
      </c>
      <c r="U107" s="6">
        <f t="shared" si="41"/>
        <v>52.154053657240553</v>
      </c>
      <c r="W107" s="11">
        <v>100</v>
      </c>
      <c r="X107" s="6">
        <f t="shared" si="29"/>
        <v>115.98777142420998</v>
      </c>
      <c r="Y107" s="6">
        <f t="shared" si="30"/>
        <v>131.97554284841996</v>
      </c>
      <c r="Z107" s="6">
        <f t="shared" si="31"/>
        <v>100</v>
      </c>
      <c r="AA107" s="6">
        <f t="shared" si="32"/>
        <v>87.890547012700083</v>
      </c>
      <c r="AB107" s="6">
        <f t="shared" si="33"/>
        <v>75.781094025400165</v>
      </c>
      <c r="AC107" s="6">
        <f t="shared" si="34"/>
        <v>91.768865449610146</v>
      </c>
      <c r="AD107" s="6">
        <f t="shared" si="35"/>
        <v>107.75663687382013</v>
      </c>
      <c r="AE107" s="6">
        <f t="shared" si="36"/>
        <v>95.64718388652021</v>
      </c>
      <c r="AF107" s="6">
        <f t="shared" si="37"/>
        <v>111.63495531073019</v>
      </c>
      <c r="AG107" s="6">
        <f t="shared" si="38"/>
        <v>127.62272673494017</v>
      </c>
      <c r="AI107" s="10">
        <f t="shared" si="39"/>
        <v>0</v>
      </c>
      <c r="AJ107" s="10">
        <f t="shared" si="44"/>
        <v>0</v>
      </c>
      <c r="AK107" s="10">
        <f t="shared" si="44"/>
        <v>3073.778532984395</v>
      </c>
      <c r="AL107" s="10">
        <f t="shared" si="44"/>
        <v>0</v>
      </c>
      <c r="AM107" s="10">
        <f t="shared" si="43"/>
        <v>0</v>
      </c>
      <c r="AN107" s="10">
        <f t="shared" si="43"/>
        <v>0</v>
      </c>
      <c r="AO107" s="10">
        <f t="shared" si="43"/>
        <v>0</v>
      </c>
      <c r="AP107" s="10">
        <f t="shared" si="40"/>
        <v>0</v>
      </c>
      <c r="AQ107" s="10">
        <f t="shared" si="40"/>
        <v>0</v>
      </c>
      <c r="AR107" s="10">
        <f t="shared" si="40"/>
        <v>0</v>
      </c>
      <c r="AT107">
        <v>0</v>
      </c>
      <c r="AU107">
        <v>0</v>
      </c>
      <c r="AV107">
        <v>0</v>
      </c>
      <c r="AW107">
        <v>1</v>
      </c>
      <c r="AX107">
        <v>1</v>
      </c>
      <c r="AY107">
        <v>0</v>
      </c>
      <c r="AZ107">
        <v>0</v>
      </c>
      <c r="BA107">
        <v>1</v>
      </c>
      <c r="BB107">
        <v>0</v>
      </c>
      <c r="BC107">
        <v>0</v>
      </c>
    </row>
    <row r="108" spans="3:55">
      <c r="C108" s="10"/>
      <c r="D108" s="20">
        <f t="shared" si="23"/>
        <v>3041.1203366001109</v>
      </c>
      <c r="E108" s="10">
        <f t="shared" si="24"/>
        <v>-3117.311633561806</v>
      </c>
      <c r="F108" s="20">
        <f t="shared" si="25"/>
        <v>-76.191296961695116</v>
      </c>
      <c r="G108">
        <f t="shared" si="26"/>
        <v>4</v>
      </c>
      <c r="H108" s="21">
        <f t="shared" si="27"/>
        <v>9.7612754295987511E-4</v>
      </c>
      <c r="I108" s="20">
        <f t="shared" si="28"/>
        <v>1</v>
      </c>
      <c r="J108" s="2"/>
      <c r="K108" s="11">
        <v>100</v>
      </c>
      <c r="L108" s="6">
        <f t="shared" si="42"/>
        <v>86.21598533371521</v>
      </c>
      <c r="M108" s="6">
        <f t="shared" si="42"/>
        <v>74.331961270633954</v>
      </c>
      <c r="N108" s="6">
        <f t="shared" si="42"/>
        <v>64.086032827352639</v>
      </c>
      <c r="O108" s="6">
        <f t="shared" si="42"/>
        <v>72.915728716641496</v>
      </c>
      <c r="P108" s="6">
        <f t="shared" si="42"/>
        <v>82.961969398262212</v>
      </c>
      <c r="Q108" s="6">
        <f t="shared" si="41"/>
        <v>71.526479368967046</v>
      </c>
      <c r="R108" s="6">
        <f t="shared" si="41"/>
        <v>61.667258962471458</v>
      </c>
      <c r="S108" s="6">
        <f t="shared" si="41"/>
        <v>70.163699121773149</v>
      </c>
      <c r="T108" s="6">
        <f t="shared" si="41"/>
        <v>60.492324544420001</v>
      </c>
      <c r="U108" s="6">
        <f t="shared" si="41"/>
        <v>68.826883664381938</v>
      </c>
      <c r="W108" s="11">
        <v>100</v>
      </c>
      <c r="X108" s="6">
        <f t="shared" si="29"/>
        <v>115.98777142420998</v>
      </c>
      <c r="Y108" s="6">
        <f t="shared" si="30"/>
        <v>131.97554284841996</v>
      </c>
      <c r="Z108" s="6">
        <f t="shared" si="31"/>
        <v>100</v>
      </c>
      <c r="AA108" s="6">
        <f t="shared" si="32"/>
        <v>87.890547012700083</v>
      </c>
      <c r="AB108" s="6">
        <f t="shared" si="33"/>
        <v>75.781094025400165</v>
      </c>
      <c r="AC108" s="6">
        <f t="shared" si="34"/>
        <v>91.768865449610146</v>
      </c>
      <c r="AD108" s="6">
        <f t="shared" si="35"/>
        <v>107.75663687382013</v>
      </c>
      <c r="AE108" s="6">
        <f t="shared" si="36"/>
        <v>95.64718388652021</v>
      </c>
      <c r="AF108" s="6">
        <f t="shared" si="37"/>
        <v>111.63495531073019</v>
      </c>
      <c r="AG108" s="6">
        <f t="shared" si="38"/>
        <v>99.525502323430274</v>
      </c>
      <c r="AI108" s="10">
        <f t="shared" si="39"/>
        <v>0</v>
      </c>
      <c r="AJ108" s="10">
        <f t="shared" si="44"/>
        <v>0</v>
      </c>
      <c r="AK108" s="10">
        <f t="shared" si="44"/>
        <v>3073.778532984395</v>
      </c>
      <c r="AL108" s="10">
        <f t="shared" si="44"/>
        <v>0</v>
      </c>
      <c r="AM108" s="10">
        <f t="shared" si="43"/>
        <v>0</v>
      </c>
      <c r="AN108" s="10">
        <f t="shared" si="43"/>
        <v>0</v>
      </c>
      <c r="AO108" s="10">
        <f t="shared" si="43"/>
        <v>0</v>
      </c>
      <c r="AP108" s="10">
        <f t="shared" si="40"/>
        <v>0</v>
      </c>
      <c r="AQ108" s="10">
        <f t="shared" si="40"/>
        <v>0</v>
      </c>
      <c r="AR108" s="10">
        <f t="shared" si="40"/>
        <v>0</v>
      </c>
      <c r="AT108">
        <v>0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1</v>
      </c>
      <c r="BB108">
        <v>0</v>
      </c>
      <c r="BC108">
        <v>1</v>
      </c>
    </row>
    <row r="109" spans="3:55">
      <c r="C109" s="10"/>
      <c r="D109" s="20">
        <f t="shared" si="23"/>
        <v>3041.1203366001109</v>
      </c>
      <c r="E109" s="10">
        <f t="shared" si="24"/>
        <v>-3117.311633561806</v>
      </c>
      <c r="F109" s="20">
        <f t="shared" si="25"/>
        <v>-76.191296961695116</v>
      </c>
      <c r="G109">
        <f t="shared" si="26"/>
        <v>4</v>
      </c>
      <c r="H109" s="21">
        <f t="shared" si="27"/>
        <v>9.7612754295987511E-4</v>
      </c>
      <c r="I109" s="20">
        <f t="shared" si="28"/>
        <v>1</v>
      </c>
      <c r="J109" s="2"/>
      <c r="K109" s="11">
        <v>100</v>
      </c>
      <c r="L109" s="6">
        <f t="shared" si="42"/>
        <v>86.21598533371521</v>
      </c>
      <c r="M109" s="6">
        <f t="shared" si="42"/>
        <v>74.331961270633954</v>
      </c>
      <c r="N109" s="6">
        <f t="shared" si="42"/>
        <v>64.086032827352639</v>
      </c>
      <c r="O109" s="6">
        <f t="shared" si="42"/>
        <v>72.915728716641496</v>
      </c>
      <c r="P109" s="6">
        <f t="shared" si="42"/>
        <v>82.961969398262212</v>
      </c>
      <c r="Q109" s="6">
        <f t="shared" si="41"/>
        <v>71.526479368967046</v>
      </c>
      <c r="R109" s="6">
        <f t="shared" si="41"/>
        <v>61.667258962471458</v>
      </c>
      <c r="S109" s="6">
        <f t="shared" si="41"/>
        <v>70.163699121773149</v>
      </c>
      <c r="T109" s="6">
        <f t="shared" si="41"/>
        <v>79.830768503050251</v>
      </c>
      <c r="U109" s="6">
        <f t="shared" si="41"/>
        <v>68.826883664381938</v>
      </c>
      <c r="W109" s="11">
        <v>100</v>
      </c>
      <c r="X109" s="6">
        <f t="shared" si="29"/>
        <v>115.98777142420998</v>
      </c>
      <c r="Y109" s="6">
        <f t="shared" si="30"/>
        <v>131.97554284841996</v>
      </c>
      <c r="Z109" s="6">
        <f t="shared" si="31"/>
        <v>100</v>
      </c>
      <c r="AA109" s="6">
        <f t="shared" si="32"/>
        <v>87.890547012700083</v>
      </c>
      <c r="AB109" s="6">
        <f t="shared" si="33"/>
        <v>75.781094025400165</v>
      </c>
      <c r="AC109" s="6">
        <f t="shared" si="34"/>
        <v>91.768865449610146</v>
      </c>
      <c r="AD109" s="6">
        <f t="shared" si="35"/>
        <v>107.75663687382013</v>
      </c>
      <c r="AE109" s="6">
        <f t="shared" si="36"/>
        <v>95.64718388652021</v>
      </c>
      <c r="AF109" s="6">
        <f t="shared" si="37"/>
        <v>83.537730899220293</v>
      </c>
      <c r="AG109" s="6">
        <f t="shared" si="38"/>
        <v>99.525502323430274</v>
      </c>
      <c r="AI109" s="10">
        <f t="shared" si="39"/>
        <v>0</v>
      </c>
      <c r="AJ109" s="10">
        <f t="shared" si="44"/>
        <v>0</v>
      </c>
      <c r="AK109" s="10">
        <f t="shared" si="44"/>
        <v>3073.778532984395</v>
      </c>
      <c r="AL109" s="10">
        <f t="shared" si="44"/>
        <v>0</v>
      </c>
      <c r="AM109" s="10">
        <f t="shared" si="43"/>
        <v>0</v>
      </c>
      <c r="AN109" s="10">
        <f t="shared" si="43"/>
        <v>0</v>
      </c>
      <c r="AO109" s="10">
        <f t="shared" si="43"/>
        <v>0</v>
      </c>
      <c r="AP109" s="10">
        <f t="shared" si="40"/>
        <v>0</v>
      </c>
      <c r="AQ109" s="10">
        <f t="shared" si="40"/>
        <v>0</v>
      </c>
      <c r="AR109" s="10">
        <f t="shared" si="40"/>
        <v>0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1</v>
      </c>
      <c r="BB109">
        <v>1</v>
      </c>
      <c r="BC109">
        <v>0</v>
      </c>
    </row>
    <row r="110" spans="3:55">
      <c r="C110" s="10"/>
      <c r="D110" s="20">
        <f t="shared" si="23"/>
        <v>478.61601634038743</v>
      </c>
      <c r="E110" s="10">
        <f t="shared" si="24"/>
        <v>-917.02450190521608</v>
      </c>
      <c r="F110" s="20">
        <f t="shared" si="25"/>
        <v>-438.40848556482865</v>
      </c>
      <c r="G110">
        <f t="shared" si="26"/>
        <v>5</v>
      </c>
      <c r="H110" s="21">
        <f t="shared" si="27"/>
        <v>9.7656225800141683E-4</v>
      </c>
      <c r="I110" s="20">
        <f t="shared" si="28"/>
        <v>1</v>
      </c>
      <c r="J110" s="2"/>
      <c r="K110" s="11">
        <v>100</v>
      </c>
      <c r="L110" s="6">
        <f t="shared" si="42"/>
        <v>86.21598533371521</v>
      </c>
      <c r="M110" s="6">
        <f t="shared" si="42"/>
        <v>74.331961270633954</v>
      </c>
      <c r="N110" s="6">
        <f t="shared" si="42"/>
        <v>64.086032827352639</v>
      </c>
      <c r="O110" s="6">
        <f t="shared" si="42"/>
        <v>72.915728716641496</v>
      </c>
      <c r="P110" s="6">
        <f t="shared" si="42"/>
        <v>82.961969398262212</v>
      </c>
      <c r="Q110" s="6">
        <f t="shared" si="41"/>
        <v>71.526479368967046</v>
      </c>
      <c r="R110" s="6">
        <f t="shared" si="41"/>
        <v>61.667258962471458</v>
      </c>
      <c r="S110" s="6">
        <f t="shared" si="41"/>
        <v>70.163699121773149</v>
      </c>
      <c r="T110" s="6">
        <f t="shared" si="41"/>
        <v>79.830768503050251</v>
      </c>
      <c r="U110" s="6">
        <f t="shared" si="41"/>
        <v>90.82975498094784</v>
      </c>
      <c r="W110" s="11">
        <v>100</v>
      </c>
      <c r="X110" s="6">
        <f t="shared" si="29"/>
        <v>115.98777142420998</v>
      </c>
      <c r="Y110" s="6">
        <f t="shared" si="30"/>
        <v>131.97554284841996</v>
      </c>
      <c r="Z110" s="6">
        <f t="shared" si="31"/>
        <v>100</v>
      </c>
      <c r="AA110" s="6">
        <f t="shared" si="32"/>
        <v>87.890547012700083</v>
      </c>
      <c r="AB110" s="6">
        <f t="shared" si="33"/>
        <v>75.781094025400165</v>
      </c>
      <c r="AC110" s="6">
        <f t="shared" si="34"/>
        <v>91.768865449610146</v>
      </c>
      <c r="AD110" s="6">
        <f t="shared" si="35"/>
        <v>107.75663687382013</v>
      </c>
      <c r="AE110" s="6">
        <f t="shared" si="36"/>
        <v>95.64718388652021</v>
      </c>
      <c r="AF110" s="6">
        <f t="shared" si="37"/>
        <v>83.537730899220293</v>
      </c>
      <c r="AG110" s="6">
        <f t="shared" si="38"/>
        <v>71.428277911920375</v>
      </c>
      <c r="AI110" s="10">
        <f t="shared" si="39"/>
        <v>0</v>
      </c>
      <c r="AJ110" s="10">
        <f t="shared" si="44"/>
        <v>0</v>
      </c>
      <c r="AK110" s="10">
        <f t="shared" si="44"/>
        <v>3073.778532984395</v>
      </c>
      <c r="AL110" s="10">
        <f t="shared" si="44"/>
        <v>0</v>
      </c>
      <c r="AM110" s="10">
        <f t="shared" si="43"/>
        <v>0</v>
      </c>
      <c r="AN110" s="10">
        <f t="shared" si="43"/>
        <v>0</v>
      </c>
      <c r="AO110" s="10">
        <f t="shared" si="43"/>
        <v>0</v>
      </c>
      <c r="AP110" s="10">
        <f t="shared" si="40"/>
        <v>0</v>
      </c>
      <c r="AQ110" s="10">
        <f t="shared" si="40"/>
        <v>0</v>
      </c>
      <c r="AR110" s="10">
        <f t="shared" si="40"/>
        <v>0</v>
      </c>
      <c r="AT110">
        <v>0</v>
      </c>
      <c r="AU110">
        <v>0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1</v>
      </c>
      <c r="BB110">
        <v>1</v>
      </c>
      <c r="BC110">
        <v>1</v>
      </c>
    </row>
    <row r="111" spans="3:55">
      <c r="C111" s="10"/>
      <c r="D111" s="20">
        <f t="shared" si="23"/>
        <v>4514.4157052777582</v>
      </c>
      <c r="E111" s="10">
        <f t="shared" si="24"/>
        <v>-4784.5946342759444</v>
      </c>
      <c r="F111" s="20">
        <f t="shared" si="25"/>
        <v>-270.17892899818617</v>
      </c>
      <c r="G111">
        <f t="shared" si="26"/>
        <v>3</v>
      </c>
      <c r="H111" s="21">
        <f t="shared" si="27"/>
        <v>9.7569302143100045E-4</v>
      </c>
      <c r="I111" s="20">
        <f t="shared" si="28"/>
        <v>1</v>
      </c>
      <c r="J111" s="2"/>
      <c r="K111" s="11">
        <v>100</v>
      </c>
      <c r="L111" s="6">
        <f t="shared" si="42"/>
        <v>86.21598533371521</v>
      </c>
      <c r="M111" s="6">
        <f t="shared" si="42"/>
        <v>74.331961270633954</v>
      </c>
      <c r="N111" s="6">
        <f t="shared" si="42"/>
        <v>64.086032827352639</v>
      </c>
      <c r="O111" s="6">
        <f t="shared" si="42"/>
        <v>72.915728716641496</v>
      </c>
      <c r="P111" s="6">
        <f t="shared" si="42"/>
        <v>82.961969398262212</v>
      </c>
      <c r="Q111" s="6">
        <f t="shared" si="41"/>
        <v>71.526479368967046</v>
      </c>
      <c r="R111" s="6">
        <f t="shared" si="41"/>
        <v>81.381310960132666</v>
      </c>
      <c r="S111" s="6">
        <f t="shared" si="41"/>
        <v>70.163699121773149</v>
      </c>
      <c r="T111" s="6">
        <f t="shared" si="41"/>
        <v>60.492324544420001</v>
      </c>
      <c r="U111" s="6">
        <f t="shared" si="41"/>
        <v>52.154053657240553</v>
      </c>
      <c r="W111" s="11">
        <v>100</v>
      </c>
      <c r="X111" s="6">
        <f t="shared" si="29"/>
        <v>115.98777142420998</v>
      </c>
      <c r="Y111" s="6">
        <f t="shared" si="30"/>
        <v>131.97554284841996</v>
      </c>
      <c r="Z111" s="6">
        <f t="shared" si="31"/>
        <v>100</v>
      </c>
      <c r="AA111" s="6">
        <f t="shared" si="32"/>
        <v>87.890547012700083</v>
      </c>
      <c r="AB111" s="6">
        <f t="shared" si="33"/>
        <v>75.781094025400165</v>
      </c>
      <c r="AC111" s="6">
        <f t="shared" si="34"/>
        <v>91.768865449610146</v>
      </c>
      <c r="AD111" s="6">
        <f t="shared" si="35"/>
        <v>79.659412462310229</v>
      </c>
      <c r="AE111" s="6">
        <f t="shared" si="36"/>
        <v>95.64718388652021</v>
      </c>
      <c r="AF111" s="6">
        <f t="shared" si="37"/>
        <v>111.63495531073019</v>
      </c>
      <c r="AG111" s="6">
        <f t="shared" si="38"/>
        <v>127.62272673494017</v>
      </c>
      <c r="AI111" s="10">
        <f t="shared" si="39"/>
        <v>0</v>
      </c>
      <c r="AJ111" s="10">
        <f t="shared" si="44"/>
        <v>0</v>
      </c>
      <c r="AK111" s="10">
        <f t="shared" si="44"/>
        <v>3073.778532984395</v>
      </c>
      <c r="AL111" s="10">
        <f t="shared" si="44"/>
        <v>0</v>
      </c>
      <c r="AM111" s="10">
        <f t="shared" si="43"/>
        <v>0</v>
      </c>
      <c r="AN111" s="10">
        <f t="shared" si="43"/>
        <v>0</v>
      </c>
      <c r="AO111" s="10">
        <f t="shared" si="43"/>
        <v>0</v>
      </c>
      <c r="AP111" s="10">
        <f t="shared" si="40"/>
        <v>0</v>
      </c>
      <c r="AQ111" s="10">
        <f t="shared" si="40"/>
        <v>0</v>
      </c>
      <c r="AR111" s="10">
        <f t="shared" si="40"/>
        <v>0</v>
      </c>
      <c r="AT111">
        <v>0</v>
      </c>
      <c r="AU111">
        <v>0</v>
      </c>
      <c r="AV111">
        <v>0</v>
      </c>
      <c r="AW111">
        <v>1</v>
      </c>
      <c r="AX111">
        <v>1</v>
      </c>
      <c r="AY111">
        <v>0</v>
      </c>
      <c r="AZ111">
        <v>1</v>
      </c>
      <c r="BA111">
        <v>0</v>
      </c>
      <c r="BB111">
        <v>0</v>
      </c>
      <c r="BC111">
        <v>0</v>
      </c>
    </row>
    <row r="112" spans="3:55">
      <c r="C112" s="10"/>
      <c r="D112" s="20">
        <f t="shared" si="23"/>
        <v>3041.1203366001109</v>
      </c>
      <c r="E112" s="10">
        <f t="shared" si="24"/>
        <v>-3117.311633561806</v>
      </c>
      <c r="F112" s="20">
        <f t="shared" si="25"/>
        <v>-76.191296961695116</v>
      </c>
      <c r="G112">
        <f t="shared" si="26"/>
        <v>4</v>
      </c>
      <c r="H112" s="21">
        <f t="shared" si="27"/>
        <v>9.7612754295987511E-4</v>
      </c>
      <c r="I112" s="20">
        <f t="shared" si="28"/>
        <v>1</v>
      </c>
      <c r="J112" s="2"/>
      <c r="K112" s="11">
        <v>100</v>
      </c>
      <c r="L112" s="6">
        <f t="shared" si="42"/>
        <v>86.21598533371521</v>
      </c>
      <c r="M112" s="6">
        <f t="shared" si="42"/>
        <v>74.331961270633954</v>
      </c>
      <c r="N112" s="6">
        <f t="shared" si="42"/>
        <v>64.086032827352639</v>
      </c>
      <c r="O112" s="6">
        <f t="shared" si="42"/>
        <v>72.915728716641496</v>
      </c>
      <c r="P112" s="6">
        <f t="shared" si="42"/>
        <v>82.961969398262212</v>
      </c>
      <c r="Q112" s="6">
        <f t="shared" si="41"/>
        <v>71.526479368967046</v>
      </c>
      <c r="R112" s="6">
        <f t="shared" si="41"/>
        <v>81.381310960132666</v>
      </c>
      <c r="S112" s="6">
        <f t="shared" si="41"/>
        <v>70.163699121773149</v>
      </c>
      <c r="T112" s="6">
        <f t="shared" si="41"/>
        <v>60.492324544420001</v>
      </c>
      <c r="U112" s="6">
        <f t="shared" si="41"/>
        <v>68.826883664381938</v>
      </c>
      <c r="W112" s="11">
        <v>100</v>
      </c>
      <c r="X112" s="6">
        <f t="shared" si="29"/>
        <v>115.98777142420998</v>
      </c>
      <c r="Y112" s="6">
        <f t="shared" si="30"/>
        <v>131.97554284841996</v>
      </c>
      <c r="Z112" s="6">
        <f t="shared" si="31"/>
        <v>100</v>
      </c>
      <c r="AA112" s="6">
        <f t="shared" si="32"/>
        <v>87.890547012700083</v>
      </c>
      <c r="AB112" s="6">
        <f t="shared" si="33"/>
        <v>75.781094025400165</v>
      </c>
      <c r="AC112" s="6">
        <f t="shared" si="34"/>
        <v>91.768865449610146</v>
      </c>
      <c r="AD112" s="6">
        <f t="shared" si="35"/>
        <v>79.659412462310229</v>
      </c>
      <c r="AE112" s="6">
        <f t="shared" si="36"/>
        <v>95.64718388652021</v>
      </c>
      <c r="AF112" s="6">
        <f t="shared" si="37"/>
        <v>111.63495531073019</v>
      </c>
      <c r="AG112" s="6">
        <f t="shared" si="38"/>
        <v>99.525502323430274</v>
      </c>
      <c r="AI112" s="10">
        <f t="shared" si="39"/>
        <v>0</v>
      </c>
      <c r="AJ112" s="10">
        <f t="shared" si="44"/>
        <v>0</v>
      </c>
      <c r="AK112" s="10">
        <f t="shared" si="44"/>
        <v>3073.778532984395</v>
      </c>
      <c r="AL112" s="10">
        <f t="shared" si="44"/>
        <v>0</v>
      </c>
      <c r="AM112" s="10">
        <f t="shared" si="43"/>
        <v>0</v>
      </c>
      <c r="AN112" s="10">
        <f t="shared" si="43"/>
        <v>0</v>
      </c>
      <c r="AO112" s="10">
        <f t="shared" si="43"/>
        <v>0</v>
      </c>
      <c r="AP112" s="10">
        <f t="shared" si="40"/>
        <v>0</v>
      </c>
      <c r="AQ112" s="10">
        <f t="shared" si="40"/>
        <v>0</v>
      </c>
      <c r="AR112" s="10">
        <f t="shared" si="40"/>
        <v>0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1</v>
      </c>
      <c r="BA112">
        <v>0</v>
      </c>
      <c r="BB112">
        <v>0</v>
      </c>
      <c r="BC112">
        <v>1</v>
      </c>
    </row>
    <row r="113" spans="3:55">
      <c r="C113" s="10"/>
      <c r="D113" s="20">
        <f t="shared" si="23"/>
        <v>3041.1203366001109</v>
      </c>
      <c r="E113" s="10">
        <f t="shared" si="24"/>
        <v>-3117.311633561806</v>
      </c>
      <c r="F113" s="20">
        <f t="shared" si="25"/>
        <v>-76.191296961695116</v>
      </c>
      <c r="G113">
        <f t="shared" si="26"/>
        <v>4</v>
      </c>
      <c r="H113" s="21">
        <f t="shared" si="27"/>
        <v>9.7612754295987511E-4</v>
      </c>
      <c r="I113" s="20">
        <f t="shared" si="28"/>
        <v>1</v>
      </c>
      <c r="J113" s="2"/>
      <c r="K113" s="11">
        <v>100</v>
      </c>
      <c r="L113" s="6">
        <f t="shared" si="42"/>
        <v>86.21598533371521</v>
      </c>
      <c r="M113" s="6">
        <f t="shared" si="42"/>
        <v>74.331961270633954</v>
      </c>
      <c r="N113" s="6">
        <f t="shared" si="42"/>
        <v>64.086032827352639</v>
      </c>
      <c r="O113" s="6">
        <f t="shared" si="42"/>
        <v>72.915728716641496</v>
      </c>
      <c r="P113" s="6">
        <f t="shared" si="42"/>
        <v>82.961969398262212</v>
      </c>
      <c r="Q113" s="6">
        <f t="shared" si="41"/>
        <v>71.526479368967046</v>
      </c>
      <c r="R113" s="6">
        <f t="shared" si="41"/>
        <v>81.381310960132666</v>
      </c>
      <c r="S113" s="6">
        <f t="shared" si="41"/>
        <v>70.163699121773149</v>
      </c>
      <c r="T113" s="6">
        <f t="shared" si="41"/>
        <v>79.830768503050251</v>
      </c>
      <c r="U113" s="6">
        <f t="shared" si="41"/>
        <v>68.826883664381938</v>
      </c>
      <c r="W113" s="11">
        <v>100</v>
      </c>
      <c r="X113" s="6">
        <f t="shared" si="29"/>
        <v>115.98777142420998</v>
      </c>
      <c r="Y113" s="6">
        <f t="shared" si="30"/>
        <v>131.97554284841996</v>
      </c>
      <c r="Z113" s="6">
        <f t="shared" si="31"/>
        <v>100</v>
      </c>
      <c r="AA113" s="6">
        <f t="shared" si="32"/>
        <v>87.890547012700083</v>
      </c>
      <c r="AB113" s="6">
        <f t="shared" si="33"/>
        <v>75.781094025400165</v>
      </c>
      <c r="AC113" s="6">
        <f t="shared" si="34"/>
        <v>91.768865449610146</v>
      </c>
      <c r="AD113" s="6">
        <f t="shared" si="35"/>
        <v>79.659412462310229</v>
      </c>
      <c r="AE113" s="6">
        <f t="shared" si="36"/>
        <v>95.64718388652021</v>
      </c>
      <c r="AF113" s="6">
        <f t="shared" si="37"/>
        <v>83.537730899220293</v>
      </c>
      <c r="AG113" s="6">
        <f t="shared" si="38"/>
        <v>99.525502323430274</v>
      </c>
      <c r="AI113" s="10">
        <f t="shared" si="39"/>
        <v>0</v>
      </c>
      <c r="AJ113" s="10">
        <f t="shared" si="44"/>
        <v>0</v>
      </c>
      <c r="AK113" s="10">
        <f t="shared" si="44"/>
        <v>3073.778532984395</v>
      </c>
      <c r="AL113" s="10">
        <f t="shared" si="44"/>
        <v>0</v>
      </c>
      <c r="AM113" s="10">
        <f t="shared" si="43"/>
        <v>0</v>
      </c>
      <c r="AN113" s="10">
        <f t="shared" si="43"/>
        <v>0</v>
      </c>
      <c r="AO113" s="10">
        <f t="shared" si="43"/>
        <v>0</v>
      </c>
      <c r="AP113" s="10">
        <f t="shared" si="40"/>
        <v>0</v>
      </c>
      <c r="AQ113" s="10">
        <f t="shared" si="40"/>
        <v>0</v>
      </c>
      <c r="AR113" s="10">
        <f t="shared" si="40"/>
        <v>0</v>
      </c>
      <c r="AT113">
        <v>0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1</v>
      </c>
      <c r="BA113">
        <v>0</v>
      </c>
      <c r="BB113">
        <v>1</v>
      </c>
      <c r="BC113">
        <v>0</v>
      </c>
    </row>
    <row r="114" spans="3:55">
      <c r="C114" s="10"/>
      <c r="D114" s="20">
        <f t="shared" si="23"/>
        <v>478.61601634038743</v>
      </c>
      <c r="E114" s="10">
        <f t="shared" si="24"/>
        <v>-917.02450190521608</v>
      </c>
      <c r="F114" s="20">
        <f t="shared" si="25"/>
        <v>-438.40848556482865</v>
      </c>
      <c r="G114">
        <f t="shared" si="26"/>
        <v>5</v>
      </c>
      <c r="H114" s="21">
        <f t="shared" si="27"/>
        <v>9.7656225800141683E-4</v>
      </c>
      <c r="I114" s="20">
        <f t="shared" si="28"/>
        <v>1</v>
      </c>
      <c r="J114" s="2"/>
      <c r="K114" s="11">
        <v>100</v>
      </c>
      <c r="L114" s="6">
        <f t="shared" si="42"/>
        <v>86.21598533371521</v>
      </c>
      <c r="M114" s="6">
        <f t="shared" si="42"/>
        <v>74.331961270633954</v>
      </c>
      <c r="N114" s="6">
        <f t="shared" si="42"/>
        <v>64.086032827352639</v>
      </c>
      <c r="O114" s="6">
        <f t="shared" si="42"/>
        <v>72.915728716641496</v>
      </c>
      <c r="P114" s="6">
        <f t="shared" si="42"/>
        <v>82.961969398262212</v>
      </c>
      <c r="Q114" s="6">
        <f t="shared" si="41"/>
        <v>71.526479368967046</v>
      </c>
      <c r="R114" s="6">
        <f t="shared" si="41"/>
        <v>81.381310960132666</v>
      </c>
      <c r="S114" s="6">
        <f t="shared" si="41"/>
        <v>70.163699121773149</v>
      </c>
      <c r="T114" s="6">
        <f t="shared" si="41"/>
        <v>79.830768503050251</v>
      </c>
      <c r="U114" s="6">
        <f t="shared" si="41"/>
        <v>90.82975498094784</v>
      </c>
      <c r="W114" s="11">
        <v>100</v>
      </c>
      <c r="X114" s="6">
        <f t="shared" si="29"/>
        <v>115.98777142420998</v>
      </c>
      <c r="Y114" s="6">
        <f t="shared" si="30"/>
        <v>131.97554284841996</v>
      </c>
      <c r="Z114" s="6">
        <f t="shared" si="31"/>
        <v>100</v>
      </c>
      <c r="AA114" s="6">
        <f t="shared" si="32"/>
        <v>87.890547012700083</v>
      </c>
      <c r="AB114" s="6">
        <f t="shared" si="33"/>
        <v>75.781094025400165</v>
      </c>
      <c r="AC114" s="6">
        <f t="shared" si="34"/>
        <v>91.768865449610146</v>
      </c>
      <c r="AD114" s="6">
        <f t="shared" si="35"/>
        <v>79.659412462310229</v>
      </c>
      <c r="AE114" s="6">
        <f t="shared" si="36"/>
        <v>95.64718388652021</v>
      </c>
      <c r="AF114" s="6">
        <f t="shared" si="37"/>
        <v>83.537730899220293</v>
      </c>
      <c r="AG114" s="6">
        <f t="shared" si="38"/>
        <v>71.428277911920375</v>
      </c>
      <c r="AI114" s="10">
        <f t="shared" si="39"/>
        <v>0</v>
      </c>
      <c r="AJ114" s="10">
        <f t="shared" si="44"/>
        <v>0</v>
      </c>
      <c r="AK114" s="10">
        <f t="shared" si="44"/>
        <v>3073.778532984395</v>
      </c>
      <c r="AL114" s="10">
        <f t="shared" si="44"/>
        <v>0</v>
      </c>
      <c r="AM114" s="10">
        <f t="shared" si="43"/>
        <v>0</v>
      </c>
      <c r="AN114" s="10">
        <f t="shared" si="43"/>
        <v>0</v>
      </c>
      <c r="AO114" s="10">
        <f t="shared" si="43"/>
        <v>0</v>
      </c>
      <c r="AP114" s="10">
        <f t="shared" si="40"/>
        <v>0</v>
      </c>
      <c r="AQ114" s="10">
        <f t="shared" si="40"/>
        <v>0</v>
      </c>
      <c r="AR114" s="10">
        <f t="shared" si="40"/>
        <v>0</v>
      </c>
      <c r="AT114">
        <v>0</v>
      </c>
      <c r="AU114">
        <v>0</v>
      </c>
      <c r="AV114">
        <v>0</v>
      </c>
      <c r="AW114">
        <v>1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1</v>
      </c>
    </row>
    <row r="115" spans="3:55">
      <c r="C115" s="10"/>
      <c r="D115" s="20">
        <f t="shared" si="23"/>
        <v>3041.1203366001109</v>
      </c>
      <c r="E115" s="10">
        <f t="shared" si="24"/>
        <v>-3117.311633561806</v>
      </c>
      <c r="F115" s="20">
        <f t="shared" si="25"/>
        <v>-76.191296961695116</v>
      </c>
      <c r="G115">
        <f t="shared" si="26"/>
        <v>4</v>
      </c>
      <c r="H115" s="21">
        <f t="shared" si="27"/>
        <v>9.7612754295987511E-4</v>
      </c>
      <c r="I115" s="20">
        <f t="shared" si="28"/>
        <v>1</v>
      </c>
      <c r="J115" s="2"/>
      <c r="K115" s="11">
        <v>100</v>
      </c>
      <c r="L115" s="6">
        <f t="shared" si="42"/>
        <v>86.21598533371521</v>
      </c>
      <c r="M115" s="6">
        <f t="shared" si="42"/>
        <v>74.331961270633954</v>
      </c>
      <c r="N115" s="6">
        <f t="shared" si="42"/>
        <v>64.086032827352639</v>
      </c>
      <c r="O115" s="6">
        <f t="shared" si="42"/>
        <v>72.915728716641496</v>
      </c>
      <c r="P115" s="6">
        <f t="shared" si="42"/>
        <v>82.961969398262212</v>
      </c>
      <c r="Q115" s="6">
        <f t="shared" si="41"/>
        <v>71.526479368967046</v>
      </c>
      <c r="R115" s="6">
        <f t="shared" si="41"/>
        <v>81.381310960132666</v>
      </c>
      <c r="S115" s="6">
        <f t="shared" si="41"/>
        <v>92.59392929750814</v>
      </c>
      <c r="T115" s="6">
        <f t="shared" si="41"/>
        <v>79.830768503050251</v>
      </c>
      <c r="U115" s="6">
        <f t="shared" si="41"/>
        <v>68.826883664381938</v>
      </c>
      <c r="W115" s="11">
        <v>100</v>
      </c>
      <c r="X115" s="6">
        <f t="shared" si="29"/>
        <v>115.98777142420998</v>
      </c>
      <c r="Y115" s="6">
        <f t="shared" si="30"/>
        <v>131.97554284841996</v>
      </c>
      <c r="Z115" s="6">
        <f t="shared" si="31"/>
        <v>100</v>
      </c>
      <c r="AA115" s="6">
        <f t="shared" si="32"/>
        <v>87.890547012700083</v>
      </c>
      <c r="AB115" s="6">
        <f t="shared" si="33"/>
        <v>75.781094025400165</v>
      </c>
      <c r="AC115" s="6">
        <f t="shared" si="34"/>
        <v>91.768865449610146</v>
      </c>
      <c r="AD115" s="6">
        <f t="shared" si="35"/>
        <v>79.659412462310229</v>
      </c>
      <c r="AE115" s="6">
        <f t="shared" si="36"/>
        <v>67.549959475010311</v>
      </c>
      <c r="AF115" s="6">
        <f t="shared" si="37"/>
        <v>83.537730899220293</v>
      </c>
      <c r="AG115" s="6">
        <f t="shared" si="38"/>
        <v>99.525502323430274</v>
      </c>
      <c r="AI115" s="10">
        <f t="shared" si="39"/>
        <v>0</v>
      </c>
      <c r="AJ115" s="10">
        <f t="shared" si="44"/>
        <v>0</v>
      </c>
      <c r="AK115" s="10">
        <f t="shared" si="44"/>
        <v>3073.778532984395</v>
      </c>
      <c r="AL115" s="10">
        <f t="shared" si="44"/>
        <v>0</v>
      </c>
      <c r="AM115" s="10">
        <f t="shared" si="43"/>
        <v>0</v>
      </c>
      <c r="AN115" s="10">
        <f t="shared" si="43"/>
        <v>0</v>
      </c>
      <c r="AO115" s="10">
        <f t="shared" si="43"/>
        <v>0</v>
      </c>
      <c r="AP115" s="10">
        <f t="shared" si="40"/>
        <v>0</v>
      </c>
      <c r="AQ115" s="10">
        <f t="shared" si="40"/>
        <v>0</v>
      </c>
      <c r="AR115" s="10">
        <f t="shared" si="40"/>
        <v>0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0</v>
      </c>
      <c r="AZ115">
        <v>1</v>
      </c>
      <c r="BA115">
        <v>1</v>
      </c>
      <c r="BB115">
        <v>0</v>
      </c>
      <c r="BC115">
        <v>0</v>
      </c>
    </row>
    <row r="116" spans="3:55">
      <c r="C116" s="10"/>
      <c r="D116" s="20">
        <f t="shared" si="23"/>
        <v>478.61601634038743</v>
      </c>
      <c r="E116" s="10">
        <f t="shared" si="24"/>
        <v>-917.02450190521608</v>
      </c>
      <c r="F116" s="20">
        <f t="shared" si="25"/>
        <v>-438.40848556482865</v>
      </c>
      <c r="G116">
        <f t="shared" si="26"/>
        <v>5</v>
      </c>
      <c r="H116" s="21">
        <f t="shared" si="27"/>
        <v>9.7656225800141683E-4</v>
      </c>
      <c r="I116" s="20">
        <f t="shared" si="28"/>
        <v>1</v>
      </c>
      <c r="J116" s="2"/>
      <c r="K116" s="11">
        <v>100</v>
      </c>
      <c r="L116" s="6">
        <f t="shared" si="42"/>
        <v>86.21598533371521</v>
      </c>
      <c r="M116" s="6">
        <f t="shared" si="42"/>
        <v>74.331961270633954</v>
      </c>
      <c r="N116" s="6">
        <f t="shared" si="42"/>
        <v>64.086032827352639</v>
      </c>
      <c r="O116" s="6">
        <f t="shared" si="42"/>
        <v>72.915728716641496</v>
      </c>
      <c r="P116" s="6">
        <f t="shared" si="42"/>
        <v>82.961969398262212</v>
      </c>
      <c r="Q116" s="6">
        <f t="shared" si="41"/>
        <v>71.526479368967046</v>
      </c>
      <c r="R116" s="6">
        <f t="shared" si="41"/>
        <v>81.381310960132666</v>
      </c>
      <c r="S116" s="6">
        <f t="shared" si="41"/>
        <v>92.59392929750814</v>
      </c>
      <c r="T116" s="6">
        <f t="shared" si="41"/>
        <v>79.830768503050251</v>
      </c>
      <c r="U116" s="6">
        <f t="shared" si="41"/>
        <v>90.82975498094784</v>
      </c>
      <c r="W116" s="11">
        <v>100</v>
      </c>
      <c r="X116" s="6">
        <f t="shared" si="29"/>
        <v>115.98777142420998</v>
      </c>
      <c r="Y116" s="6">
        <f t="shared" si="30"/>
        <v>131.97554284841996</v>
      </c>
      <c r="Z116" s="6">
        <f t="shared" si="31"/>
        <v>100</v>
      </c>
      <c r="AA116" s="6">
        <f t="shared" si="32"/>
        <v>87.890547012700083</v>
      </c>
      <c r="AB116" s="6">
        <f t="shared" si="33"/>
        <v>75.781094025400165</v>
      </c>
      <c r="AC116" s="6">
        <f t="shared" si="34"/>
        <v>91.768865449610146</v>
      </c>
      <c r="AD116" s="6">
        <f t="shared" si="35"/>
        <v>79.659412462310229</v>
      </c>
      <c r="AE116" s="6">
        <f t="shared" si="36"/>
        <v>67.549959475010311</v>
      </c>
      <c r="AF116" s="6">
        <f t="shared" si="37"/>
        <v>83.537730899220293</v>
      </c>
      <c r="AG116" s="6">
        <f t="shared" si="38"/>
        <v>71.428277911920375</v>
      </c>
      <c r="AI116" s="10">
        <f t="shared" si="39"/>
        <v>0</v>
      </c>
      <c r="AJ116" s="10">
        <f t="shared" si="44"/>
        <v>0</v>
      </c>
      <c r="AK116" s="10">
        <f t="shared" si="44"/>
        <v>3073.778532984395</v>
      </c>
      <c r="AL116" s="10">
        <f t="shared" si="44"/>
        <v>0</v>
      </c>
      <c r="AM116" s="10">
        <f t="shared" si="43"/>
        <v>0</v>
      </c>
      <c r="AN116" s="10">
        <f t="shared" si="43"/>
        <v>0</v>
      </c>
      <c r="AO116" s="10">
        <f t="shared" si="43"/>
        <v>0</v>
      </c>
      <c r="AP116" s="10">
        <f t="shared" si="40"/>
        <v>0</v>
      </c>
      <c r="AQ116" s="10">
        <f t="shared" si="40"/>
        <v>0</v>
      </c>
      <c r="AR116" s="10">
        <f t="shared" si="40"/>
        <v>0</v>
      </c>
      <c r="AT116">
        <v>0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</row>
    <row r="117" spans="3:55">
      <c r="C117" s="10"/>
      <c r="D117" s="20">
        <f t="shared" si="23"/>
        <v>-168.46151355003008</v>
      </c>
      <c r="E117" s="10">
        <f t="shared" si="24"/>
        <v>-917.02450190521745</v>
      </c>
      <c r="F117" s="20">
        <f t="shared" si="25"/>
        <v>-1085.4860154552475</v>
      </c>
      <c r="G117">
        <f t="shared" si="26"/>
        <v>5</v>
      </c>
      <c r="H117" s="21">
        <f t="shared" si="27"/>
        <v>9.7656225800141683E-4</v>
      </c>
      <c r="I117" s="20">
        <f t="shared" si="28"/>
        <v>2</v>
      </c>
      <c r="J117" s="2"/>
      <c r="K117" s="11">
        <v>100</v>
      </c>
      <c r="L117" s="6">
        <f t="shared" si="42"/>
        <v>86.21598533371521</v>
      </c>
      <c r="M117" s="6">
        <f t="shared" si="42"/>
        <v>74.331961270633954</v>
      </c>
      <c r="N117" s="6">
        <f t="shared" si="42"/>
        <v>64.086032827352639</v>
      </c>
      <c r="O117" s="6">
        <f t="shared" si="42"/>
        <v>72.915728716641496</v>
      </c>
      <c r="P117" s="6">
        <f t="shared" si="42"/>
        <v>82.961969398262212</v>
      </c>
      <c r="Q117" s="6">
        <f t="shared" si="41"/>
        <v>71.526479368967046</v>
      </c>
      <c r="R117" s="6">
        <f t="shared" si="41"/>
        <v>81.381310960132666</v>
      </c>
      <c r="S117" s="6">
        <f t="shared" si="41"/>
        <v>92.59392929750814</v>
      </c>
      <c r="T117" s="6">
        <f t="shared" si="41"/>
        <v>105.35140859247176</v>
      </c>
      <c r="U117" s="6">
        <f t="shared" si="41"/>
        <v>90.829754980947826</v>
      </c>
      <c r="W117" s="11">
        <v>100</v>
      </c>
      <c r="X117" s="6">
        <f t="shared" si="29"/>
        <v>115.98777142420998</v>
      </c>
      <c r="Y117" s="6">
        <f t="shared" si="30"/>
        <v>131.97554284841996</v>
      </c>
      <c r="Z117" s="6">
        <f t="shared" si="31"/>
        <v>100</v>
      </c>
      <c r="AA117" s="6">
        <f t="shared" si="32"/>
        <v>87.890547012700083</v>
      </c>
      <c r="AB117" s="6">
        <f t="shared" si="33"/>
        <v>75.781094025400165</v>
      </c>
      <c r="AC117" s="6">
        <f t="shared" si="34"/>
        <v>91.768865449610146</v>
      </c>
      <c r="AD117" s="6">
        <f t="shared" si="35"/>
        <v>79.659412462310229</v>
      </c>
      <c r="AE117" s="6">
        <f t="shared" si="36"/>
        <v>67.549959475010311</v>
      </c>
      <c r="AF117" s="6">
        <f t="shared" si="37"/>
        <v>100</v>
      </c>
      <c r="AG117" s="6">
        <f t="shared" si="38"/>
        <v>115.98777142420998</v>
      </c>
      <c r="AI117" s="10">
        <f t="shared" si="39"/>
        <v>0</v>
      </c>
      <c r="AJ117" s="10">
        <f t="shared" si="44"/>
        <v>0</v>
      </c>
      <c r="AK117" s="10">
        <f t="shared" si="44"/>
        <v>3073.778532984395</v>
      </c>
      <c r="AL117" s="10">
        <f t="shared" si="44"/>
        <v>0</v>
      </c>
      <c r="AM117" s="10">
        <f t="shared" si="43"/>
        <v>0</v>
      </c>
      <c r="AN117" s="10">
        <f t="shared" si="43"/>
        <v>0</v>
      </c>
      <c r="AO117" s="10">
        <f t="shared" si="43"/>
        <v>0</v>
      </c>
      <c r="AP117" s="10">
        <f t="shared" si="40"/>
        <v>0</v>
      </c>
      <c r="AQ117" s="10">
        <f t="shared" si="40"/>
        <v>-4694.4054076868169</v>
      </c>
      <c r="AR117" s="10">
        <f t="shared" si="40"/>
        <v>0</v>
      </c>
      <c r="AT117">
        <v>0</v>
      </c>
      <c r="AU117">
        <v>0</v>
      </c>
      <c r="AV117">
        <v>0</v>
      </c>
      <c r="AW117">
        <v>1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0</v>
      </c>
    </row>
    <row r="118" spans="3:55">
      <c r="C118" s="10"/>
      <c r="D118" s="20">
        <f t="shared" si="23"/>
        <v>-3072.1458068943189</v>
      </c>
      <c r="E118" s="10">
        <f t="shared" si="24"/>
        <v>1986.6597914390738</v>
      </c>
      <c r="F118" s="20">
        <f t="shared" si="25"/>
        <v>-1085.486015455245</v>
      </c>
      <c r="G118">
        <f t="shared" si="26"/>
        <v>6</v>
      </c>
      <c r="H118" s="21">
        <f t="shared" si="27"/>
        <v>9.7699716664180632E-4</v>
      </c>
      <c r="I118" s="20">
        <f t="shared" si="28"/>
        <v>2</v>
      </c>
      <c r="J118" s="2"/>
      <c r="K118" s="11">
        <v>100</v>
      </c>
      <c r="L118" s="6">
        <f t="shared" si="42"/>
        <v>86.21598533371521</v>
      </c>
      <c r="M118" s="6">
        <f t="shared" si="42"/>
        <v>74.331961270633954</v>
      </c>
      <c r="N118" s="6">
        <f t="shared" si="42"/>
        <v>64.086032827352639</v>
      </c>
      <c r="O118" s="6">
        <f t="shared" si="42"/>
        <v>72.915728716641496</v>
      </c>
      <c r="P118" s="6">
        <f t="shared" si="42"/>
        <v>82.961969398262212</v>
      </c>
      <c r="Q118" s="6">
        <f t="shared" si="41"/>
        <v>71.526479368967046</v>
      </c>
      <c r="R118" s="6">
        <f t="shared" si="41"/>
        <v>81.381310960132666</v>
      </c>
      <c r="S118" s="6">
        <f t="shared" si="41"/>
        <v>92.59392929750814</v>
      </c>
      <c r="T118" s="6">
        <f t="shared" si="41"/>
        <v>105.35140859247176</v>
      </c>
      <c r="U118" s="6">
        <f t="shared" si="41"/>
        <v>119.86659791439074</v>
      </c>
      <c r="W118" s="11">
        <v>100</v>
      </c>
      <c r="X118" s="6">
        <f t="shared" si="29"/>
        <v>115.98777142420998</v>
      </c>
      <c r="Y118" s="6">
        <f t="shared" si="30"/>
        <v>131.97554284841996</v>
      </c>
      <c r="Z118" s="6">
        <f t="shared" si="31"/>
        <v>100</v>
      </c>
      <c r="AA118" s="6">
        <f t="shared" si="32"/>
        <v>87.890547012700083</v>
      </c>
      <c r="AB118" s="6">
        <f t="shared" si="33"/>
        <v>75.781094025400165</v>
      </c>
      <c r="AC118" s="6">
        <f t="shared" si="34"/>
        <v>91.768865449610146</v>
      </c>
      <c r="AD118" s="6">
        <f t="shared" si="35"/>
        <v>79.659412462310229</v>
      </c>
      <c r="AE118" s="6">
        <f t="shared" si="36"/>
        <v>67.549959475010311</v>
      </c>
      <c r="AF118" s="6">
        <f t="shared" si="37"/>
        <v>100</v>
      </c>
      <c r="AG118" s="6">
        <f t="shared" si="38"/>
        <v>87.890547012700083</v>
      </c>
      <c r="AI118" s="10">
        <f t="shared" si="39"/>
        <v>0</v>
      </c>
      <c r="AJ118" s="10">
        <f t="shared" si="44"/>
        <v>0</v>
      </c>
      <c r="AK118" s="10">
        <f t="shared" si="44"/>
        <v>3073.778532984395</v>
      </c>
      <c r="AL118" s="10">
        <f t="shared" si="44"/>
        <v>0</v>
      </c>
      <c r="AM118" s="10">
        <f t="shared" si="43"/>
        <v>0</v>
      </c>
      <c r="AN118" s="10">
        <f t="shared" si="43"/>
        <v>0</v>
      </c>
      <c r="AO118" s="10">
        <f t="shared" si="43"/>
        <v>0</v>
      </c>
      <c r="AP118" s="10">
        <f t="shared" si="40"/>
        <v>0</v>
      </c>
      <c r="AQ118" s="10">
        <f t="shared" si="40"/>
        <v>-4694.4054076868169</v>
      </c>
      <c r="AR118" s="10">
        <f t="shared" si="40"/>
        <v>0</v>
      </c>
      <c r="AT118">
        <v>0</v>
      </c>
      <c r="AU118">
        <v>0</v>
      </c>
      <c r="AV118">
        <v>0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1</v>
      </c>
      <c r="BC118">
        <v>1</v>
      </c>
    </row>
    <row r="119" spans="3:55">
      <c r="C119" s="10"/>
      <c r="D119" s="20">
        <f t="shared" si="23"/>
        <v>3379.8981328476784</v>
      </c>
      <c r="E119" s="10">
        <f t="shared" si="24"/>
        <v>-4784.5946342759444</v>
      </c>
      <c r="F119" s="20">
        <f t="shared" si="25"/>
        <v>-1404.6965014282659</v>
      </c>
      <c r="G119">
        <f t="shared" si="26"/>
        <v>3</v>
      </c>
      <c r="H119" s="21">
        <f t="shared" si="27"/>
        <v>9.7569302143100045E-4</v>
      </c>
      <c r="I119" s="20">
        <f t="shared" si="28"/>
        <v>3</v>
      </c>
      <c r="J119" s="2"/>
      <c r="K119" s="11">
        <v>100</v>
      </c>
      <c r="L119" s="6">
        <f t="shared" si="42"/>
        <v>86.21598533371521</v>
      </c>
      <c r="M119" s="6">
        <f t="shared" si="42"/>
        <v>74.331961270633954</v>
      </c>
      <c r="N119" s="6">
        <f t="shared" si="42"/>
        <v>64.086032827352639</v>
      </c>
      <c r="O119" s="6">
        <f t="shared" si="42"/>
        <v>72.915728716641496</v>
      </c>
      <c r="P119" s="6">
        <f t="shared" si="42"/>
        <v>82.961969398262212</v>
      </c>
      <c r="Q119" s="6">
        <f t="shared" si="41"/>
        <v>94.39236893846423</v>
      </c>
      <c r="R119" s="6">
        <f t="shared" si="41"/>
        <v>81.381310960132666</v>
      </c>
      <c r="S119" s="6">
        <f t="shared" si="41"/>
        <v>70.163699121773149</v>
      </c>
      <c r="T119" s="6">
        <f t="shared" si="41"/>
        <v>60.492324544420001</v>
      </c>
      <c r="U119" s="6">
        <f t="shared" si="41"/>
        <v>52.154053657240553</v>
      </c>
      <c r="W119" s="11">
        <v>100</v>
      </c>
      <c r="X119" s="6">
        <f t="shared" si="29"/>
        <v>115.98777142420998</v>
      </c>
      <c r="Y119" s="6">
        <f t="shared" si="30"/>
        <v>131.97554284841996</v>
      </c>
      <c r="Z119" s="6">
        <f t="shared" si="31"/>
        <v>100</v>
      </c>
      <c r="AA119" s="6">
        <f t="shared" si="32"/>
        <v>87.890547012700083</v>
      </c>
      <c r="AB119" s="6">
        <f t="shared" si="33"/>
        <v>75.781094025400165</v>
      </c>
      <c r="AC119" s="6">
        <f t="shared" si="34"/>
        <v>100</v>
      </c>
      <c r="AD119" s="6">
        <f t="shared" si="35"/>
        <v>115.98777142420998</v>
      </c>
      <c r="AE119" s="6">
        <f t="shared" si="36"/>
        <v>131.97554284841996</v>
      </c>
      <c r="AF119" s="6">
        <f t="shared" si="37"/>
        <v>100</v>
      </c>
      <c r="AG119" s="6">
        <f t="shared" si="38"/>
        <v>115.98777142420998</v>
      </c>
      <c r="AI119" s="10">
        <f t="shared" si="39"/>
        <v>0</v>
      </c>
      <c r="AJ119" s="10">
        <f t="shared" si="44"/>
        <v>0</v>
      </c>
      <c r="AK119" s="10">
        <f t="shared" si="44"/>
        <v>3073.778532984395</v>
      </c>
      <c r="AL119" s="10">
        <f t="shared" si="44"/>
        <v>0</v>
      </c>
      <c r="AM119" s="10">
        <f t="shared" si="43"/>
        <v>0</v>
      </c>
      <c r="AN119" s="10">
        <f t="shared" si="43"/>
        <v>-3429.1198620606046</v>
      </c>
      <c r="AO119" s="10">
        <f t="shared" si="43"/>
        <v>0</v>
      </c>
      <c r="AP119" s="10">
        <f t="shared" si="40"/>
        <v>0</v>
      </c>
      <c r="AQ119" s="10">
        <f t="shared" si="40"/>
        <v>2901.4123732059434</v>
      </c>
      <c r="AR119" s="10">
        <f t="shared" si="40"/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</row>
    <row r="120" spans="3:55">
      <c r="C120" s="10"/>
      <c r="D120" s="20">
        <f t="shared" si="23"/>
        <v>1712.6151321335401</v>
      </c>
      <c r="E120" s="10">
        <f t="shared" si="24"/>
        <v>-3117.311633561806</v>
      </c>
      <c r="F120" s="20">
        <f t="shared" si="25"/>
        <v>-1404.6965014282659</v>
      </c>
      <c r="G120">
        <f t="shared" si="26"/>
        <v>4</v>
      </c>
      <c r="H120" s="21">
        <f t="shared" si="27"/>
        <v>9.7612754295987511E-4</v>
      </c>
      <c r="I120" s="20">
        <f t="shared" si="28"/>
        <v>3</v>
      </c>
      <c r="J120" s="2"/>
      <c r="K120" s="11">
        <v>100</v>
      </c>
      <c r="L120" s="6">
        <f t="shared" si="42"/>
        <v>86.21598533371521</v>
      </c>
      <c r="M120" s="6">
        <f t="shared" si="42"/>
        <v>74.331961270633954</v>
      </c>
      <c r="N120" s="6">
        <f t="shared" si="42"/>
        <v>64.086032827352639</v>
      </c>
      <c r="O120" s="6">
        <f t="shared" si="42"/>
        <v>72.915728716641496</v>
      </c>
      <c r="P120" s="6">
        <f t="shared" si="42"/>
        <v>82.961969398262212</v>
      </c>
      <c r="Q120" s="6">
        <f t="shared" si="41"/>
        <v>94.39236893846423</v>
      </c>
      <c r="R120" s="6">
        <f t="shared" si="41"/>
        <v>81.381310960132666</v>
      </c>
      <c r="S120" s="6">
        <f t="shared" si="41"/>
        <v>70.163699121773149</v>
      </c>
      <c r="T120" s="6">
        <f t="shared" si="41"/>
        <v>60.492324544420001</v>
      </c>
      <c r="U120" s="6">
        <f t="shared" si="41"/>
        <v>68.826883664381938</v>
      </c>
      <c r="W120" s="11">
        <v>100</v>
      </c>
      <c r="X120" s="6">
        <f t="shared" si="29"/>
        <v>115.98777142420998</v>
      </c>
      <c r="Y120" s="6">
        <f t="shared" si="30"/>
        <v>131.97554284841996</v>
      </c>
      <c r="Z120" s="6">
        <f t="shared" si="31"/>
        <v>100</v>
      </c>
      <c r="AA120" s="6">
        <f t="shared" si="32"/>
        <v>87.890547012700083</v>
      </c>
      <c r="AB120" s="6">
        <f t="shared" si="33"/>
        <v>75.781094025400165</v>
      </c>
      <c r="AC120" s="6">
        <f t="shared" si="34"/>
        <v>100</v>
      </c>
      <c r="AD120" s="6">
        <f t="shared" si="35"/>
        <v>115.98777142420998</v>
      </c>
      <c r="AE120" s="6">
        <f t="shared" si="36"/>
        <v>131.97554284841996</v>
      </c>
      <c r="AF120" s="6">
        <f t="shared" si="37"/>
        <v>100</v>
      </c>
      <c r="AG120" s="6">
        <f t="shared" si="38"/>
        <v>87.890547012700083</v>
      </c>
      <c r="AI120" s="10">
        <f t="shared" si="39"/>
        <v>0</v>
      </c>
      <c r="AJ120" s="10">
        <f t="shared" si="44"/>
        <v>0</v>
      </c>
      <c r="AK120" s="10">
        <f t="shared" si="44"/>
        <v>3073.778532984395</v>
      </c>
      <c r="AL120" s="10">
        <f t="shared" si="44"/>
        <v>0</v>
      </c>
      <c r="AM120" s="10">
        <f t="shared" si="43"/>
        <v>0</v>
      </c>
      <c r="AN120" s="10">
        <f t="shared" si="43"/>
        <v>-3429.1198620606046</v>
      </c>
      <c r="AO120" s="10">
        <f t="shared" si="43"/>
        <v>0</v>
      </c>
      <c r="AP120" s="10">
        <f t="shared" si="40"/>
        <v>0</v>
      </c>
      <c r="AQ120" s="10">
        <f t="shared" si="40"/>
        <v>2901.4123732059434</v>
      </c>
      <c r="AR120" s="10">
        <f t="shared" si="40"/>
        <v>0</v>
      </c>
      <c r="AT120">
        <v>0</v>
      </c>
      <c r="AU120">
        <v>0</v>
      </c>
      <c r="AV120">
        <v>0</v>
      </c>
      <c r="AW120">
        <v>1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1</v>
      </c>
    </row>
    <row r="121" spans="3:55">
      <c r="C121" s="10"/>
      <c r="D121" s="20">
        <f t="shared" si="23"/>
        <v>2112.3682105280877</v>
      </c>
      <c r="E121" s="10">
        <f t="shared" si="24"/>
        <v>-3117.311633561806</v>
      </c>
      <c r="F121" s="20">
        <f t="shared" si="25"/>
        <v>-1004.9434230337183</v>
      </c>
      <c r="G121">
        <f t="shared" si="26"/>
        <v>4</v>
      </c>
      <c r="H121" s="21">
        <f t="shared" si="27"/>
        <v>9.7612754295987511E-4</v>
      </c>
      <c r="I121" s="20">
        <f t="shared" si="28"/>
        <v>2</v>
      </c>
      <c r="J121" s="2"/>
      <c r="K121" s="11">
        <v>100</v>
      </c>
      <c r="L121" s="6">
        <f t="shared" si="42"/>
        <v>86.21598533371521</v>
      </c>
      <c r="M121" s="6">
        <f t="shared" si="42"/>
        <v>74.331961270633954</v>
      </c>
      <c r="N121" s="6">
        <f t="shared" si="42"/>
        <v>64.086032827352639</v>
      </c>
      <c r="O121" s="6">
        <f t="shared" si="42"/>
        <v>72.915728716641496</v>
      </c>
      <c r="P121" s="6">
        <f t="shared" si="42"/>
        <v>82.961969398262212</v>
      </c>
      <c r="Q121" s="6">
        <f t="shared" si="41"/>
        <v>94.39236893846423</v>
      </c>
      <c r="R121" s="6">
        <f t="shared" si="41"/>
        <v>81.381310960132666</v>
      </c>
      <c r="S121" s="6">
        <f t="shared" si="41"/>
        <v>70.163699121773149</v>
      </c>
      <c r="T121" s="6">
        <f t="shared" si="41"/>
        <v>79.830768503050251</v>
      </c>
      <c r="U121" s="6">
        <f t="shared" si="41"/>
        <v>68.826883664381938</v>
      </c>
      <c r="W121" s="11">
        <v>100</v>
      </c>
      <c r="X121" s="6">
        <f t="shared" si="29"/>
        <v>115.98777142420998</v>
      </c>
      <c r="Y121" s="6">
        <f t="shared" si="30"/>
        <v>131.97554284841996</v>
      </c>
      <c r="Z121" s="6">
        <f t="shared" si="31"/>
        <v>100</v>
      </c>
      <c r="AA121" s="6">
        <f t="shared" si="32"/>
        <v>87.890547012700083</v>
      </c>
      <c r="AB121" s="6">
        <f t="shared" si="33"/>
        <v>75.781094025400165</v>
      </c>
      <c r="AC121" s="6">
        <f t="shared" si="34"/>
        <v>100</v>
      </c>
      <c r="AD121" s="6">
        <f t="shared" si="35"/>
        <v>115.98777142420998</v>
      </c>
      <c r="AE121" s="6">
        <f t="shared" si="36"/>
        <v>131.97554284841996</v>
      </c>
      <c r="AF121" s="6">
        <f t="shared" si="37"/>
        <v>119.86608986112005</v>
      </c>
      <c r="AG121" s="6">
        <f t="shared" si="38"/>
        <v>135.85386128533003</v>
      </c>
      <c r="AI121" s="10">
        <f t="shared" si="39"/>
        <v>0</v>
      </c>
      <c r="AJ121" s="10">
        <f t="shared" si="44"/>
        <v>0</v>
      </c>
      <c r="AK121" s="10">
        <f t="shared" si="44"/>
        <v>3073.778532984395</v>
      </c>
      <c r="AL121" s="10">
        <f t="shared" si="44"/>
        <v>0</v>
      </c>
      <c r="AM121" s="10">
        <f t="shared" si="43"/>
        <v>0</v>
      </c>
      <c r="AN121" s="10">
        <f t="shared" si="43"/>
        <v>-3429.1198620606046</v>
      </c>
      <c r="AO121" s="10">
        <f t="shared" si="43"/>
        <v>0</v>
      </c>
      <c r="AP121" s="10">
        <f t="shared" si="40"/>
        <v>0</v>
      </c>
      <c r="AQ121" s="10">
        <f t="shared" si="40"/>
        <v>0</v>
      </c>
      <c r="AR121" s="10">
        <f t="shared" si="40"/>
        <v>0</v>
      </c>
      <c r="AT121">
        <v>0</v>
      </c>
      <c r="AU121">
        <v>0</v>
      </c>
      <c r="AV121">
        <v>0</v>
      </c>
      <c r="AW121">
        <v>1</v>
      </c>
      <c r="AX121">
        <v>1</v>
      </c>
      <c r="AY121">
        <v>1</v>
      </c>
      <c r="AZ121">
        <v>0</v>
      </c>
      <c r="BA121">
        <v>0</v>
      </c>
      <c r="BB121">
        <v>1</v>
      </c>
      <c r="BC121">
        <v>0</v>
      </c>
    </row>
    <row r="122" spans="3:55">
      <c r="C122" s="10"/>
      <c r="D122" s="20">
        <f t="shared" si="23"/>
        <v>349.19209764905781</v>
      </c>
      <c r="E122" s="10">
        <f t="shared" si="24"/>
        <v>-917.02450190521608</v>
      </c>
      <c r="F122" s="20">
        <f t="shared" si="25"/>
        <v>-567.83240425615827</v>
      </c>
      <c r="G122">
        <f t="shared" si="26"/>
        <v>5</v>
      </c>
      <c r="H122" s="21">
        <f t="shared" si="27"/>
        <v>9.7656225800141683E-4</v>
      </c>
      <c r="I122" s="20">
        <f t="shared" si="28"/>
        <v>2</v>
      </c>
      <c r="J122" s="2"/>
      <c r="K122" s="11">
        <v>100</v>
      </c>
      <c r="L122" s="6">
        <f t="shared" si="42"/>
        <v>86.21598533371521</v>
      </c>
      <c r="M122" s="6">
        <f t="shared" si="42"/>
        <v>74.331961270633954</v>
      </c>
      <c r="N122" s="6">
        <f t="shared" si="42"/>
        <v>64.086032827352639</v>
      </c>
      <c r="O122" s="6">
        <f t="shared" si="42"/>
        <v>72.915728716641496</v>
      </c>
      <c r="P122" s="6">
        <f t="shared" si="42"/>
        <v>82.961969398262212</v>
      </c>
      <c r="Q122" s="6">
        <f t="shared" si="41"/>
        <v>94.39236893846423</v>
      </c>
      <c r="R122" s="6">
        <f t="shared" si="41"/>
        <v>81.381310960132666</v>
      </c>
      <c r="S122" s="6">
        <f t="shared" si="41"/>
        <v>70.163699121773149</v>
      </c>
      <c r="T122" s="6">
        <f t="shared" si="41"/>
        <v>79.830768503050251</v>
      </c>
      <c r="U122" s="6">
        <f t="shared" si="41"/>
        <v>90.82975498094784</v>
      </c>
      <c r="W122" s="11">
        <v>100</v>
      </c>
      <c r="X122" s="6">
        <f t="shared" si="29"/>
        <v>115.98777142420998</v>
      </c>
      <c r="Y122" s="6">
        <f t="shared" si="30"/>
        <v>131.97554284841996</v>
      </c>
      <c r="Z122" s="6">
        <f t="shared" si="31"/>
        <v>100</v>
      </c>
      <c r="AA122" s="6">
        <f t="shared" si="32"/>
        <v>87.890547012700083</v>
      </c>
      <c r="AB122" s="6">
        <f t="shared" si="33"/>
        <v>75.781094025400165</v>
      </c>
      <c r="AC122" s="6">
        <f t="shared" si="34"/>
        <v>100</v>
      </c>
      <c r="AD122" s="6">
        <f t="shared" si="35"/>
        <v>115.98777142420998</v>
      </c>
      <c r="AE122" s="6">
        <f t="shared" si="36"/>
        <v>131.97554284841996</v>
      </c>
      <c r="AF122" s="6">
        <f t="shared" si="37"/>
        <v>119.86608986112005</v>
      </c>
      <c r="AG122" s="6">
        <f t="shared" si="38"/>
        <v>107.75663687382013</v>
      </c>
      <c r="AI122" s="10">
        <f t="shared" si="39"/>
        <v>0</v>
      </c>
      <c r="AJ122" s="10">
        <f t="shared" si="44"/>
        <v>0</v>
      </c>
      <c r="AK122" s="10">
        <f t="shared" si="44"/>
        <v>3073.778532984395</v>
      </c>
      <c r="AL122" s="10">
        <f t="shared" si="44"/>
        <v>0</v>
      </c>
      <c r="AM122" s="10">
        <f t="shared" si="43"/>
        <v>0</v>
      </c>
      <c r="AN122" s="10">
        <f t="shared" si="43"/>
        <v>-3429.1198620606046</v>
      </c>
      <c r="AO122" s="10">
        <f t="shared" si="43"/>
        <v>0</v>
      </c>
      <c r="AP122" s="10">
        <f t="shared" si="40"/>
        <v>0</v>
      </c>
      <c r="AQ122" s="10">
        <f t="shared" si="40"/>
        <v>0</v>
      </c>
      <c r="AR122" s="10">
        <f t="shared" si="40"/>
        <v>0</v>
      </c>
      <c r="AT122">
        <v>0</v>
      </c>
      <c r="AU122">
        <v>0</v>
      </c>
      <c r="AV122">
        <v>0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1</v>
      </c>
    </row>
    <row r="123" spans="3:55">
      <c r="C123" s="10"/>
      <c r="D123" s="20">
        <f t="shared" si="23"/>
        <v>2112.3682105280877</v>
      </c>
      <c r="E123" s="10">
        <f t="shared" si="24"/>
        <v>-3117.311633561806</v>
      </c>
      <c r="F123" s="20">
        <f t="shared" si="25"/>
        <v>-1004.9434230337183</v>
      </c>
      <c r="G123">
        <f t="shared" si="26"/>
        <v>4</v>
      </c>
      <c r="H123" s="21">
        <f t="shared" si="27"/>
        <v>9.7612754295987511E-4</v>
      </c>
      <c r="I123" s="20">
        <f t="shared" si="28"/>
        <v>2</v>
      </c>
      <c r="J123" s="2"/>
      <c r="K123" s="11">
        <v>100</v>
      </c>
      <c r="L123" s="6">
        <f t="shared" si="42"/>
        <v>86.21598533371521</v>
      </c>
      <c r="M123" s="6">
        <f t="shared" si="42"/>
        <v>74.331961270633954</v>
      </c>
      <c r="N123" s="6">
        <f t="shared" si="42"/>
        <v>64.086032827352639</v>
      </c>
      <c r="O123" s="6">
        <f t="shared" si="42"/>
        <v>72.915728716641496</v>
      </c>
      <c r="P123" s="6">
        <f t="shared" si="42"/>
        <v>82.961969398262212</v>
      </c>
      <c r="Q123" s="6">
        <f t="shared" si="41"/>
        <v>94.39236893846423</v>
      </c>
      <c r="R123" s="6">
        <f t="shared" si="41"/>
        <v>81.381310960132666</v>
      </c>
      <c r="S123" s="6">
        <f t="shared" si="41"/>
        <v>92.59392929750814</v>
      </c>
      <c r="T123" s="6">
        <f t="shared" si="41"/>
        <v>79.830768503050251</v>
      </c>
      <c r="U123" s="6">
        <f t="shared" si="41"/>
        <v>68.826883664381938</v>
      </c>
      <c r="W123" s="11">
        <v>100</v>
      </c>
      <c r="X123" s="6">
        <f t="shared" si="29"/>
        <v>115.98777142420998</v>
      </c>
      <c r="Y123" s="6">
        <f t="shared" si="30"/>
        <v>131.97554284841996</v>
      </c>
      <c r="Z123" s="6">
        <f t="shared" si="31"/>
        <v>100</v>
      </c>
      <c r="AA123" s="6">
        <f t="shared" si="32"/>
        <v>87.890547012700083</v>
      </c>
      <c r="AB123" s="6">
        <f t="shared" si="33"/>
        <v>75.781094025400165</v>
      </c>
      <c r="AC123" s="6">
        <f t="shared" si="34"/>
        <v>100</v>
      </c>
      <c r="AD123" s="6">
        <f t="shared" si="35"/>
        <v>115.98777142420998</v>
      </c>
      <c r="AE123" s="6">
        <f t="shared" si="36"/>
        <v>103.87831843691006</v>
      </c>
      <c r="AF123" s="6">
        <f t="shared" si="37"/>
        <v>119.86608986112005</v>
      </c>
      <c r="AG123" s="6">
        <f t="shared" si="38"/>
        <v>135.85386128533003</v>
      </c>
      <c r="AI123" s="10">
        <f t="shared" si="39"/>
        <v>0</v>
      </c>
      <c r="AJ123" s="10">
        <f t="shared" si="44"/>
        <v>0</v>
      </c>
      <c r="AK123" s="10">
        <f t="shared" si="44"/>
        <v>3073.778532984395</v>
      </c>
      <c r="AL123" s="10">
        <f t="shared" si="44"/>
        <v>0</v>
      </c>
      <c r="AM123" s="10">
        <f t="shared" si="43"/>
        <v>0</v>
      </c>
      <c r="AN123" s="10">
        <f t="shared" si="43"/>
        <v>-3429.1198620606046</v>
      </c>
      <c r="AO123" s="10">
        <f t="shared" si="43"/>
        <v>0</v>
      </c>
      <c r="AP123" s="10">
        <f t="shared" si="40"/>
        <v>0</v>
      </c>
      <c r="AQ123" s="10">
        <f t="shared" si="40"/>
        <v>0</v>
      </c>
      <c r="AR123" s="10">
        <f t="shared" si="40"/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1</v>
      </c>
      <c r="AZ123">
        <v>0</v>
      </c>
      <c r="BA123">
        <v>1</v>
      </c>
      <c r="BB123">
        <v>0</v>
      </c>
      <c r="BC123">
        <v>0</v>
      </c>
    </row>
    <row r="124" spans="3:55">
      <c r="C124" s="10"/>
      <c r="D124" s="20">
        <f t="shared" si="23"/>
        <v>349.19209764905781</v>
      </c>
      <c r="E124" s="10">
        <f t="shared" si="24"/>
        <v>-917.02450190521608</v>
      </c>
      <c r="F124" s="20">
        <f t="shared" si="25"/>
        <v>-567.83240425615827</v>
      </c>
      <c r="G124">
        <f t="shared" si="26"/>
        <v>5</v>
      </c>
      <c r="H124" s="21">
        <f t="shared" si="27"/>
        <v>9.7656225800141683E-4</v>
      </c>
      <c r="I124" s="20">
        <f t="shared" si="28"/>
        <v>2</v>
      </c>
      <c r="J124" s="2"/>
      <c r="K124" s="11">
        <v>100</v>
      </c>
      <c r="L124" s="6">
        <f t="shared" si="42"/>
        <v>86.21598533371521</v>
      </c>
      <c r="M124" s="6">
        <f t="shared" si="42"/>
        <v>74.331961270633954</v>
      </c>
      <c r="N124" s="6">
        <f t="shared" si="42"/>
        <v>64.086032827352639</v>
      </c>
      <c r="O124" s="6">
        <f t="shared" si="42"/>
        <v>72.915728716641496</v>
      </c>
      <c r="P124" s="6">
        <f t="shared" si="42"/>
        <v>82.961969398262212</v>
      </c>
      <c r="Q124" s="6">
        <f t="shared" si="41"/>
        <v>94.39236893846423</v>
      </c>
      <c r="R124" s="6">
        <f t="shared" si="41"/>
        <v>81.381310960132666</v>
      </c>
      <c r="S124" s="6">
        <f t="shared" si="41"/>
        <v>92.59392929750814</v>
      </c>
      <c r="T124" s="6">
        <f t="shared" si="41"/>
        <v>79.830768503050251</v>
      </c>
      <c r="U124" s="6">
        <f t="shared" si="41"/>
        <v>90.82975498094784</v>
      </c>
      <c r="W124" s="11">
        <v>100</v>
      </c>
      <c r="X124" s="6">
        <f t="shared" si="29"/>
        <v>115.98777142420998</v>
      </c>
      <c r="Y124" s="6">
        <f t="shared" si="30"/>
        <v>131.97554284841996</v>
      </c>
      <c r="Z124" s="6">
        <f t="shared" si="31"/>
        <v>100</v>
      </c>
      <c r="AA124" s="6">
        <f t="shared" si="32"/>
        <v>87.890547012700083</v>
      </c>
      <c r="AB124" s="6">
        <f t="shared" si="33"/>
        <v>75.781094025400165</v>
      </c>
      <c r="AC124" s="6">
        <f t="shared" si="34"/>
        <v>100</v>
      </c>
      <c r="AD124" s="6">
        <f t="shared" si="35"/>
        <v>115.98777142420998</v>
      </c>
      <c r="AE124" s="6">
        <f t="shared" si="36"/>
        <v>103.87831843691006</v>
      </c>
      <c r="AF124" s="6">
        <f t="shared" si="37"/>
        <v>119.86608986112005</v>
      </c>
      <c r="AG124" s="6">
        <f t="shared" si="38"/>
        <v>107.75663687382013</v>
      </c>
      <c r="AI124" s="10">
        <f t="shared" si="39"/>
        <v>0</v>
      </c>
      <c r="AJ124" s="10">
        <f t="shared" si="44"/>
        <v>0</v>
      </c>
      <c r="AK124" s="10">
        <f t="shared" si="44"/>
        <v>3073.778532984395</v>
      </c>
      <c r="AL124" s="10">
        <f t="shared" si="44"/>
        <v>0</v>
      </c>
      <c r="AM124" s="10">
        <f t="shared" si="43"/>
        <v>0</v>
      </c>
      <c r="AN124" s="10">
        <f t="shared" si="43"/>
        <v>-3429.1198620606046</v>
      </c>
      <c r="AO124" s="10">
        <f t="shared" si="43"/>
        <v>0</v>
      </c>
      <c r="AP124" s="10">
        <f t="shared" si="40"/>
        <v>0</v>
      </c>
      <c r="AQ124" s="10">
        <f t="shared" si="40"/>
        <v>0</v>
      </c>
      <c r="AR124" s="10">
        <f t="shared" si="40"/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1</v>
      </c>
    </row>
    <row r="125" spans="3:55">
      <c r="C125" s="10"/>
      <c r="D125" s="20">
        <f t="shared" si="23"/>
        <v>349.1920976490577</v>
      </c>
      <c r="E125" s="10">
        <f t="shared" si="24"/>
        <v>-917.02450190521745</v>
      </c>
      <c r="F125" s="20">
        <f t="shared" si="25"/>
        <v>-567.83240425615975</v>
      </c>
      <c r="G125">
        <f t="shared" si="26"/>
        <v>5</v>
      </c>
      <c r="H125" s="21">
        <f t="shared" si="27"/>
        <v>9.7656225800141683E-4</v>
      </c>
      <c r="I125" s="20">
        <f t="shared" si="28"/>
        <v>2</v>
      </c>
      <c r="J125" s="2"/>
      <c r="K125" s="11">
        <v>100</v>
      </c>
      <c r="L125" s="6">
        <f t="shared" si="42"/>
        <v>86.21598533371521</v>
      </c>
      <c r="M125" s="6">
        <f t="shared" si="42"/>
        <v>74.331961270633954</v>
      </c>
      <c r="N125" s="6">
        <f t="shared" si="42"/>
        <v>64.086032827352639</v>
      </c>
      <c r="O125" s="6">
        <f t="shared" si="42"/>
        <v>72.915728716641496</v>
      </c>
      <c r="P125" s="6">
        <f t="shared" si="42"/>
        <v>82.961969398262212</v>
      </c>
      <c r="Q125" s="6">
        <f t="shared" si="41"/>
        <v>94.39236893846423</v>
      </c>
      <c r="R125" s="6">
        <f t="shared" si="41"/>
        <v>81.381310960132666</v>
      </c>
      <c r="S125" s="6">
        <f t="shared" si="41"/>
        <v>92.59392929750814</v>
      </c>
      <c r="T125" s="6">
        <f t="shared" si="41"/>
        <v>105.35140859247176</v>
      </c>
      <c r="U125" s="6">
        <f t="shared" si="41"/>
        <v>90.829754980947826</v>
      </c>
      <c r="W125" s="11">
        <v>100</v>
      </c>
      <c r="X125" s="6">
        <f t="shared" si="29"/>
        <v>115.98777142420998</v>
      </c>
      <c r="Y125" s="6">
        <f t="shared" si="30"/>
        <v>131.97554284841996</v>
      </c>
      <c r="Z125" s="6">
        <f t="shared" si="31"/>
        <v>100</v>
      </c>
      <c r="AA125" s="6">
        <f t="shared" si="32"/>
        <v>87.890547012700083</v>
      </c>
      <c r="AB125" s="6">
        <f t="shared" si="33"/>
        <v>75.781094025400165</v>
      </c>
      <c r="AC125" s="6">
        <f t="shared" si="34"/>
        <v>100</v>
      </c>
      <c r="AD125" s="6">
        <f t="shared" si="35"/>
        <v>115.98777142420998</v>
      </c>
      <c r="AE125" s="6">
        <f t="shared" si="36"/>
        <v>103.87831843691006</v>
      </c>
      <c r="AF125" s="6">
        <f t="shared" si="37"/>
        <v>91.768865449610146</v>
      </c>
      <c r="AG125" s="6">
        <f t="shared" si="38"/>
        <v>107.75663687382013</v>
      </c>
      <c r="AI125" s="10">
        <f t="shared" si="39"/>
        <v>0</v>
      </c>
      <c r="AJ125" s="10">
        <f t="shared" si="44"/>
        <v>0</v>
      </c>
      <c r="AK125" s="10">
        <f t="shared" si="44"/>
        <v>3073.778532984395</v>
      </c>
      <c r="AL125" s="10">
        <f t="shared" si="44"/>
        <v>0</v>
      </c>
      <c r="AM125" s="10">
        <f t="shared" si="43"/>
        <v>0</v>
      </c>
      <c r="AN125" s="10">
        <f t="shared" si="43"/>
        <v>-3429.1198620606046</v>
      </c>
      <c r="AO125" s="10">
        <f t="shared" si="43"/>
        <v>0</v>
      </c>
      <c r="AP125" s="10">
        <f t="shared" si="40"/>
        <v>0</v>
      </c>
      <c r="AQ125" s="10">
        <f t="shared" si="40"/>
        <v>0</v>
      </c>
      <c r="AR125" s="10">
        <f t="shared" si="40"/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1</v>
      </c>
      <c r="BC125">
        <v>0</v>
      </c>
    </row>
    <row r="126" spans="3:55">
      <c r="C126" s="10"/>
      <c r="D126" s="20">
        <f t="shared" si="23"/>
        <v>-2793.4983567989366</v>
      </c>
      <c r="E126" s="10">
        <f t="shared" si="24"/>
        <v>1986.6597914390738</v>
      </c>
      <c r="F126" s="20">
        <f t="shared" si="25"/>
        <v>-806.83856535986274</v>
      </c>
      <c r="G126">
        <f t="shared" si="26"/>
        <v>6</v>
      </c>
      <c r="H126" s="21">
        <f t="shared" si="27"/>
        <v>9.7699716664180632E-4</v>
      </c>
      <c r="I126" s="20">
        <f t="shared" si="28"/>
        <v>2</v>
      </c>
      <c r="J126" s="2"/>
      <c r="K126" s="11">
        <v>100</v>
      </c>
      <c r="L126" s="6">
        <f t="shared" si="42"/>
        <v>86.21598533371521</v>
      </c>
      <c r="M126" s="6">
        <f t="shared" si="42"/>
        <v>74.331961270633954</v>
      </c>
      <c r="N126" s="6">
        <f t="shared" si="42"/>
        <v>64.086032827352639</v>
      </c>
      <c r="O126" s="6">
        <f t="shared" si="42"/>
        <v>72.915728716641496</v>
      </c>
      <c r="P126" s="6">
        <f t="shared" si="42"/>
        <v>82.961969398262212</v>
      </c>
      <c r="Q126" s="6">
        <f t="shared" si="41"/>
        <v>94.39236893846423</v>
      </c>
      <c r="R126" s="6">
        <f t="shared" si="41"/>
        <v>81.381310960132666</v>
      </c>
      <c r="S126" s="6">
        <f t="shared" si="41"/>
        <v>92.59392929750814</v>
      </c>
      <c r="T126" s="6">
        <f t="shared" si="41"/>
        <v>105.35140859247176</v>
      </c>
      <c r="U126" s="6">
        <f t="shared" si="41"/>
        <v>119.86659791439074</v>
      </c>
      <c r="W126" s="11">
        <v>100</v>
      </c>
      <c r="X126" s="6">
        <f t="shared" si="29"/>
        <v>115.98777142420998</v>
      </c>
      <c r="Y126" s="6">
        <f t="shared" si="30"/>
        <v>131.97554284841996</v>
      </c>
      <c r="Z126" s="6">
        <f t="shared" si="31"/>
        <v>100</v>
      </c>
      <c r="AA126" s="6">
        <f t="shared" si="32"/>
        <v>87.890547012700083</v>
      </c>
      <c r="AB126" s="6">
        <f t="shared" si="33"/>
        <v>75.781094025400165</v>
      </c>
      <c r="AC126" s="6">
        <f t="shared" si="34"/>
        <v>100</v>
      </c>
      <c r="AD126" s="6">
        <f t="shared" si="35"/>
        <v>115.98777142420998</v>
      </c>
      <c r="AE126" s="6">
        <f t="shared" si="36"/>
        <v>103.87831843691006</v>
      </c>
      <c r="AF126" s="6">
        <f t="shared" si="37"/>
        <v>91.768865449610146</v>
      </c>
      <c r="AG126" s="6">
        <f t="shared" si="38"/>
        <v>79.659412462310229</v>
      </c>
      <c r="AI126" s="10">
        <f t="shared" si="39"/>
        <v>0</v>
      </c>
      <c r="AJ126" s="10">
        <f t="shared" si="44"/>
        <v>0</v>
      </c>
      <c r="AK126" s="10">
        <f t="shared" si="44"/>
        <v>3073.778532984395</v>
      </c>
      <c r="AL126" s="10">
        <f t="shared" si="44"/>
        <v>0</v>
      </c>
      <c r="AM126" s="10">
        <f t="shared" si="43"/>
        <v>0</v>
      </c>
      <c r="AN126" s="10">
        <f t="shared" si="43"/>
        <v>-3429.1198620606046</v>
      </c>
      <c r="AO126" s="10">
        <f t="shared" si="43"/>
        <v>0</v>
      </c>
      <c r="AP126" s="10">
        <f t="shared" si="40"/>
        <v>0</v>
      </c>
      <c r="AQ126" s="10">
        <f t="shared" si="40"/>
        <v>0</v>
      </c>
      <c r="AR126" s="10">
        <f t="shared" si="40"/>
        <v>0</v>
      </c>
      <c r="AT126">
        <v>0</v>
      </c>
      <c r="AU126">
        <v>0</v>
      </c>
      <c r="AV126">
        <v>0</v>
      </c>
      <c r="AW126">
        <v>1</v>
      </c>
      <c r="AX126">
        <v>1</v>
      </c>
      <c r="AY126">
        <v>1</v>
      </c>
      <c r="AZ126">
        <v>0</v>
      </c>
      <c r="BA126">
        <v>1</v>
      </c>
      <c r="BB126">
        <v>1</v>
      </c>
      <c r="BC126">
        <v>1</v>
      </c>
    </row>
    <row r="127" spans="3:55">
      <c r="C127" s="10"/>
      <c r="D127" s="20">
        <f t="shared" si="23"/>
        <v>2112.3682105280877</v>
      </c>
      <c r="E127" s="10">
        <f t="shared" si="24"/>
        <v>-3117.311633561806</v>
      </c>
      <c r="F127" s="20">
        <f t="shared" si="25"/>
        <v>-1004.9434230337183</v>
      </c>
      <c r="G127">
        <f t="shared" si="26"/>
        <v>4</v>
      </c>
      <c r="H127" s="21">
        <f t="shared" si="27"/>
        <v>9.7612754295987511E-4</v>
      </c>
      <c r="I127" s="20">
        <f t="shared" si="28"/>
        <v>2</v>
      </c>
      <c r="J127" s="2"/>
      <c r="K127" s="11">
        <v>100</v>
      </c>
      <c r="L127" s="6">
        <f t="shared" si="42"/>
        <v>86.21598533371521</v>
      </c>
      <c r="M127" s="6">
        <f t="shared" si="42"/>
        <v>74.331961270633954</v>
      </c>
      <c r="N127" s="6">
        <f t="shared" si="42"/>
        <v>64.086032827352639</v>
      </c>
      <c r="O127" s="6">
        <f t="shared" si="42"/>
        <v>72.915728716641496</v>
      </c>
      <c r="P127" s="6">
        <f t="shared" si="42"/>
        <v>82.961969398262212</v>
      </c>
      <c r="Q127" s="6">
        <f t="shared" si="41"/>
        <v>94.39236893846423</v>
      </c>
      <c r="R127" s="6">
        <f t="shared" si="41"/>
        <v>107.39763506628836</v>
      </c>
      <c r="S127" s="6">
        <f t="shared" si="41"/>
        <v>92.593929297508154</v>
      </c>
      <c r="T127" s="6">
        <f t="shared" si="41"/>
        <v>79.830768503050251</v>
      </c>
      <c r="U127" s="6">
        <f t="shared" si="41"/>
        <v>68.826883664381938</v>
      </c>
      <c r="W127" s="11">
        <v>100</v>
      </c>
      <c r="X127" s="6">
        <f t="shared" si="29"/>
        <v>115.98777142420998</v>
      </c>
      <c r="Y127" s="6">
        <f t="shared" si="30"/>
        <v>131.97554284841996</v>
      </c>
      <c r="Z127" s="6">
        <f t="shared" si="31"/>
        <v>100</v>
      </c>
      <c r="AA127" s="6">
        <f t="shared" si="32"/>
        <v>87.890547012700083</v>
      </c>
      <c r="AB127" s="6">
        <f t="shared" si="33"/>
        <v>75.781094025400165</v>
      </c>
      <c r="AC127" s="6">
        <f t="shared" si="34"/>
        <v>100</v>
      </c>
      <c r="AD127" s="6">
        <f t="shared" si="35"/>
        <v>87.890547012700083</v>
      </c>
      <c r="AE127" s="6">
        <f t="shared" si="36"/>
        <v>103.87831843691006</v>
      </c>
      <c r="AF127" s="6">
        <f t="shared" si="37"/>
        <v>119.86608986112005</v>
      </c>
      <c r="AG127" s="6">
        <f t="shared" si="38"/>
        <v>135.85386128533003</v>
      </c>
      <c r="AI127" s="10">
        <f t="shared" si="39"/>
        <v>0</v>
      </c>
      <c r="AJ127" s="10">
        <f t="shared" si="44"/>
        <v>0</v>
      </c>
      <c r="AK127" s="10">
        <f t="shared" si="44"/>
        <v>3073.778532984395</v>
      </c>
      <c r="AL127" s="10">
        <f t="shared" si="44"/>
        <v>0</v>
      </c>
      <c r="AM127" s="10">
        <f t="shared" si="43"/>
        <v>0</v>
      </c>
      <c r="AN127" s="10">
        <f t="shared" si="43"/>
        <v>-3429.1198620606046</v>
      </c>
      <c r="AO127" s="10">
        <f t="shared" si="43"/>
        <v>0</v>
      </c>
      <c r="AP127" s="10">
        <f t="shared" si="40"/>
        <v>0</v>
      </c>
      <c r="AQ127" s="10">
        <f t="shared" si="40"/>
        <v>0</v>
      </c>
      <c r="AR127" s="10">
        <f t="shared" si="40"/>
        <v>0</v>
      </c>
      <c r="AT127">
        <v>0</v>
      </c>
      <c r="AU127">
        <v>0</v>
      </c>
      <c r="AV127">
        <v>0</v>
      </c>
      <c r="AW127">
        <v>1</v>
      </c>
      <c r="AX127">
        <v>1</v>
      </c>
      <c r="AY127">
        <v>1</v>
      </c>
      <c r="AZ127">
        <v>1</v>
      </c>
      <c r="BA127">
        <v>0</v>
      </c>
      <c r="BB127">
        <v>0</v>
      </c>
      <c r="BC127">
        <v>0</v>
      </c>
    </row>
    <row r="128" spans="3:55">
      <c r="C128" s="10"/>
      <c r="D128" s="20">
        <f t="shared" si="23"/>
        <v>349.19209764905781</v>
      </c>
      <c r="E128" s="10">
        <f t="shared" si="24"/>
        <v>-917.02450190521608</v>
      </c>
      <c r="F128" s="20">
        <f t="shared" si="25"/>
        <v>-567.83240425615827</v>
      </c>
      <c r="G128">
        <f t="shared" si="26"/>
        <v>5</v>
      </c>
      <c r="H128" s="21">
        <f t="shared" si="27"/>
        <v>9.7656225800141683E-4</v>
      </c>
      <c r="I128" s="20">
        <f t="shared" si="28"/>
        <v>2</v>
      </c>
      <c r="J128" s="2"/>
      <c r="K128" s="11">
        <v>100</v>
      </c>
      <c r="L128" s="6">
        <f t="shared" si="42"/>
        <v>86.21598533371521</v>
      </c>
      <c r="M128" s="6">
        <f t="shared" si="42"/>
        <v>74.331961270633954</v>
      </c>
      <c r="N128" s="6">
        <f t="shared" si="42"/>
        <v>64.086032827352639</v>
      </c>
      <c r="O128" s="6">
        <f t="shared" si="42"/>
        <v>72.915728716641496</v>
      </c>
      <c r="P128" s="6">
        <f t="shared" si="42"/>
        <v>82.961969398262212</v>
      </c>
      <c r="Q128" s="6">
        <f t="shared" si="41"/>
        <v>94.39236893846423</v>
      </c>
      <c r="R128" s="6">
        <f t="shared" si="41"/>
        <v>107.39763506628836</v>
      </c>
      <c r="S128" s="6">
        <f t="shared" si="41"/>
        <v>92.593929297508154</v>
      </c>
      <c r="T128" s="6">
        <f t="shared" si="41"/>
        <v>79.830768503050251</v>
      </c>
      <c r="U128" s="6">
        <f t="shared" si="41"/>
        <v>90.82975498094784</v>
      </c>
      <c r="W128" s="11">
        <v>100</v>
      </c>
      <c r="X128" s="6">
        <f t="shared" si="29"/>
        <v>115.98777142420998</v>
      </c>
      <c r="Y128" s="6">
        <f t="shared" si="30"/>
        <v>131.97554284841996</v>
      </c>
      <c r="Z128" s="6">
        <f t="shared" si="31"/>
        <v>100</v>
      </c>
      <c r="AA128" s="6">
        <f t="shared" si="32"/>
        <v>87.890547012700083</v>
      </c>
      <c r="AB128" s="6">
        <f t="shared" si="33"/>
        <v>75.781094025400165</v>
      </c>
      <c r="AC128" s="6">
        <f t="shared" si="34"/>
        <v>100</v>
      </c>
      <c r="AD128" s="6">
        <f t="shared" si="35"/>
        <v>87.890547012700083</v>
      </c>
      <c r="AE128" s="6">
        <f t="shared" si="36"/>
        <v>103.87831843691006</v>
      </c>
      <c r="AF128" s="6">
        <f t="shared" si="37"/>
        <v>119.86608986112005</v>
      </c>
      <c r="AG128" s="6">
        <f t="shared" si="38"/>
        <v>107.75663687382013</v>
      </c>
      <c r="AI128" s="10">
        <f t="shared" si="39"/>
        <v>0</v>
      </c>
      <c r="AJ128" s="10">
        <f t="shared" si="44"/>
        <v>0</v>
      </c>
      <c r="AK128" s="10">
        <f t="shared" si="44"/>
        <v>3073.778532984395</v>
      </c>
      <c r="AL128" s="10">
        <f t="shared" si="44"/>
        <v>0</v>
      </c>
      <c r="AM128" s="10">
        <f t="shared" si="43"/>
        <v>0</v>
      </c>
      <c r="AN128" s="10">
        <f t="shared" si="43"/>
        <v>-3429.1198620606046</v>
      </c>
      <c r="AO128" s="10">
        <f t="shared" si="43"/>
        <v>0</v>
      </c>
      <c r="AP128" s="10">
        <f t="shared" si="40"/>
        <v>0</v>
      </c>
      <c r="AQ128" s="10">
        <f t="shared" si="40"/>
        <v>0</v>
      </c>
      <c r="AR128" s="10">
        <f t="shared" si="40"/>
        <v>0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1</v>
      </c>
    </row>
    <row r="129" spans="3:55">
      <c r="C129" s="10"/>
      <c r="D129" s="20">
        <f t="shared" si="23"/>
        <v>349.19209764905781</v>
      </c>
      <c r="E129" s="10">
        <f t="shared" si="24"/>
        <v>-917.02450190521608</v>
      </c>
      <c r="F129" s="20">
        <f t="shared" si="25"/>
        <v>-567.83240425615827</v>
      </c>
      <c r="G129">
        <f t="shared" si="26"/>
        <v>5</v>
      </c>
      <c r="H129" s="21">
        <f t="shared" si="27"/>
        <v>9.7656225800141683E-4</v>
      </c>
      <c r="I129" s="20">
        <f t="shared" si="28"/>
        <v>2</v>
      </c>
      <c r="J129" s="2"/>
      <c r="K129" s="11">
        <v>100</v>
      </c>
      <c r="L129" s="6">
        <f t="shared" si="42"/>
        <v>86.21598533371521</v>
      </c>
      <c r="M129" s="6">
        <f t="shared" si="42"/>
        <v>74.331961270633954</v>
      </c>
      <c r="N129" s="6">
        <f t="shared" si="42"/>
        <v>64.086032827352639</v>
      </c>
      <c r="O129" s="6">
        <f t="shared" si="42"/>
        <v>72.915728716641496</v>
      </c>
      <c r="P129" s="6">
        <f t="shared" si="42"/>
        <v>82.961969398262212</v>
      </c>
      <c r="Q129" s="6">
        <f t="shared" si="41"/>
        <v>94.39236893846423</v>
      </c>
      <c r="R129" s="6">
        <f t="shared" si="41"/>
        <v>107.39763506628836</v>
      </c>
      <c r="S129" s="6">
        <f t="shared" si="41"/>
        <v>92.593929297508154</v>
      </c>
      <c r="T129" s="6">
        <f t="shared" si="41"/>
        <v>105.35140859247177</v>
      </c>
      <c r="U129" s="6">
        <f t="shared" si="41"/>
        <v>90.82975498094784</v>
      </c>
      <c r="W129" s="11">
        <v>100</v>
      </c>
      <c r="X129" s="6">
        <f t="shared" si="29"/>
        <v>115.98777142420998</v>
      </c>
      <c r="Y129" s="6">
        <f t="shared" si="30"/>
        <v>131.97554284841996</v>
      </c>
      <c r="Z129" s="6">
        <f t="shared" si="31"/>
        <v>100</v>
      </c>
      <c r="AA129" s="6">
        <f t="shared" si="32"/>
        <v>87.890547012700083</v>
      </c>
      <c r="AB129" s="6">
        <f t="shared" si="33"/>
        <v>75.781094025400165</v>
      </c>
      <c r="AC129" s="6">
        <f t="shared" si="34"/>
        <v>100</v>
      </c>
      <c r="AD129" s="6">
        <f t="shared" si="35"/>
        <v>87.890547012700083</v>
      </c>
      <c r="AE129" s="6">
        <f t="shared" si="36"/>
        <v>103.87831843691006</v>
      </c>
      <c r="AF129" s="6">
        <f t="shared" si="37"/>
        <v>91.768865449610146</v>
      </c>
      <c r="AG129" s="6">
        <f t="shared" si="38"/>
        <v>107.75663687382013</v>
      </c>
      <c r="AI129" s="10">
        <f t="shared" si="39"/>
        <v>0</v>
      </c>
      <c r="AJ129" s="10">
        <f t="shared" si="44"/>
        <v>0</v>
      </c>
      <c r="AK129" s="10">
        <f t="shared" si="44"/>
        <v>3073.778532984395</v>
      </c>
      <c r="AL129" s="10">
        <f t="shared" si="44"/>
        <v>0</v>
      </c>
      <c r="AM129" s="10">
        <f t="shared" si="43"/>
        <v>0</v>
      </c>
      <c r="AN129" s="10">
        <f t="shared" si="43"/>
        <v>-3429.1198620606046</v>
      </c>
      <c r="AO129" s="10">
        <f t="shared" si="43"/>
        <v>0</v>
      </c>
      <c r="AP129" s="10">
        <f t="shared" si="40"/>
        <v>0</v>
      </c>
      <c r="AQ129" s="10">
        <f t="shared" si="40"/>
        <v>0</v>
      </c>
      <c r="AR129" s="10">
        <f t="shared" si="40"/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0</v>
      </c>
    </row>
    <row r="130" spans="3:55">
      <c r="C130" s="10"/>
      <c r="D130" s="20">
        <f t="shared" si="23"/>
        <v>-2793.498356798937</v>
      </c>
      <c r="E130" s="10">
        <f t="shared" si="24"/>
        <v>1986.6597914390752</v>
      </c>
      <c r="F130" s="20">
        <f t="shared" si="25"/>
        <v>-806.83856535986183</v>
      </c>
      <c r="G130">
        <f t="shared" si="26"/>
        <v>6</v>
      </c>
      <c r="H130" s="21">
        <f t="shared" si="27"/>
        <v>9.7699716664180632E-4</v>
      </c>
      <c r="I130" s="20">
        <f t="shared" si="28"/>
        <v>2</v>
      </c>
      <c r="J130" s="2"/>
      <c r="K130" s="11">
        <v>100</v>
      </c>
      <c r="L130" s="6">
        <f t="shared" si="42"/>
        <v>86.21598533371521</v>
      </c>
      <c r="M130" s="6">
        <f t="shared" si="42"/>
        <v>74.331961270633954</v>
      </c>
      <c r="N130" s="6">
        <f t="shared" si="42"/>
        <v>64.086032827352639</v>
      </c>
      <c r="O130" s="6">
        <f t="shared" si="42"/>
        <v>72.915728716641496</v>
      </c>
      <c r="P130" s="6">
        <f t="shared" si="42"/>
        <v>82.961969398262212</v>
      </c>
      <c r="Q130" s="6">
        <f t="shared" si="41"/>
        <v>94.39236893846423</v>
      </c>
      <c r="R130" s="6">
        <f t="shared" si="41"/>
        <v>107.39763506628836</v>
      </c>
      <c r="S130" s="6">
        <f t="shared" si="41"/>
        <v>92.593929297508154</v>
      </c>
      <c r="T130" s="6">
        <f t="shared" si="41"/>
        <v>105.35140859247177</v>
      </c>
      <c r="U130" s="6">
        <f t="shared" si="41"/>
        <v>119.86659791439075</v>
      </c>
      <c r="W130" s="11">
        <v>100</v>
      </c>
      <c r="X130" s="6">
        <f t="shared" si="29"/>
        <v>115.98777142420998</v>
      </c>
      <c r="Y130" s="6">
        <f t="shared" si="30"/>
        <v>131.97554284841996</v>
      </c>
      <c r="Z130" s="6">
        <f t="shared" si="31"/>
        <v>100</v>
      </c>
      <c r="AA130" s="6">
        <f t="shared" si="32"/>
        <v>87.890547012700083</v>
      </c>
      <c r="AB130" s="6">
        <f t="shared" si="33"/>
        <v>75.781094025400165</v>
      </c>
      <c r="AC130" s="6">
        <f t="shared" si="34"/>
        <v>100</v>
      </c>
      <c r="AD130" s="6">
        <f t="shared" si="35"/>
        <v>87.890547012700083</v>
      </c>
      <c r="AE130" s="6">
        <f t="shared" si="36"/>
        <v>103.87831843691006</v>
      </c>
      <c r="AF130" s="6">
        <f t="shared" si="37"/>
        <v>91.768865449610146</v>
      </c>
      <c r="AG130" s="6">
        <f t="shared" si="38"/>
        <v>79.659412462310229</v>
      </c>
      <c r="AI130" s="10">
        <f t="shared" si="39"/>
        <v>0</v>
      </c>
      <c r="AJ130" s="10">
        <f t="shared" si="44"/>
        <v>0</v>
      </c>
      <c r="AK130" s="10">
        <f t="shared" si="44"/>
        <v>3073.778532984395</v>
      </c>
      <c r="AL130" s="10">
        <f t="shared" si="44"/>
        <v>0</v>
      </c>
      <c r="AM130" s="10">
        <f t="shared" si="43"/>
        <v>0</v>
      </c>
      <c r="AN130" s="10">
        <f t="shared" si="43"/>
        <v>-3429.1198620606046</v>
      </c>
      <c r="AO130" s="10">
        <f t="shared" si="43"/>
        <v>0</v>
      </c>
      <c r="AP130" s="10">
        <f t="shared" si="40"/>
        <v>0</v>
      </c>
      <c r="AQ130" s="10">
        <f t="shared" si="40"/>
        <v>0</v>
      </c>
      <c r="AR130" s="10">
        <f t="shared" si="40"/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0</v>
      </c>
      <c r="BB130">
        <v>1</v>
      </c>
      <c r="BC130">
        <v>1</v>
      </c>
    </row>
    <row r="131" spans="3:55">
      <c r="C131" s="10"/>
      <c r="D131" s="20">
        <f t="shared" si="23"/>
        <v>349.19209764905781</v>
      </c>
      <c r="E131" s="10">
        <f t="shared" si="24"/>
        <v>-917.02450190521608</v>
      </c>
      <c r="F131" s="20">
        <f t="shared" si="25"/>
        <v>-567.83240425615827</v>
      </c>
      <c r="G131">
        <f t="shared" si="26"/>
        <v>5</v>
      </c>
      <c r="H131" s="21">
        <f t="shared" si="27"/>
        <v>9.7656225800141683E-4</v>
      </c>
      <c r="I131" s="20">
        <f t="shared" si="28"/>
        <v>2</v>
      </c>
      <c r="J131" s="2"/>
      <c r="K131" s="11">
        <v>100</v>
      </c>
      <c r="L131" s="6">
        <f t="shared" si="42"/>
        <v>86.21598533371521</v>
      </c>
      <c r="M131" s="6">
        <f t="shared" si="42"/>
        <v>74.331961270633954</v>
      </c>
      <c r="N131" s="6">
        <f t="shared" si="42"/>
        <v>64.086032827352639</v>
      </c>
      <c r="O131" s="6">
        <f t="shared" si="42"/>
        <v>72.915728716641496</v>
      </c>
      <c r="P131" s="6">
        <f t="shared" si="42"/>
        <v>82.961969398262212</v>
      </c>
      <c r="Q131" s="6">
        <f t="shared" si="41"/>
        <v>94.39236893846423</v>
      </c>
      <c r="R131" s="6">
        <f t="shared" si="41"/>
        <v>107.39763506628836</v>
      </c>
      <c r="S131" s="6">
        <f t="shared" si="41"/>
        <v>122.19475099042168</v>
      </c>
      <c r="T131" s="6">
        <f t="shared" si="41"/>
        <v>105.35140859247177</v>
      </c>
      <c r="U131" s="6">
        <f t="shared" si="41"/>
        <v>90.82975498094784</v>
      </c>
      <c r="W131" s="11">
        <v>100</v>
      </c>
      <c r="X131" s="6">
        <f t="shared" si="29"/>
        <v>115.98777142420998</v>
      </c>
      <c r="Y131" s="6">
        <f t="shared" si="30"/>
        <v>131.97554284841996</v>
      </c>
      <c r="Z131" s="6">
        <f t="shared" si="31"/>
        <v>100</v>
      </c>
      <c r="AA131" s="6">
        <f t="shared" si="32"/>
        <v>87.890547012700083</v>
      </c>
      <c r="AB131" s="6">
        <f t="shared" si="33"/>
        <v>75.781094025400165</v>
      </c>
      <c r="AC131" s="6">
        <f t="shared" si="34"/>
        <v>100</v>
      </c>
      <c r="AD131" s="6">
        <f t="shared" si="35"/>
        <v>87.890547012700083</v>
      </c>
      <c r="AE131" s="6">
        <f t="shared" si="36"/>
        <v>75.781094025400165</v>
      </c>
      <c r="AF131" s="6">
        <f t="shared" si="37"/>
        <v>91.768865449610146</v>
      </c>
      <c r="AG131" s="6">
        <f t="shared" si="38"/>
        <v>107.75663687382013</v>
      </c>
      <c r="AI131" s="10">
        <f t="shared" si="39"/>
        <v>0</v>
      </c>
      <c r="AJ131" s="10">
        <f t="shared" si="44"/>
        <v>0</v>
      </c>
      <c r="AK131" s="10">
        <f t="shared" si="44"/>
        <v>3073.778532984395</v>
      </c>
      <c r="AL131" s="10">
        <f t="shared" si="44"/>
        <v>0</v>
      </c>
      <c r="AM131" s="10">
        <f t="shared" si="43"/>
        <v>0</v>
      </c>
      <c r="AN131" s="10">
        <f t="shared" si="43"/>
        <v>-3429.1198620606046</v>
      </c>
      <c r="AO131" s="10">
        <f t="shared" si="43"/>
        <v>0</v>
      </c>
      <c r="AP131" s="10">
        <f t="shared" si="40"/>
        <v>0</v>
      </c>
      <c r="AQ131" s="10">
        <f t="shared" si="40"/>
        <v>0</v>
      </c>
      <c r="AR131" s="10">
        <f t="shared" si="40"/>
        <v>0</v>
      </c>
      <c r="AT131">
        <v>0</v>
      </c>
      <c r="AU131">
        <v>0</v>
      </c>
      <c r="AV131">
        <v>0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0</v>
      </c>
      <c r="BC131">
        <v>0</v>
      </c>
    </row>
    <row r="132" spans="3:55">
      <c r="C132" s="10"/>
      <c r="D132" s="20">
        <f t="shared" si="23"/>
        <v>-2793.498356798937</v>
      </c>
      <c r="E132" s="10">
        <f t="shared" si="24"/>
        <v>1986.6597914390752</v>
      </c>
      <c r="F132" s="20">
        <f t="shared" si="25"/>
        <v>-806.83856535986183</v>
      </c>
      <c r="G132">
        <f t="shared" si="26"/>
        <v>6</v>
      </c>
      <c r="H132" s="21">
        <f t="shared" si="27"/>
        <v>9.7699716664180632E-4</v>
      </c>
      <c r="I132" s="20">
        <f t="shared" si="28"/>
        <v>2</v>
      </c>
      <c r="J132" s="2"/>
      <c r="K132" s="11">
        <v>100</v>
      </c>
      <c r="L132" s="6">
        <f t="shared" si="42"/>
        <v>86.21598533371521</v>
      </c>
      <c r="M132" s="6">
        <f t="shared" si="42"/>
        <v>74.331961270633954</v>
      </c>
      <c r="N132" s="6">
        <f t="shared" si="42"/>
        <v>64.086032827352639</v>
      </c>
      <c r="O132" s="6">
        <f t="shared" si="42"/>
        <v>72.915728716641496</v>
      </c>
      <c r="P132" s="6">
        <f t="shared" si="42"/>
        <v>82.961969398262212</v>
      </c>
      <c r="Q132" s="6">
        <f t="shared" si="41"/>
        <v>94.39236893846423</v>
      </c>
      <c r="R132" s="6">
        <f t="shared" si="41"/>
        <v>107.39763506628836</v>
      </c>
      <c r="S132" s="6">
        <f t="shared" si="41"/>
        <v>122.19475099042168</v>
      </c>
      <c r="T132" s="6">
        <f t="shared" si="41"/>
        <v>105.35140859247177</v>
      </c>
      <c r="U132" s="6">
        <f t="shared" si="41"/>
        <v>119.86659791439075</v>
      </c>
      <c r="W132" s="11">
        <v>100</v>
      </c>
      <c r="X132" s="6">
        <f t="shared" si="29"/>
        <v>115.98777142420998</v>
      </c>
      <c r="Y132" s="6">
        <f t="shared" si="30"/>
        <v>131.97554284841996</v>
      </c>
      <c r="Z132" s="6">
        <f t="shared" si="31"/>
        <v>100</v>
      </c>
      <c r="AA132" s="6">
        <f t="shared" si="32"/>
        <v>87.890547012700083</v>
      </c>
      <c r="AB132" s="6">
        <f t="shared" si="33"/>
        <v>75.781094025400165</v>
      </c>
      <c r="AC132" s="6">
        <f t="shared" si="34"/>
        <v>100</v>
      </c>
      <c r="AD132" s="6">
        <f t="shared" si="35"/>
        <v>87.890547012700083</v>
      </c>
      <c r="AE132" s="6">
        <f t="shared" si="36"/>
        <v>75.781094025400165</v>
      </c>
      <c r="AF132" s="6">
        <f t="shared" si="37"/>
        <v>91.768865449610146</v>
      </c>
      <c r="AG132" s="6">
        <f t="shared" si="38"/>
        <v>79.659412462310229</v>
      </c>
      <c r="AI132" s="10">
        <f t="shared" si="39"/>
        <v>0</v>
      </c>
      <c r="AJ132" s="10">
        <f t="shared" si="44"/>
        <v>0</v>
      </c>
      <c r="AK132" s="10">
        <f t="shared" si="44"/>
        <v>3073.778532984395</v>
      </c>
      <c r="AL132" s="10">
        <f t="shared" si="44"/>
        <v>0</v>
      </c>
      <c r="AM132" s="10">
        <f t="shared" si="43"/>
        <v>0</v>
      </c>
      <c r="AN132" s="10">
        <f t="shared" si="43"/>
        <v>-3429.1198620606046</v>
      </c>
      <c r="AO132" s="10">
        <f t="shared" si="43"/>
        <v>0</v>
      </c>
      <c r="AP132" s="10">
        <f t="shared" si="40"/>
        <v>0</v>
      </c>
      <c r="AQ132" s="10">
        <f t="shared" si="40"/>
        <v>0</v>
      </c>
      <c r="AR132" s="10">
        <f t="shared" si="40"/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0</v>
      </c>
      <c r="BC132">
        <v>1</v>
      </c>
    </row>
    <row r="133" spans="3:55">
      <c r="C133" s="10"/>
      <c r="D133" s="20">
        <f t="shared" si="23"/>
        <v>-3489.6949439728587</v>
      </c>
      <c r="E133" s="10">
        <f t="shared" si="24"/>
        <v>1986.6597914390766</v>
      </c>
      <c r="F133" s="20">
        <f t="shared" si="25"/>
        <v>-1503.0351525337821</v>
      </c>
      <c r="G133">
        <f t="shared" si="26"/>
        <v>6</v>
      </c>
      <c r="H133" s="21">
        <f t="shared" si="27"/>
        <v>9.7699716664180632E-4</v>
      </c>
      <c r="I133" s="20">
        <f t="shared" si="28"/>
        <v>3</v>
      </c>
      <c r="J133" s="2"/>
      <c r="K133" s="11">
        <v>100</v>
      </c>
      <c r="L133" s="6">
        <f t="shared" si="42"/>
        <v>86.21598533371521</v>
      </c>
      <c r="M133" s="6">
        <f t="shared" si="42"/>
        <v>74.331961270633954</v>
      </c>
      <c r="N133" s="6">
        <f t="shared" si="42"/>
        <v>64.086032827352639</v>
      </c>
      <c r="O133" s="6">
        <f t="shared" si="42"/>
        <v>72.915728716641496</v>
      </c>
      <c r="P133" s="6">
        <f t="shared" si="42"/>
        <v>82.961969398262212</v>
      </c>
      <c r="Q133" s="6">
        <f t="shared" si="41"/>
        <v>94.39236893846423</v>
      </c>
      <c r="R133" s="6">
        <f t="shared" si="41"/>
        <v>107.39763506628836</v>
      </c>
      <c r="S133" s="6">
        <f t="shared" si="41"/>
        <v>122.19475099042168</v>
      </c>
      <c r="T133" s="6">
        <f t="shared" si="41"/>
        <v>139.03059560292041</v>
      </c>
      <c r="U133" s="6">
        <f t="shared" si="41"/>
        <v>119.86659791439077</v>
      </c>
      <c r="W133" s="11">
        <v>100</v>
      </c>
      <c r="X133" s="6">
        <f t="shared" si="29"/>
        <v>115.98777142420998</v>
      </c>
      <c r="Y133" s="6">
        <f t="shared" si="30"/>
        <v>131.97554284841996</v>
      </c>
      <c r="Z133" s="6">
        <f t="shared" si="31"/>
        <v>100</v>
      </c>
      <c r="AA133" s="6">
        <f t="shared" si="32"/>
        <v>87.890547012700083</v>
      </c>
      <c r="AB133" s="6">
        <f t="shared" si="33"/>
        <v>75.781094025400165</v>
      </c>
      <c r="AC133" s="6">
        <f t="shared" si="34"/>
        <v>100</v>
      </c>
      <c r="AD133" s="6">
        <f t="shared" si="35"/>
        <v>87.890547012700083</v>
      </c>
      <c r="AE133" s="6">
        <f t="shared" si="36"/>
        <v>75.781094025400165</v>
      </c>
      <c r="AF133" s="6">
        <f t="shared" si="37"/>
        <v>100</v>
      </c>
      <c r="AG133" s="6">
        <f t="shared" si="38"/>
        <v>115.98777142420998</v>
      </c>
      <c r="AI133" s="10">
        <f t="shared" si="39"/>
        <v>0</v>
      </c>
      <c r="AJ133" s="10">
        <f t="shared" si="44"/>
        <v>0</v>
      </c>
      <c r="AK133" s="10">
        <f t="shared" si="44"/>
        <v>3073.778532984395</v>
      </c>
      <c r="AL133" s="10">
        <f t="shared" si="44"/>
        <v>0</v>
      </c>
      <c r="AM133" s="10">
        <f t="shared" si="43"/>
        <v>0</v>
      </c>
      <c r="AN133" s="10">
        <f t="shared" si="43"/>
        <v>-3429.1198620606046</v>
      </c>
      <c r="AO133" s="10">
        <f t="shared" si="43"/>
        <v>0</v>
      </c>
      <c r="AP133" s="10">
        <f t="shared" si="40"/>
        <v>0</v>
      </c>
      <c r="AQ133" s="10">
        <f t="shared" si="40"/>
        <v>-5050.7533837496139</v>
      </c>
      <c r="AR133" s="10">
        <f t="shared" si="40"/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0</v>
      </c>
    </row>
    <row r="134" spans="3:55">
      <c r="C134" s="10"/>
      <c r="D134" s="20">
        <f t="shared" si="23"/>
        <v>-7321.6413995549374</v>
      </c>
      <c r="E134" s="10">
        <f t="shared" si="24"/>
        <v>5818.6062470211564</v>
      </c>
      <c r="F134" s="20">
        <f t="shared" si="25"/>
        <v>-1503.035152533781</v>
      </c>
      <c r="G134">
        <f t="shared" si="26"/>
        <v>7</v>
      </c>
      <c r="H134" s="21">
        <f t="shared" si="27"/>
        <v>9.7743226896726152E-4</v>
      </c>
      <c r="I134" s="20">
        <f t="shared" si="28"/>
        <v>3</v>
      </c>
      <c r="J134" s="2"/>
      <c r="K134" s="11">
        <v>100</v>
      </c>
      <c r="L134" s="6">
        <f t="shared" si="42"/>
        <v>86.21598533371521</v>
      </c>
      <c r="M134" s="6">
        <f t="shared" si="42"/>
        <v>74.331961270633954</v>
      </c>
      <c r="N134" s="6">
        <f t="shared" si="42"/>
        <v>64.086032827352639</v>
      </c>
      <c r="O134" s="6">
        <f t="shared" si="42"/>
        <v>72.915728716641496</v>
      </c>
      <c r="P134" s="6">
        <f t="shared" si="42"/>
        <v>82.961969398262212</v>
      </c>
      <c r="Q134" s="6">
        <f t="shared" ref="Q134:U184" si="45">P134*((1-AY134)*$I$3+$I$2*AY134)</f>
        <v>94.39236893846423</v>
      </c>
      <c r="R134" s="6">
        <f t="shared" si="45"/>
        <v>107.39763506628836</v>
      </c>
      <c r="S134" s="6">
        <f t="shared" si="45"/>
        <v>122.19475099042168</v>
      </c>
      <c r="T134" s="6">
        <f t="shared" si="45"/>
        <v>139.03059560292041</v>
      </c>
      <c r="U134" s="6">
        <f t="shared" si="45"/>
        <v>158.18606247021157</v>
      </c>
      <c r="W134" s="11">
        <v>100</v>
      </c>
      <c r="X134" s="6">
        <f t="shared" si="29"/>
        <v>115.98777142420998</v>
      </c>
      <c r="Y134" s="6">
        <f t="shared" si="30"/>
        <v>131.97554284841996</v>
      </c>
      <c r="Z134" s="6">
        <f t="shared" si="31"/>
        <v>100</v>
      </c>
      <c r="AA134" s="6">
        <f t="shared" si="32"/>
        <v>87.890547012700083</v>
      </c>
      <c r="AB134" s="6">
        <f t="shared" si="33"/>
        <v>75.781094025400165</v>
      </c>
      <c r="AC134" s="6">
        <f t="shared" si="34"/>
        <v>100</v>
      </c>
      <c r="AD134" s="6">
        <f t="shared" si="35"/>
        <v>87.890547012700083</v>
      </c>
      <c r="AE134" s="6">
        <f t="shared" si="36"/>
        <v>75.781094025400165</v>
      </c>
      <c r="AF134" s="6">
        <f t="shared" si="37"/>
        <v>100</v>
      </c>
      <c r="AG134" s="6">
        <f t="shared" si="38"/>
        <v>87.890547012700083</v>
      </c>
      <c r="AI134" s="10">
        <f t="shared" si="39"/>
        <v>0</v>
      </c>
      <c r="AJ134" s="10">
        <f t="shared" si="44"/>
        <v>0</v>
      </c>
      <c r="AK134" s="10">
        <f t="shared" si="44"/>
        <v>3073.778532984395</v>
      </c>
      <c r="AL134" s="10">
        <f t="shared" si="44"/>
        <v>0</v>
      </c>
      <c r="AM134" s="10">
        <f t="shared" si="43"/>
        <v>0</v>
      </c>
      <c r="AN134" s="10">
        <f t="shared" si="43"/>
        <v>-3429.1198620606046</v>
      </c>
      <c r="AO134" s="10">
        <f t="shared" si="43"/>
        <v>0</v>
      </c>
      <c r="AP134" s="10">
        <f t="shared" si="40"/>
        <v>0</v>
      </c>
      <c r="AQ134" s="10">
        <f t="shared" si="40"/>
        <v>-5050.7533837496139</v>
      </c>
      <c r="AR134" s="10">
        <f t="shared" si="40"/>
        <v>0</v>
      </c>
      <c r="AT134">
        <v>0</v>
      </c>
      <c r="AU134">
        <v>0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</row>
    <row r="135" spans="3:55">
      <c r="C135" s="10"/>
      <c r="D135" s="20">
        <f t="shared" ref="D135:D198" si="46">SUM(AI135:AR135)+(AG135-100)*U135</f>
        <v>6291.9181961648046</v>
      </c>
      <c r="E135" s="10">
        <f t="shared" ref="E135:E198" si="47">100*(U135-K135)</f>
        <v>-7005.3367275372766</v>
      </c>
      <c r="F135" s="20">
        <f t="shared" ref="F135:F198" si="48">D135+E135</f>
        <v>-713.41853137247199</v>
      </c>
      <c r="G135">
        <f t="shared" ref="G135:G198" si="49">SUM(AT135:BC135)</f>
        <v>1</v>
      </c>
      <c r="H135" s="21">
        <f t="shared" ref="H135:H198" si="50">K$2^G135*K$3^(10-G135)</f>
        <v>9.7482455856672456E-4</v>
      </c>
      <c r="I135" s="20">
        <f t="shared" ref="I135:I198" si="51">10-COUNTIF(AI135:AR135,0)</f>
        <v>2</v>
      </c>
      <c r="J135" s="2"/>
      <c r="K135" s="11">
        <v>100</v>
      </c>
      <c r="L135" s="6">
        <f t="shared" ref="L135:P185" si="52">K135*((1-AT135)*$I$3+$I$2*AT135)</f>
        <v>86.21598533371521</v>
      </c>
      <c r="M135" s="6">
        <f t="shared" si="52"/>
        <v>74.331961270633954</v>
      </c>
      <c r="N135" s="6">
        <f t="shared" si="52"/>
        <v>84.573328756155178</v>
      </c>
      <c r="O135" s="6">
        <f t="shared" si="52"/>
        <v>72.915728716641496</v>
      </c>
      <c r="P135" s="6">
        <f t="shared" si="52"/>
        <v>62.865013976311197</v>
      </c>
      <c r="Q135" s="6">
        <f t="shared" si="45"/>
        <v>54.199691229854473</v>
      </c>
      <c r="R135" s="6">
        <f t="shared" si="45"/>
        <v>46.728797841650263</v>
      </c>
      <c r="S135" s="6">
        <f t="shared" si="45"/>
        <v>40.287693493778619</v>
      </c>
      <c r="T135" s="6">
        <f t="shared" si="45"/>
        <v>34.734431913888308</v>
      </c>
      <c r="U135" s="6">
        <f t="shared" si="45"/>
        <v>29.946632724627239</v>
      </c>
      <c r="W135" s="11">
        <v>100</v>
      </c>
      <c r="X135" s="6">
        <f t="shared" ref="X135:X198" si="53">IF(OR(-AT135*$L$2-(1-AT135)*$L$3+W135&lt;$Q$3,-AT135*$L$2-(1-AT135)*$L$3+W135&gt;$Q$2),100,-AT135*$L$2-(1-AT135)*$L$3+W135)</f>
        <v>115.98777142420998</v>
      </c>
      <c r="Y135" s="6">
        <f t="shared" ref="Y135:Y198" si="54">IF(OR(-AU135*$L$2-(1-AU135)*$L$3+X135&lt;$Q$3,-AU135*$L$2-(1-AU135)*$L$3+X135&gt;$Q$2),100,-AU135*$L$2-(1-AU135)*$L$3+X135)</f>
        <v>131.97554284841996</v>
      </c>
      <c r="Z135" s="6">
        <f t="shared" ref="Z135:Z198" si="55">IF(OR(-AV135*$L$2-(1-AV135)*$L$3+Y135&lt;$Q$3,-AV135*$L$2-(1-AV135)*$L$3+Y135&gt;$Q$2),100,-AV135*$L$2-(1-AV135)*$L$3+Y135)</f>
        <v>119.86608986112005</v>
      </c>
      <c r="AA135" s="6">
        <f t="shared" ref="AA135:AA198" si="56">IF(OR(-AW135*$L$2-(1-AW135)*$L$3+Z135&lt;$Q$3,-AW135*$L$2-(1-AW135)*$L$3+Z135&gt;$Q$2),100,-AW135*$L$2-(1-AW135)*$L$3+Z135)</f>
        <v>100</v>
      </c>
      <c r="AB135" s="6">
        <f t="shared" ref="AB135:AB198" si="57">IF(OR(-AX135*$L$2-(1-AX135)*$L$3+AA135&lt;$Q$3,-AX135*$L$2-(1-AX135)*$L$3+AA135&gt;$Q$2),100,-AX135*$L$2-(1-AX135)*$L$3+AA135)</f>
        <v>115.98777142420998</v>
      </c>
      <c r="AC135" s="6">
        <f t="shared" ref="AC135:AC198" si="58">IF(OR(-AY135*$L$2-(1-AY135)*$L$3+AB135&lt;$Q$3,-AY135*$L$2-(1-AY135)*$L$3+AB135&gt;$Q$2),100,-AY135*$L$2-(1-AY135)*$L$3+AB135)</f>
        <v>131.97554284841996</v>
      </c>
      <c r="AD135" s="6">
        <f t="shared" ref="AD135:AD198" si="59">IF(OR(-AZ135*$L$2-(1-AZ135)*$L$3+AC135&lt;$Q$3,-AZ135*$L$2-(1-AZ135)*$L$3+AC135&gt;$Q$2),100,-AZ135*$L$2-(1-AZ135)*$L$3+AC135)</f>
        <v>100</v>
      </c>
      <c r="AE135" s="6">
        <f t="shared" ref="AE135:AE198" si="60">IF(OR(-BA135*$L$2-(1-BA135)*$L$3+AD135&lt;$Q$3,-BA135*$L$2-(1-BA135)*$L$3+AD135&gt;$Q$2),100,-BA135*$L$2-(1-BA135)*$L$3+AD135)</f>
        <v>115.98777142420998</v>
      </c>
      <c r="AF135" s="6">
        <f t="shared" ref="AF135:AF198" si="61">IF(OR(-BB135*$L$2-(1-BB135)*$L$3+AE135&lt;$Q$3,-BB135*$L$2-(1-BB135)*$L$3+AE135&gt;$Q$2),100,-BB135*$L$2-(1-BB135)*$L$3+AE135)</f>
        <v>131.97554284841996</v>
      </c>
      <c r="AG135" s="6">
        <f t="shared" ref="AG135:AG198" si="62">-BC135*$L$2-(1-BC135)*$L$3+AF135</f>
        <v>147.96331427262996</v>
      </c>
      <c r="AI135" s="10">
        <f t="shared" ref="AI135:AI198" si="63">IF(X135=100,(AT135*$L$2+(1-AT135)*$L$3+W135)-100,0)*L135</f>
        <v>0</v>
      </c>
      <c r="AJ135" s="10">
        <f t="shared" si="44"/>
        <v>0</v>
      </c>
      <c r="AK135" s="10">
        <f t="shared" si="44"/>
        <v>0</v>
      </c>
      <c r="AL135" s="10">
        <f t="shared" si="44"/>
        <v>2614.3104229252194</v>
      </c>
      <c r="AM135" s="10">
        <f t="shared" si="43"/>
        <v>0</v>
      </c>
      <c r="AN135" s="10">
        <f t="shared" si="43"/>
        <v>0</v>
      </c>
      <c r="AO135" s="10">
        <f t="shared" si="43"/>
        <v>2241.2680164612639</v>
      </c>
      <c r="AP135" s="10">
        <f t="shared" si="40"/>
        <v>0</v>
      </c>
      <c r="AQ135" s="10">
        <f t="shared" si="40"/>
        <v>0</v>
      </c>
      <c r="AR135" s="10">
        <f t="shared" si="40"/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3:55">
      <c r="C136" s="10"/>
      <c r="D136" s="20">
        <f t="shared" si="46"/>
        <v>5640.6882937790742</v>
      </c>
      <c r="E136" s="10">
        <f t="shared" si="47"/>
        <v>-6047.9900177581985</v>
      </c>
      <c r="F136" s="20">
        <f t="shared" si="48"/>
        <v>-407.30172397912429</v>
      </c>
      <c r="G136">
        <f t="shared" si="49"/>
        <v>2</v>
      </c>
      <c r="H136" s="21">
        <f t="shared" si="50"/>
        <v>9.7525869332865155E-4</v>
      </c>
      <c r="I136" s="20">
        <f t="shared" si="51"/>
        <v>2</v>
      </c>
      <c r="J136" s="2"/>
      <c r="K136" s="11">
        <v>100</v>
      </c>
      <c r="L136" s="6">
        <f t="shared" si="52"/>
        <v>86.21598533371521</v>
      </c>
      <c r="M136" s="6">
        <f t="shared" si="52"/>
        <v>74.331961270633954</v>
      </c>
      <c r="N136" s="6">
        <f t="shared" si="52"/>
        <v>84.573328756155178</v>
      </c>
      <c r="O136" s="6">
        <f t="shared" si="52"/>
        <v>72.915728716641496</v>
      </c>
      <c r="P136" s="6">
        <f t="shared" si="52"/>
        <v>62.865013976311197</v>
      </c>
      <c r="Q136" s="6">
        <f t="shared" si="45"/>
        <v>54.199691229854473</v>
      </c>
      <c r="R136" s="6">
        <f t="shared" si="45"/>
        <v>46.728797841650263</v>
      </c>
      <c r="S136" s="6">
        <f t="shared" si="45"/>
        <v>40.287693493778619</v>
      </c>
      <c r="T136" s="6">
        <f t="shared" si="45"/>
        <v>34.734431913888308</v>
      </c>
      <c r="U136" s="6">
        <f t="shared" si="45"/>
        <v>39.520099822418018</v>
      </c>
      <c r="W136" s="11">
        <v>100</v>
      </c>
      <c r="X136" s="6">
        <f t="shared" si="53"/>
        <v>115.98777142420998</v>
      </c>
      <c r="Y136" s="6">
        <f t="shared" si="54"/>
        <v>131.97554284841996</v>
      </c>
      <c r="Z136" s="6">
        <f t="shared" si="55"/>
        <v>119.86608986112005</v>
      </c>
      <c r="AA136" s="6">
        <f t="shared" si="56"/>
        <v>100</v>
      </c>
      <c r="AB136" s="6">
        <f t="shared" si="57"/>
        <v>115.98777142420998</v>
      </c>
      <c r="AC136" s="6">
        <f t="shared" si="58"/>
        <v>131.97554284841996</v>
      </c>
      <c r="AD136" s="6">
        <f t="shared" si="59"/>
        <v>100</v>
      </c>
      <c r="AE136" s="6">
        <f t="shared" si="60"/>
        <v>115.98777142420998</v>
      </c>
      <c r="AF136" s="6">
        <f t="shared" si="61"/>
        <v>131.97554284841996</v>
      </c>
      <c r="AG136" s="6">
        <f t="shared" si="62"/>
        <v>119.86608986112005</v>
      </c>
      <c r="AI136" s="10">
        <f t="shared" si="63"/>
        <v>0</v>
      </c>
      <c r="AJ136" s="10">
        <f t="shared" si="44"/>
        <v>0</v>
      </c>
      <c r="AK136" s="10">
        <f t="shared" si="44"/>
        <v>0</v>
      </c>
      <c r="AL136" s="10">
        <f t="shared" si="44"/>
        <v>2614.3104229252194</v>
      </c>
      <c r="AM136" s="10">
        <f t="shared" si="43"/>
        <v>0</v>
      </c>
      <c r="AN136" s="10">
        <f t="shared" si="43"/>
        <v>0</v>
      </c>
      <c r="AO136" s="10">
        <f t="shared" si="43"/>
        <v>2241.2680164612639</v>
      </c>
      <c r="AP136" s="10">
        <f t="shared" si="40"/>
        <v>0</v>
      </c>
      <c r="AQ136" s="10">
        <f t="shared" si="40"/>
        <v>0</v>
      </c>
      <c r="AR136" s="10">
        <f t="shared" si="40"/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</row>
    <row r="137" spans="3:55">
      <c r="C137" s="10"/>
      <c r="D137" s="20">
        <f t="shared" si="46"/>
        <v>5640.6882937790742</v>
      </c>
      <c r="E137" s="10">
        <f t="shared" si="47"/>
        <v>-6047.9900177581985</v>
      </c>
      <c r="F137" s="20">
        <f t="shared" si="48"/>
        <v>-407.30172397912429</v>
      </c>
      <c r="G137">
        <f t="shared" si="49"/>
        <v>2</v>
      </c>
      <c r="H137" s="21">
        <f t="shared" si="50"/>
        <v>9.7525869332865155E-4</v>
      </c>
      <c r="I137" s="20">
        <f t="shared" si="51"/>
        <v>2</v>
      </c>
      <c r="J137" s="2"/>
      <c r="K137" s="11">
        <v>100</v>
      </c>
      <c r="L137" s="6">
        <f t="shared" si="52"/>
        <v>86.21598533371521</v>
      </c>
      <c r="M137" s="6">
        <f t="shared" si="52"/>
        <v>74.331961270633954</v>
      </c>
      <c r="N137" s="6">
        <f t="shared" si="52"/>
        <v>84.573328756155178</v>
      </c>
      <c r="O137" s="6">
        <f t="shared" si="52"/>
        <v>72.915728716641496</v>
      </c>
      <c r="P137" s="6">
        <f t="shared" si="52"/>
        <v>62.865013976311197</v>
      </c>
      <c r="Q137" s="6">
        <f t="shared" si="45"/>
        <v>54.199691229854473</v>
      </c>
      <c r="R137" s="6">
        <f t="shared" si="45"/>
        <v>46.728797841650263</v>
      </c>
      <c r="S137" s="6">
        <f t="shared" si="45"/>
        <v>40.287693493778619</v>
      </c>
      <c r="T137" s="6">
        <f t="shared" si="45"/>
        <v>45.838483048645827</v>
      </c>
      <c r="U137" s="6">
        <f t="shared" si="45"/>
        <v>39.520099822418018</v>
      </c>
      <c r="W137" s="11">
        <v>100</v>
      </c>
      <c r="X137" s="6">
        <f t="shared" si="53"/>
        <v>115.98777142420998</v>
      </c>
      <c r="Y137" s="6">
        <f t="shared" si="54"/>
        <v>131.97554284841996</v>
      </c>
      <c r="Z137" s="6">
        <f t="shared" si="55"/>
        <v>119.86608986112005</v>
      </c>
      <c r="AA137" s="6">
        <f t="shared" si="56"/>
        <v>100</v>
      </c>
      <c r="AB137" s="6">
        <f t="shared" si="57"/>
        <v>115.98777142420998</v>
      </c>
      <c r="AC137" s="6">
        <f t="shared" si="58"/>
        <v>131.97554284841996</v>
      </c>
      <c r="AD137" s="6">
        <f t="shared" si="59"/>
        <v>100</v>
      </c>
      <c r="AE137" s="6">
        <f t="shared" si="60"/>
        <v>115.98777142420998</v>
      </c>
      <c r="AF137" s="6">
        <f t="shared" si="61"/>
        <v>103.87831843691006</v>
      </c>
      <c r="AG137" s="6">
        <f t="shared" si="62"/>
        <v>119.86608986112005</v>
      </c>
      <c r="AI137" s="10">
        <f t="shared" si="63"/>
        <v>0</v>
      </c>
      <c r="AJ137" s="10">
        <f t="shared" si="44"/>
        <v>0</v>
      </c>
      <c r="AK137" s="10">
        <f t="shared" si="44"/>
        <v>0</v>
      </c>
      <c r="AL137" s="10">
        <f t="shared" si="44"/>
        <v>2614.3104229252194</v>
      </c>
      <c r="AM137" s="10">
        <f t="shared" si="43"/>
        <v>0</v>
      </c>
      <c r="AN137" s="10">
        <f t="shared" si="43"/>
        <v>0</v>
      </c>
      <c r="AO137" s="10">
        <f t="shared" si="43"/>
        <v>2241.2680164612639</v>
      </c>
      <c r="AP137" s="10">
        <f t="shared" si="40"/>
        <v>0</v>
      </c>
      <c r="AQ137" s="10">
        <f t="shared" si="40"/>
        <v>0</v>
      </c>
      <c r="AR137" s="10">
        <f t="shared" si="40"/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</row>
    <row r="138" spans="3:55">
      <c r="C138" s="10"/>
      <c r="D138" s="20">
        <f t="shared" si="46"/>
        <v>4426.2914063854842</v>
      </c>
      <c r="E138" s="10">
        <f t="shared" si="47"/>
        <v>-4784.5946342759453</v>
      </c>
      <c r="F138" s="20">
        <f t="shared" si="48"/>
        <v>-358.30322789046113</v>
      </c>
      <c r="G138">
        <f t="shared" si="49"/>
        <v>3</v>
      </c>
      <c r="H138" s="21">
        <f t="shared" si="50"/>
        <v>9.7569302143100045E-4</v>
      </c>
      <c r="I138" s="20">
        <f t="shared" si="51"/>
        <v>2</v>
      </c>
      <c r="J138" s="2"/>
      <c r="K138" s="11">
        <v>100</v>
      </c>
      <c r="L138" s="6">
        <f t="shared" si="52"/>
        <v>86.21598533371521</v>
      </c>
      <c r="M138" s="6">
        <f t="shared" si="52"/>
        <v>74.331961270633954</v>
      </c>
      <c r="N138" s="6">
        <f t="shared" si="52"/>
        <v>84.573328756155178</v>
      </c>
      <c r="O138" s="6">
        <f t="shared" si="52"/>
        <v>72.915728716641496</v>
      </c>
      <c r="P138" s="6">
        <f t="shared" si="52"/>
        <v>62.865013976311197</v>
      </c>
      <c r="Q138" s="6">
        <f t="shared" si="45"/>
        <v>54.199691229854473</v>
      </c>
      <c r="R138" s="6">
        <f t="shared" si="45"/>
        <v>46.728797841650263</v>
      </c>
      <c r="S138" s="6">
        <f t="shared" si="45"/>
        <v>40.287693493778619</v>
      </c>
      <c r="T138" s="6">
        <f t="shared" si="45"/>
        <v>45.838483048645827</v>
      </c>
      <c r="U138" s="6">
        <f t="shared" si="45"/>
        <v>52.154053657240546</v>
      </c>
      <c r="W138" s="11">
        <v>100</v>
      </c>
      <c r="X138" s="6">
        <f t="shared" si="53"/>
        <v>115.98777142420998</v>
      </c>
      <c r="Y138" s="6">
        <f t="shared" si="54"/>
        <v>131.97554284841996</v>
      </c>
      <c r="Z138" s="6">
        <f t="shared" si="55"/>
        <v>119.86608986112005</v>
      </c>
      <c r="AA138" s="6">
        <f t="shared" si="56"/>
        <v>100</v>
      </c>
      <c r="AB138" s="6">
        <f t="shared" si="57"/>
        <v>115.98777142420998</v>
      </c>
      <c r="AC138" s="6">
        <f t="shared" si="58"/>
        <v>131.97554284841996</v>
      </c>
      <c r="AD138" s="6">
        <f t="shared" si="59"/>
        <v>100</v>
      </c>
      <c r="AE138" s="6">
        <f t="shared" si="60"/>
        <v>115.98777142420998</v>
      </c>
      <c r="AF138" s="6">
        <f t="shared" si="61"/>
        <v>103.87831843691006</v>
      </c>
      <c r="AG138" s="6">
        <f t="shared" si="62"/>
        <v>91.768865449610146</v>
      </c>
      <c r="AI138" s="10">
        <f t="shared" si="63"/>
        <v>0</v>
      </c>
      <c r="AJ138" s="10">
        <f t="shared" si="44"/>
        <v>0</v>
      </c>
      <c r="AK138" s="10">
        <f t="shared" si="44"/>
        <v>0</v>
      </c>
      <c r="AL138" s="10">
        <f t="shared" si="44"/>
        <v>2614.3104229252194</v>
      </c>
      <c r="AM138" s="10">
        <f t="shared" si="43"/>
        <v>0</v>
      </c>
      <c r="AN138" s="10">
        <f t="shared" si="43"/>
        <v>0</v>
      </c>
      <c r="AO138" s="10">
        <f t="shared" si="43"/>
        <v>2241.2680164612639</v>
      </c>
      <c r="AP138" s="10">
        <f t="shared" si="40"/>
        <v>0</v>
      </c>
      <c r="AQ138" s="10">
        <f t="shared" si="40"/>
        <v>0</v>
      </c>
      <c r="AR138" s="10">
        <f t="shared" si="40"/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</row>
    <row r="139" spans="3:55">
      <c r="C139" s="10"/>
      <c r="D139" s="20">
        <f t="shared" si="46"/>
        <v>5640.6882937790742</v>
      </c>
      <c r="E139" s="10">
        <f t="shared" si="47"/>
        <v>-6047.9900177581976</v>
      </c>
      <c r="F139" s="20">
        <f t="shared" si="48"/>
        <v>-407.30172397912338</v>
      </c>
      <c r="G139">
        <f t="shared" si="49"/>
        <v>2</v>
      </c>
      <c r="H139" s="21">
        <f t="shared" si="50"/>
        <v>9.7525869332865155E-4</v>
      </c>
      <c r="I139" s="20">
        <f t="shared" si="51"/>
        <v>2</v>
      </c>
      <c r="J139" s="2"/>
      <c r="K139" s="11">
        <v>100</v>
      </c>
      <c r="L139" s="6">
        <f t="shared" si="52"/>
        <v>86.21598533371521</v>
      </c>
      <c r="M139" s="6">
        <f t="shared" si="52"/>
        <v>74.331961270633954</v>
      </c>
      <c r="N139" s="6">
        <f t="shared" si="52"/>
        <v>84.573328756155178</v>
      </c>
      <c r="O139" s="6">
        <f t="shared" si="52"/>
        <v>72.915728716641496</v>
      </c>
      <c r="P139" s="6">
        <f t="shared" si="52"/>
        <v>62.865013976311197</v>
      </c>
      <c r="Q139" s="6">
        <f t="shared" si="45"/>
        <v>54.199691229854473</v>
      </c>
      <c r="R139" s="6">
        <f t="shared" si="45"/>
        <v>46.728797841650263</v>
      </c>
      <c r="S139" s="6">
        <f t="shared" si="45"/>
        <v>53.167034942788568</v>
      </c>
      <c r="T139" s="6">
        <f t="shared" si="45"/>
        <v>45.838483048645834</v>
      </c>
      <c r="U139" s="6">
        <f t="shared" si="45"/>
        <v>39.520099822418025</v>
      </c>
      <c r="W139" s="11">
        <v>100</v>
      </c>
      <c r="X139" s="6">
        <f t="shared" si="53"/>
        <v>115.98777142420998</v>
      </c>
      <c r="Y139" s="6">
        <f t="shared" si="54"/>
        <v>131.97554284841996</v>
      </c>
      <c r="Z139" s="6">
        <f t="shared" si="55"/>
        <v>119.86608986112005</v>
      </c>
      <c r="AA139" s="6">
        <f t="shared" si="56"/>
        <v>100</v>
      </c>
      <c r="AB139" s="6">
        <f t="shared" si="57"/>
        <v>115.98777142420998</v>
      </c>
      <c r="AC139" s="6">
        <f t="shared" si="58"/>
        <v>131.97554284841996</v>
      </c>
      <c r="AD139" s="6">
        <f t="shared" si="59"/>
        <v>100</v>
      </c>
      <c r="AE139" s="6">
        <f t="shared" si="60"/>
        <v>87.890547012700083</v>
      </c>
      <c r="AF139" s="6">
        <f t="shared" si="61"/>
        <v>103.87831843691006</v>
      </c>
      <c r="AG139" s="6">
        <f t="shared" si="62"/>
        <v>119.86608986112005</v>
      </c>
      <c r="AI139" s="10">
        <f t="shared" si="63"/>
        <v>0</v>
      </c>
      <c r="AJ139" s="10">
        <f t="shared" si="44"/>
        <v>0</v>
      </c>
      <c r="AK139" s="10">
        <f t="shared" si="44"/>
        <v>0</v>
      </c>
      <c r="AL139" s="10">
        <f t="shared" si="44"/>
        <v>2614.3104229252194</v>
      </c>
      <c r="AM139" s="10">
        <f t="shared" si="43"/>
        <v>0</v>
      </c>
      <c r="AN139" s="10">
        <f t="shared" si="43"/>
        <v>0</v>
      </c>
      <c r="AO139" s="10">
        <f t="shared" si="43"/>
        <v>2241.2680164612639</v>
      </c>
      <c r="AP139" s="10">
        <f t="shared" si="40"/>
        <v>0</v>
      </c>
      <c r="AQ139" s="10">
        <f t="shared" si="40"/>
        <v>0</v>
      </c>
      <c r="AR139" s="10">
        <f t="shared" si="40"/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</row>
    <row r="140" spans="3:55">
      <c r="C140" s="10"/>
      <c r="D140" s="20">
        <f t="shared" si="46"/>
        <v>4426.2914063854842</v>
      </c>
      <c r="E140" s="10">
        <f t="shared" si="47"/>
        <v>-4784.5946342759444</v>
      </c>
      <c r="F140" s="20">
        <f t="shared" si="48"/>
        <v>-358.30322789046022</v>
      </c>
      <c r="G140">
        <f t="shared" si="49"/>
        <v>3</v>
      </c>
      <c r="H140" s="21">
        <f t="shared" si="50"/>
        <v>9.7569302143100045E-4</v>
      </c>
      <c r="I140" s="20">
        <f t="shared" si="51"/>
        <v>2</v>
      </c>
      <c r="J140" s="2"/>
      <c r="K140" s="11">
        <v>100</v>
      </c>
      <c r="L140" s="6">
        <f t="shared" si="52"/>
        <v>86.21598533371521</v>
      </c>
      <c r="M140" s="6">
        <f t="shared" si="52"/>
        <v>74.331961270633954</v>
      </c>
      <c r="N140" s="6">
        <f t="shared" si="52"/>
        <v>84.573328756155178</v>
      </c>
      <c r="O140" s="6">
        <f t="shared" si="52"/>
        <v>72.915728716641496</v>
      </c>
      <c r="P140" s="6">
        <f t="shared" si="52"/>
        <v>62.865013976311197</v>
      </c>
      <c r="Q140" s="6">
        <f t="shared" si="45"/>
        <v>54.199691229854473</v>
      </c>
      <c r="R140" s="6">
        <f t="shared" si="45"/>
        <v>46.728797841650263</v>
      </c>
      <c r="S140" s="6">
        <f t="shared" si="45"/>
        <v>53.167034942788568</v>
      </c>
      <c r="T140" s="6">
        <f t="shared" si="45"/>
        <v>45.838483048645834</v>
      </c>
      <c r="U140" s="6">
        <f t="shared" si="45"/>
        <v>52.154053657240553</v>
      </c>
      <c r="W140" s="11">
        <v>100</v>
      </c>
      <c r="X140" s="6">
        <f t="shared" si="53"/>
        <v>115.98777142420998</v>
      </c>
      <c r="Y140" s="6">
        <f t="shared" si="54"/>
        <v>131.97554284841996</v>
      </c>
      <c r="Z140" s="6">
        <f t="shared" si="55"/>
        <v>119.86608986112005</v>
      </c>
      <c r="AA140" s="6">
        <f t="shared" si="56"/>
        <v>100</v>
      </c>
      <c r="AB140" s="6">
        <f t="shared" si="57"/>
        <v>115.98777142420998</v>
      </c>
      <c r="AC140" s="6">
        <f t="shared" si="58"/>
        <v>131.97554284841996</v>
      </c>
      <c r="AD140" s="6">
        <f t="shared" si="59"/>
        <v>100</v>
      </c>
      <c r="AE140" s="6">
        <f t="shared" si="60"/>
        <v>87.890547012700083</v>
      </c>
      <c r="AF140" s="6">
        <f t="shared" si="61"/>
        <v>103.87831843691006</v>
      </c>
      <c r="AG140" s="6">
        <f t="shared" si="62"/>
        <v>91.768865449610146</v>
      </c>
      <c r="AI140" s="10">
        <f t="shared" si="63"/>
        <v>0</v>
      </c>
      <c r="AJ140" s="10">
        <f t="shared" si="44"/>
        <v>0</v>
      </c>
      <c r="AK140" s="10">
        <f t="shared" si="44"/>
        <v>0</v>
      </c>
      <c r="AL140" s="10">
        <f t="shared" si="44"/>
        <v>2614.3104229252194</v>
      </c>
      <c r="AM140" s="10">
        <f t="shared" si="43"/>
        <v>0</v>
      </c>
      <c r="AN140" s="10">
        <f t="shared" si="43"/>
        <v>0</v>
      </c>
      <c r="AO140" s="10">
        <f t="shared" si="43"/>
        <v>2241.2680164612639</v>
      </c>
      <c r="AP140" s="10">
        <f t="shared" si="40"/>
        <v>0</v>
      </c>
      <c r="AQ140" s="10">
        <f t="shared" si="40"/>
        <v>0</v>
      </c>
      <c r="AR140" s="10">
        <f t="shared" si="40"/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1</v>
      </c>
    </row>
    <row r="141" spans="3:55">
      <c r="C141" s="10"/>
      <c r="D141" s="20">
        <f t="shared" si="46"/>
        <v>4426.2914063854842</v>
      </c>
      <c r="E141" s="10">
        <f t="shared" si="47"/>
        <v>-4784.5946342759444</v>
      </c>
      <c r="F141" s="20">
        <f t="shared" si="48"/>
        <v>-358.30322789046022</v>
      </c>
      <c r="G141">
        <f t="shared" si="49"/>
        <v>3</v>
      </c>
      <c r="H141" s="21">
        <f t="shared" si="50"/>
        <v>9.7569302143100045E-4</v>
      </c>
      <c r="I141" s="20">
        <f t="shared" si="51"/>
        <v>2</v>
      </c>
      <c r="J141" s="2"/>
      <c r="K141" s="11">
        <v>100</v>
      </c>
      <c r="L141" s="6">
        <f t="shared" si="52"/>
        <v>86.21598533371521</v>
      </c>
      <c r="M141" s="6">
        <f t="shared" si="52"/>
        <v>74.331961270633954</v>
      </c>
      <c r="N141" s="6">
        <f t="shared" si="52"/>
        <v>84.573328756155178</v>
      </c>
      <c r="O141" s="6">
        <f t="shared" si="52"/>
        <v>72.915728716641496</v>
      </c>
      <c r="P141" s="6">
        <f t="shared" si="52"/>
        <v>62.865013976311197</v>
      </c>
      <c r="Q141" s="6">
        <f t="shared" si="45"/>
        <v>54.199691229854473</v>
      </c>
      <c r="R141" s="6">
        <f t="shared" si="45"/>
        <v>46.728797841650263</v>
      </c>
      <c r="S141" s="6">
        <f t="shared" si="45"/>
        <v>53.167034942788568</v>
      </c>
      <c r="T141" s="6">
        <f t="shared" si="45"/>
        <v>60.492324544420001</v>
      </c>
      <c r="U141" s="6">
        <f t="shared" si="45"/>
        <v>52.154053657240553</v>
      </c>
      <c r="W141" s="11">
        <v>100</v>
      </c>
      <c r="X141" s="6">
        <f t="shared" si="53"/>
        <v>115.98777142420998</v>
      </c>
      <c r="Y141" s="6">
        <f t="shared" si="54"/>
        <v>131.97554284841996</v>
      </c>
      <c r="Z141" s="6">
        <f t="shared" si="55"/>
        <v>119.86608986112005</v>
      </c>
      <c r="AA141" s="6">
        <f t="shared" si="56"/>
        <v>100</v>
      </c>
      <c r="AB141" s="6">
        <f t="shared" si="57"/>
        <v>115.98777142420998</v>
      </c>
      <c r="AC141" s="6">
        <f t="shared" si="58"/>
        <v>131.97554284841996</v>
      </c>
      <c r="AD141" s="6">
        <f t="shared" si="59"/>
        <v>100</v>
      </c>
      <c r="AE141" s="6">
        <f t="shared" si="60"/>
        <v>87.890547012700083</v>
      </c>
      <c r="AF141" s="6">
        <f t="shared" si="61"/>
        <v>75.781094025400165</v>
      </c>
      <c r="AG141" s="6">
        <f t="shared" si="62"/>
        <v>91.768865449610146</v>
      </c>
      <c r="AI141" s="10">
        <f t="shared" si="63"/>
        <v>0</v>
      </c>
      <c r="AJ141" s="10">
        <f t="shared" si="44"/>
        <v>0</v>
      </c>
      <c r="AK141" s="10">
        <f t="shared" si="44"/>
        <v>0</v>
      </c>
      <c r="AL141" s="10">
        <f t="shared" si="44"/>
        <v>2614.3104229252194</v>
      </c>
      <c r="AM141" s="10">
        <f t="shared" si="43"/>
        <v>0</v>
      </c>
      <c r="AN141" s="10">
        <f t="shared" si="43"/>
        <v>0</v>
      </c>
      <c r="AO141" s="10">
        <f t="shared" si="43"/>
        <v>2241.2680164612639</v>
      </c>
      <c r="AP141" s="10">
        <f t="shared" si="43"/>
        <v>0</v>
      </c>
      <c r="AQ141" s="10">
        <f t="shared" si="43"/>
        <v>0</v>
      </c>
      <c r="AR141" s="10">
        <f t="shared" si="43"/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0</v>
      </c>
    </row>
    <row r="142" spans="3:55">
      <c r="C142" s="10"/>
      <c r="D142" s="20">
        <f t="shared" si="46"/>
        <v>2355.2107033979019</v>
      </c>
      <c r="E142" s="10">
        <f t="shared" si="47"/>
        <v>-3117.311633561806</v>
      </c>
      <c r="F142" s="20">
        <f t="shared" si="48"/>
        <v>-762.1009301639042</v>
      </c>
      <c r="G142">
        <f t="shared" si="49"/>
        <v>4</v>
      </c>
      <c r="H142" s="21">
        <f t="shared" si="50"/>
        <v>9.7612754295987511E-4</v>
      </c>
      <c r="I142" s="20">
        <f t="shared" si="51"/>
        <v>2</v>
      </c>
      <c r="J142" s="2"/>
      <c r="K142" s="11">
        <v>100</v>
      </c>
      <c r="L142" s="6">
        <f t="shared" si="52"/>
        <v>86.21598533371521</v>
      </c>
      <c r="M142" s="6">
        <f t="shared" si="52"/>
        <v>74.331961270633954</v>
      </c>
      <c r="N142" s="6">
        <f t="shared" si="52"/>
        <v>84.573328756155178</v>
      </c>
      <c r="O142" s="6">
        <f t="shared" si="52"/>
        <v>72.915728716641496</v>
      </c>
      <c r="P142" s="6">
        <f t="shared" si="52"/>
        <v>62.865013976311197</v>
      </c>
      <c r="Q142" s="6">
        <f t="shared" si="45"/>
        <v>54.199691229854473</v>
      </c>
      <c r="R142" s="6">
        <f t="shared" si="45"/>
        <v>46.728797841650263</v>
      </c>
      <c r="S142" s="6">
        <f t="shared" si="45"/>
        <v>53.167034942788568</v>
      </c>
      <c r="T142" s="6">
        <f t="shared" si="45"/>
        <v>60.492324544420001</v>
      </c>
      <c r="U142" s="6">
        <f t="shared" si="45"/>
        <v>68.826883664381938</v>
      </c>
      <c r="W142" s="11">
        <v>100</v>
      </c>
      <c r="X142" s="6">
        <f t="shared" si="53"/>
        <v>115.98777142420998</v>
      </c>
      <c r="Y142" s="6">
        <f t="shared" si="54"/>
        <v>131.97554284841996</v>
      </c>
      <c r="Z142" s="6">
        <f t="shared" si="55"/>
        <v>119.86608986112005</v>
      </c>
      <c r="AA142" s="6">
        <f t="shared" si="56"/>
        <v>100</v>
      </c>
      <c r="AB142" s="6">
        <f t="shared" si="57"/>
        <v>115.98777142420998</v>
      </c>
      <c r="AC142" s="6">
        <f t="shared" si="58"/>
        <v>131.97554284841996</v>
      </c>
      <c r="AD142" s="6">
        <f t="shared" si="59"/>
        <v>100</v>
      </c>
      <c r="AE142" s="6">
        <f t="shared" si="60"/>
        <v>87.890547012700083</v>
      </c>
      <c r="AF142" s="6">
        <f t="shared" si="61"/>
        <v>75.781094025400165</v>
      </c>
      <c r="AG142" s="6">
        <f t="shared" si="62"/>
        <v>63.671641038100248</v>
      </c>
      <c r="AI142" s="10">
        <f t="shared" si="63"/>
        <v>0</v>
      </c>
      <c r="AJ142" s="10">
        <f t="shared" si="44"/>
        <v>0</v>
      </c>
      <c r="AK142" s="10">
        <f t="shared" si="44"/>
        <v>0</v>
      </c>
      <c r="AL142" s="10">
        <f t="shared" si="44"/>
        <v>2614.3104229252194</v>
      </c>
      <c r="AM142" s="10">
        <f t="shared" si="43"/>
        <v>0</v>
      </c>
      <c r="AN142" s="10">
        <f t="shared" si="43"/>
        <v>0</v>
      </c>
      <c r="AO142" s="10">
        <f t="shared" si="43"/>
        <v>2241.2680164612639</v>
      </c>
      <c r="AP142" s="10">
        <f t="shared" si="43"/>
        <v>0</v>
      </c>
      <c r="AQ142" s="10">
        <f t="shared" si="43"/>
        <v>0</v>
      </c>
      <c r="AR142" s="10">
        <f t="shared" si="43"/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</row>
    <row r="143" spans="3:55">
      <c r="C143" s="10"/>
      <c r="D143" s="20">
        <f t="shared" si="46"/>
        <v>5784.2305639618162</v>
      </c>
      <c r="E143" s="10">
        <f t="shared" si="47"/>
        <v>-6047.9900177581985</v>
      </c>
      <c r="F143" s="20">
        <f t="shared" si="48"/>
        <v>-263.75945379638233</v>
      </c>
      <c r="G143">
        <f t="shared" si="49"/>
        <v>2</v>
      </c>
      <c r="H143" s="21">
        <f t="shared" si="50"/>
        <v>9.7525869332865155E-4</v>
      </c>
      <c r="I143" s="20">
        <f t="shared" si="51"/>
        <v>2</v>
      </c>
      <c r="J143" s="2"/>
      <c r="K143" s="11">
        <v>100</v>
      </c>
      <c r="L143" s="6">
        <f t="shared" si="52"/>
        <v>86.21598533371521</v>
      </c>
      <c r="M143" s="6">
        <f t="shared" si="52"/>
        <v>74.331961270633954</v>
      </c>
      <c r="N143" s="6">
        <f t="shared" si="52"/>
        <v>84.573328756155178</v>
      </c>
      <c r="O143" s="6">
        <f t="shared" si="52"/>
        <v>72.915728716641496</v>
      </c>
      <c r="P143" s="6">
        <f t="shared" si="52"/>
        <v>62.865013976311197</v>
      </c>
      <c r="Q143" s="6">
        <f t="shared" si="45"/>
        <v>54.199691229854473</v>
      </c>
      <c r="R143" s="6">
        <f t="shared" si="45"/>
        <v>61.66725896247145</v>
      </c>
      <c r="S143" s="6">
        <f t="shared" si="45"/>
        <v>53.167034942788561</v>
      </c>
      <c r="T143" s="6">
        <f t="shared" si="45"/>
        <v>45.838483048645827</v>
      </c>
      <c r="U143" s="6">
        <f t="shared" si="45"/>
        <v>39.520099822418018</v>
      </c>
      <c r="W143" s="11">
        <v>100</v>
      </c>
      <c r="X143" s="6">
        <f t="shared" si="53"/>
        <v>115.98777142420998</v>
      </c>
      <c r="Y143" s="6">
        <f t="shared" si="54"/>
        <v>131.97554284841996</v>
      </c>
      <c r="Z143" s="6">
        <f t="shared" si="55"/>
        <v>119.86608986112005</v>
      </c>
      <c r="AA143" s="6">
        <f t="shared" si="56"/>
        <v>100</v>
      </c>
      <c r="AB143" s="6">
        <f t="shared" si="57"/>
        <v>115.98777142420998</v>
      </c>
      <c r="AC143" s="6">
        <f t="shared" si="58"/>
        <v>131.97554284841996</v>
      </c>
      <c r="AD143" s="6">
        <f t="shared" si="59"/>
        <v>119.86608986112005</v>
      </c>
      <c r="AE143" s="6">
        <f t="shared" si="60"/>
        <v>100</v>
      </c>
      <c r="AF143" s="6">
        <f t="shared" si="61"/>
        <v>115.98777142420998</v>
      </c>
      <c r="AG143" s="6">
        <f t="shared" si="62"/>
        <v>131.97554284841996</v>
      </c>
      <c r="AI143" s="10">
        <f t="shared" si="63"/>
        <v>0</v>
      </c>
      <c r="AJ143" s="10">
        <f t="shared" si="44"/>
        <v>0</v>
      </c>
      <c r="AK143" s="10">
        <f t="shared" si="44"/>
        <v>0</v>
      </c>
      <c r="AL143" s="10">
        <f t="shared" si="44"/>
        <v>2614.3104229252194</v>
      </c>
      <c r="AM143" s="10">
        <f t="shared" si="43"/>
        <v>0</v>
      </c>
      <c r="AN143" s="10">
        <f t="shared" si="43"/>
        <v>0</v>
      </c>
      <c r="AO143" s="10">
        <f t="shared" si="43"/>
        <v>0</v>
      </c>
      <c r="AP143" s="10">
        <f t="shared" si="43"/>
        <v>1906.2434957910355</v>
      </c>
      <c r="AQ143" s="10">
        <f t="shared" si="43"/>
        <v>0</v>
      </c>
      <c r="AR143" s="10">
        <f t="shared" si="43"/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0</v>
      </c>
    </row>
    <row r="144" spans="3:55">
      <c r="C144" s="10"/>
      <c r="D144" s="20">
        <f t="shared" si="46"/>
        <v>4722.8239465747274</v>
      </c>
      <c r="E144" s="10">
        <f t="shared" si="47"/>
        <v>-4784.5946342759453</v>
      </c>
      <c r="F144" s="20">
        <f t="shared" si="48"/>
        <v>-61.770687701217867</v>
      </c>
      <c r="G144">
        <f t="shared" si="49"/>
        <v>3</v>
      </c>
      <c r="H144" s="21">
        <f t="shared" si="50"/>
        <v>9.7569302143100045E-4</v>
      </c>
      <c r="I144" s="20">
        <f t="shared" si="51"/>
        <v>2</v>
      </c>
      <c r="J144" s="2"/>
      <c r="K144" s="11">
        <v>100</v>
      </c>
      <c r="L144" s="6">
        <f t="shared" si="52"/>
        <v>86.21598533371521</v>
      </c>
      <c r="M144" s="6">
        <f t="shared" si="52"/>
        <v>74.331961270633954</v>
      </c>
      <c r="N144" s="6">
        <f t="shared" si="52"/>
        <v>84.573328756155178</v>
      </c>
      <c r="O144" s="6">
        <f t="shared" si="52"/>
        <v>72.915728716641496</v>
      </c>
      <c r="P144" s="6">
        <f t="shared" si="52"/>
        <v>62.865013976311197</v>
      </c>
      <c r="Q144" s="6">
        <f t="shared" si="45"/>
        <v>54.199691229854473</v>
      </c>
      <c r="R144" s="6">
        <f t="shared" si="45"/>
        <v>61.66725896247145</v>
      </c>
      <c r="S144" s="6">
        <f t="shared" si="45"/>
        <v>53.167034942788561</v>
      </c>
      <c r="T144" s="6">
        <f t="shared" si="45"/>
        <v>45.838483048645827</v>
      </c>
      <c r="U144" s="6">
        <f t="shared" si="45"/>
        <v>52.154053657240546</v>
      </c>
      <c r="W144" s="11">
        <v>100</v>
      </c>
      <c r="X144" s="6">
        <f t="shared" si="53"/>
        <v>115.98777142420998</v>
      </c>
      <c r="Y144" s="6">
        <f t="shared" si="54"/>
        <v>131.97554284841996</v>
      </c>
      <c r="Z144" s="6">
        <f t="shared" si="55"/>
        <v>119.86608986112005</v>
      </c>
      <c r="AA144" s="6">
        <f t="shared" si="56"/>
        <v>100</v>
      </c>
      <c r="AB144" s="6">
        <f t="shared" si="57"/>
        <v>115.98777142420998</v>
      </c>
      <c r="AC144" s="6">
        <f t="shared" si="58"/>
        <v>131.97554284841996</v>
      </c>
      <c r="AD144" s="6">
        <f t="shared" si="59"/>
        <v>119.86608986112005</v>
      </c>
      <c r="AE144" s="6">
        <f t="shared" si="60"/>
        <v>100</v>
      </c>
      <c r="AF144" s="6">
        <f t="shared" si="61"/>
        <v>115.98777142420998</v>
      </c>
      <c r="AG144" s="6">
        <f t="shared" si="62"/>
        <v>103.87831843691006</v>
      </c>
      <c r="AI144" s="10">
        <f t="shared" si="63"/>
        <v>0</v>
      </c>
      <c r="AJ144" s="10">
        <f t="shared" si="44"/>
        <v>0</v>
      </c>
      <c r="AK144" s="10">
        <f t="shared" si="44"/>
        <v>0</v>
      </c>
      <c r="AL144" s="10">
        <f t="shared" si="44"/>
        <v>2614.3104229252194</v>
      </c>
      <c r="AM144" s="10">
        <f t="shared" si="43"/>
        <v>0</v>
      </c>
      <c r="AN144" s="10">
        <f t="shared" si="43"/>
        <v>0</v>
      </c>
      <c r="AO144" s="10">
        <f t="shared" si="43"/>
        <v>0</v>
      </c>
      <c r="AP144" s="10">
        <f t="shared" si="43"/>
        <v>1906.2434957910355</v>
      </c>
      <c r="AQ144" s="10">
        <f t="shared" si="43"/>
        <v>0</v>
      </c>
      <c r="AR144" s="10">
        <f t="shared" si="43"/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1</v>
      </c>
    </row>
    <row r="145" spans="3:55">
      <c r="C145" s="10"/>
      <c r="D145" s="20">
        <f t="shared" si="46"/>
        <v>4722.8239465747274</v>
      </c>
      <c r="E145" s="10">
        <f t="shared" si="47"/>
        <v>-4784.5946342759453</v>
      </c>
      <c r="F145" s="20">
        <f t="shared" si="48"/>
        <v>-61.770687701217867</v>
      </c>
      <c r="G145">
        <f t="shared" si="49"/>
        <v>3</v>
      </c>
      <c r="H145" s="21">
        <f t="shared" si="50"/>
        <v>9.7569302143100045E-4</v>
      </c>
      <c r="I145" s="20">
        <f t="shared" si="51"/>
        <v>2</v>
      </c>
      <c r="J145" s="2"/>
      <c r="K145" s="11">
        <v>100</v>
      </c>
      <c r="L145" s="6">
        <f t="shared" si="52"/>
        <v>86.21598533371521</v>
      </c>
      <c r="M145" s="6">
        <f t="shared" si="52"/>
        <v>74.331961270633954</v>
      </c>
      <c r="N145" s="6">
        <f t="shared" si="52"/>
        <v>84.573328756155178</v>
      </c>
      <c r="O145" s="6">
        <f t="shared" si="52"/>
        <v>72.915728716641496</v>
      </c>
      <c r="P145" s="6">
        <f t="shared" si="52"/>
        <v>62.865013976311197</v>
      </c>
      <c r="Q145" s="6">
        <f t="shared" si="45"/>
        <v>54.199691229854473</v>
      </c>
      <c r="R145" s="6">
        <f t="shared" si="45"/>
        <v>61.66725896247145</v>
      </c>
      <c r="S145" s="6">
        <f t="shared" si="45"/>
        <v>53.167034942788561</v>
      </c>
      <c r="T145" s="6">
        <f t="shared" si="45"/>
        <v>60.492324544419994</v>
      </c>
      <c r="U145" s="6">
        <f t="shared" si="45"/>
        <v>52.154053657240546</v>
      </c>
      <c r="W145" s="11">
        <v>100</v>
      </c>
      <c r="X145" s="6">
        <f t="shared" si="53"/>
        <v>115.98777142420998</v>
      </c>
      <c r="Y145" s="6">
        <f t="shared" si="54"/>
        <v>131.97554284841996</v>
      </c>
      <c r="Z145" s="6">
        <f t="shared" si="55"/>
        <v>119.86608986112005</v>
      </c>
      <c r="AA145" s="6">
        <f t="shared" si="56"/>
        <v>100</v>
      </c>
      <c r="AB145" s="6">
        <f t="shared" si="57"/>
        <v>115.98777142420998</v>
      </c>
      <c r="AC145" s="6">
        <f t="shared" si="58"/>
        <v>131.97554284841996</v>
      </c>
      <c r="AD145" s="6">
        <f t="shared" si="59"/>
        <v>119.86608986112005</v>
      </c>
      <c r="AE145" s="6">
        <f t="shared" si="60"/>
        <v>100</v>
      </c>
      <c r="AF145" s="6">
        <f t="shared" si="61"/>
        <v>87.890547012700083</v>
      </c>
      <c r="AG145" s="6">
        <f t="shared" si="62"/>
        <v>103.87831843691006</v>
      </c>
      <c r="AI145" s="10">
        <f t="shared" si="63"/>
        <v>0</v>
      </c>
      <c r="AJ145" s="10">
        <f t="shared" si="44"/>
        <v>0</v>
      </c>
      <c r="AK145" s="10">
        <f t="shared" si="44"/>
        <v>0</v>
      </c>
      <c r="AL145" s="10">
        <f t="shared" si="44"/>
        <v>2614.3104229252194</v>
      </c>
      <c r="AM145" s="10">
        <f t="shared" si="43"/>
        <v>0</v>
      </c>
      <c r="AN145" s="10">
        <f t="shared" si="43"/>
        <v>0</v>
      </c>
      <c r="AO145" s="10">
        <f t="shared" si="43"/>
        <v>0</v>
      </c>
      <c r="AP145" s="10">
        <f t="shared" si="43"/>
        <v>1906.2434957910355</v>
      </c>
      <c r="AQ145" s="10">
        <f t="shared" si="43"/>
        <v>0</v>
      </c>
      <c r="AR145" s="10">
        <f t="shared" si="43"/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1</v>
      </c>
      <c r="BC145">
        <v>0</v>
      </c>
    </row>
    <row r="146" spans="3:55">
      <c r="C146" s="10"/>
      <c r="D146" s="20">
        <f t="shared" si="46"/>
        <v>2853.6420947238676</v>
      </c>
      <c r="E146" s="10">
        <f t="shared" si="47"/>
        <v>-3117.311633561806</v>
      </c>
      <c r="F146" s="20">
        <f t="shared" si="48"/>
        <v>-263.66953883793849</v>
      </c>
      <c r="G146">
        <f t="shared" si="49"/>
        <v>4</v>
      </c>
      <c r="H146" s="21">
        <f t="shared" si="50"/>
        <v>9.7612754295987511E-4</v>
      </c>
      <c r="I146" s="20">
        <f t="shared" si="51"/>
        <v>2</v>
      </c>
      <c r="J146" s="2"/>
      <c r="K146" s="11">
        <v>100</v>
      </c>
      <c r="L146" s="6">
        <f t="shared" si="52"/>
        <v>86.21598533371521</v>
      </c>
      <c r="M146" s="6">
        <f t="shared" si="52"/>
        <v>74.331961270633954</v>
      </c>
      <c r="N146" s="6">
        <f t="shared" si="52"/>
        <v>84.573328756155178</v>
      </c>
      <c r="O146" s="6">
        <f t="shared" si="52"/>
        <v>72.915728716641496</v>
      </c>
      <c r="P146" s="6">
        <f t="shared" si="52"/>
        <v>62.865013976311197</v>
      </c>
      <c r="Q146" s="6">
        <f t="shared" si="45"/>
        <v>54.199691229854473</v>
      </c>
      <c r="R146" s="6">
        <f t="shared" si="45"/>
        <v>61.66725896247145</v>
      </c>
      <c r="S146" s="6">
        <f t="shared" si="45"/>
        <v>53.167034942788561</v>
      </c>
      <c r="T146" s="6">
        <f t="shared" si="45"/>
        <v>60.492324544419994</v>
      </c>
      <c r="U146" s="6">
        <f t="shared" si="45"/>
        <v>68.826883664381938</v>
      </c>
      <c r="W146" s="11">
        <v>100</v>
      </c>
      <c r="X146" s="6">
        <f t="shared" si="53"/>
        <v>115.98777142420998</v>
      </c>
      <c r="Y146" s="6">
        <f t="shared" si="54"/>
        <v>131.97554284841996</v>
      </c>
      <c r="Z146" s="6">
        <f t="shared" si="55"/>
        <v>119.86608986112005</v>
      </c>
      <c r="AA146" s="6">
        <f t="shared" si="56"/>
        <v>100</v>
      </c>
      <c r="AB146" s="6">
        <f t="shared" si="57"/>
        <v>115.98777142420998</v>
      </c>
      <c r="AC146" s="6">
        <f t="shared" si="58"/>
        <v>131.97554284841996</v>
      </c>
      <c r="AD146" s="6">
        <f t="shared" si="59"/>
        <v>119.86608986112005</v>
      </c>
      <c r="AE146" s="6">
        <f t="shared" si="60"/>
        <v>100</v>
      </c>
      <c r="AF146" s="6">
        <f t="shared" si="61"/>
        <v>87.890547012700083</v>
      </c>
      <c r="AG146" s="6">
        <f t="shared" si="62"/>
        <v>75.781094025400165</v>
      </c>
      <c r="AI146" s="10">
        <f t="shared" si="63"/>
        <v>0</v>
      </c>
      <c r="AJ146" s="10">
        <f t="shared" si="44"/>
        <v>0</v>
      </c>
      <c r="AK146" s="10">
        <f t="shared" si="44"/>
        <v>0</v>
      </c>
      <c r="AL146" s="10">
        <f t="shared" si="44"/>
        <v>2614.3104229252194</v>
      </c>
      <c r="AM146" s="10">
        <f t="shared" si="43"/>
        <v>0</v>
      </c>
      <c r="AN146" s="10">
        <f t="shared" si="43"/>
        <v>0</v>
      </c>
      <c r="AO146" s="10">
        <f t="shared" si="43"/>
        <v>0</v>
      </c>
      <c r="AP146" s="10">
        <f t="shared" si="43"/>
        <v>1906.2434957910355</v>
      </c>
      <c r="AQ146" s="10">
        <f t="shared" si="43"/>
        <v>0</v>
      </c>
      <c r="AR146" s="10">
        <f t="shared" si="43"/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1</v>
      </c>
      <c r="BC146">
        <v>1</v>
      </c>
    </row>
    <row r="147" spans="3:55">
      <c r="C147" s="10"/>
      <c r="D147" s="20">
        <f t="shared" si="46"/>
        <v>4686.5046560780538</v>
      </c>
      <c r="E147" s="10">
        <f t="shared" si="47"/>
        <v>-4784.5946342759453</v>
      </c>
      <c r="F147" s="20">
        <f t="shared" si="48"/>
        <v>-98.089978197891469</v>
      </c>
      <c r="G147">
        <f t="shared" si="49"/>
        <v>3</v>
      </c>
      <c r="H147" s="21">
        <f t="shared" si="50"/>
        <v>9.7569302143100045E-4</v>
      </c>
      <c r="I147" s="20">
        <f t="shared" si="51"/>
        <v>1</v>
      </c>
      <c r="J147" s="2"/>
      <c r="K147" s="11">
        <v>100</v>
      </c>
      <c r="L147" s="6">
        <f t="shared" si="52"/>
        <v>86.21598533371521</v>
      </c>
      <c r="M147" s="6">
        <f t="shared" si="52"/>
        <v>74.331961270633954</v>
      </c>
      <c r="N147" s="6">
        <f t="shared" si="52"/>
        <v>84.573328756155178</v>
      </c>
      <c r="O147" s="6">
        <f t="shared" si="52"/>
        <v>72.915728716641496</v>
      </c>
      <c r="P147" s="6">
        <f t="shared" si="52"/>
        <v>62.865013976311197</v>
      </c>
      <c r="Q147" s="6">
        <f t="shared" si="45"/>
        <v>54.199691229854473</v>
      </c>
      <c r="R147" s="6">
        <f t="shared" si="45"/>
        <v>61.66725896247145</v>
      </c>
      <c r="S147" s="6">
        <f t="shared" si="45"/>
        <v>70.163699121773135</v>
      </c>
      <c r="T147" s="6">
        <f t="shared" si="45"/>
        <v>60.492324544419994</v>
      </c>
      <c r="U147" s="6">
        <f t="shared" si="45"/>
        <v>52.154053657240546</v>
      </c>
      <c r="W147" s="11">
        <v>100</v>
      </c>
      <c r="X147" s="6">
        <f t="shared" si="53"/>
        <v>115.98777142420998</v>
      </c>
      <c r="Y147" s="6">
        <f t="shared" si="54"/>
        <v>131.97554284841996</v>
      </c>
      <c r="Z147" s="6">
        <f t="shared" si="55"/>
        <v>119.86608986112005</v>
      </c>
      <c r="AA147" s="6">
        <f t="shared" si="56"/>
        <v>100</v>
      </c>
      <c r="AB147" s="6">
        <f t="shared" si="57"/>
        <v>115.98777142420998</v>
      </c>
      <c r="AC147" s="6">
        <f t="shared" si="58"/>
        <v>131.97554284841996</v>
      </c>
      <c r="AD147" s="6">
        <f t="shared" si="59"/>
        <v>119.86608986112005</v>
      </c>
      <c r="AE147" s="6">
        <f t="shared" si="60"/>
        <v>107.75663687382013</v>
      </c>
      <c r="AF147" s="6">
        <f t="shared" si="61"/>
        <v>123.74440829803011</v>
      </c>
      <c r="AG147" s="6">
        <f t="shared" si="62"/>
        <v>139.73217972224009</v>
      </c>
      <c r="AI147" s="10">
        <f t="shared" si="63"/>
        <v>0</v>
      </c>
      <c r="AJ147" s="10">
        <f t="shared" si="44"/>
        <v>0</v>
      </c>
      <c r="AK147" s="10">
        <f t="shared" si="44"/>
        <v>0</v>
      </c>
      <c r="AL147" s="10">
        <f t="shared" si="44"/>
        <v>2614.3104229252194</v>
      </c>
      <c r="AM147" s="10">
        <f t="shared" si="43"/>
        <v>0</v>
      </c>
      <c r="AN147" s="10">
        <f t="shared" si="43"/>
        <v>0</v>
      </c>
      <c r="AO147" s="10">
        <f t="shared" si="43"/>
        <v>0</v>
      </c>
      <c r="AP147" s="10">
        <f t="shared" si="43"/>
        <v>0</v>
      </c>
      <c r="AQ147" s="10">
        <f t="shared" si="43"/>
        <v>0</v>
      </c>
      <c r="AR147" s="10">
        <f t="shared" si="43"/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1</v>
      </c>
      <c r="BA147">
        <v>1</v>
      </c>
      <c r="BB147">
        <v>0</v>
      </c>
      <c r="BC147">
        <v>0</v>
      </c>
    </row>
    <row r="148" spans="3:55">
      <c r="C148" s="10"/>
      <c r="D148" s="20">
        <f t="shared" si="46"/>
        <v>3415.108138537129</v>
      </c>
      <c r="E148" s="10">
        <f t="shared" si="47"/>
        <v>-3117.311633561806</v>
      </c>
      <c r="F148" s="20">
        <f t="shared" si="48"/>
        <v>297.79650497532293</v>
      </c>
      <c r="G148">
        <f t="shared" si="49"/>
        <v>4</v>
      </c>
      <c r="H148" s="21">
        <f t="shared" si="50"/>
        <v>9.7612754295987511E-4</v>
      </c>
      <c r="I148" s="20">
        <f t="shared" si="51"/>
        <v>1</v>
      </c>
      <c r="J148" s="2"/>
      <c r="K148" s="11">
        <v>100</v>
      </c>
      <c r="L148" s="6">
        <f t="shared" si="52"/>
        <v>86.21598533371521</v>
      </c>
      <c r="M148" s="6">
        <f t="shared" si="52"/>
        <v>74.331961270633954</v>
      </c>
      <c r="N148" s="6">
        <f t="shared" si="52"/>
        <v>84.573328756155178</v>
      </c>
      <c r="O148" s="6">
        <f t="shared" si="52"/>
        <v>72.915728716641496</v>
      </c>
      <c r="P148" s="6">
        <f t="shared" si="52"/>
        <v>62.865013976311197</v>
      </c>
      <c r="Q148" s="6">
        <f t="shared" si="45"/>
        <v>54.199691229854473</v>
      </c>
      <c r="R148" s="6">
        <f t="shared" si="45"/>
        <v>61.66725896247145</v>
      </c>
      <c r="S148" s="6">
        <f t="shared" si="45"/>
        <v>70.163699121773135</v>
      </c>
      <c r="T148" s="6">
        <f t="shared" si="45"/>
        <v>60.492324544419994</v>
      </c>
      <c r="U148" s="6">
        <f t="shared" si="45"/>
        <v>68.826883664381938</v>
      </c>
      <c r="W148" s="11">
        <v>100</v>
      </c>
      <c r="X148" s="6">
        <f t="shared" si="53"/>
        <v>115.98777142420998</v>
      </c>
      <c r="Y148" s="6">
        <f t="shared" si="54"/>
        <v>131.97554284841996</v>
      </c>
      <c r="Z148" s="6">
        <f t="shared" si="55"/>
        <v>119.86608986112005</v>
      </c>
      <c r="AA148" s="6">
        <f t="shared" si="56"/>
        <v>100</v>
      </c>
      <c r="AB148" s="6">
        <f t="shared" si="57"/>
        <v>115.98777142420998</v>
      </c>
      <c r="AC148" s="6">
        <f t="shared" si="58"/>
        <v>131.97554284841996</v>
      </c>
      <c r="AD148" s="6">
        <f t="shared" si="59"/>
        <v>119.86608986112005</v>
      </c>
      <c r="AE148" s="6">
        <f t="shared" si="60"/>
        <v>107.75663687382013</v>
      </c>
      <c r="AF148" s="6">
        <f t="shared" si="61"/>
        <v>123.74440829803011</v>
      </c>
      <c r="AG148" s="6">
        <f t="shared" si="62"/>
        <v>111.63495531073019</v>
      </c>
      <c r="AI148" s="10">
        <f t="shared" si="63"/>
        <v>0</v>
      </c>
      <c r="AJ148" s="10">
        <f t="shared" si="44"/>
        <v>0</v>
      </c>
      <c r="AK148" s="10">
        <f t="shared" si="44"/>
        <v>0</v>
      </c>
      <c r="AL148" s="10">
        <f t="shared" si="44"/>
        <v>2614.3104229252194</v>
      </c>
      <c r="AM148" s="10">
        <f t="shared" si="43"/>
        <v>0</v>
      </c>
      <c r="AN148" s="10">
        <f t="shared" si="43"/>
        <v>0</v>
      </c>
      <c r="AO148" s="10">
        <f t="shared" si="43"/>
        <v>0</v>
      </c>
      <c r="AP148" s="10">
        <f t="shared" si="43"/>
        <v>0</v>
      </c>
      <c r="AQ148" s="10">
        <f t="shared" si="43"/>
        <v>0</v>
      </c>
      <c r="AR148" s="10">
        <f t="shared" si="43"/>
        <v>0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1</v>
      </c>
      <c r="BA148">
        <v>1</v>
      </c>
      <c r="BB148">
        <v>0</v>
      </c>
      <c r="BC148">
        <v>1</v>
      </c>
    </row>
    <row r="149" spans="3:55">
      <c r="C149" s="10"/>
      <c r="D149" s="20">
        <f t="shared" si="46"/>
        <v>3415.108138537129</v>
      </c>
      <c r="E149" s="10">
        <f t="shared" si="47"/>
        <v>-3117.3116335618074</v>
      </c>
      <c r="F149" s="20">
        <f t="shared" si="48"/>
        <v>297.79650497532157</v>
      </c>
      <c r="G149">
        <f t="shared" si="49"/>
        <v>4</v>
      </c>
      <c r="H149" s="21">
        <f t="shared" si="50"/>
        <v>9.7612754295987511E-4</v>
      </c>
      <c r="I149" s="20">
        <f t="shared" si="51"/>
        <v>1</v>
      </c>
      <c r="J149" s="2"/>
      <c r="K149" s="11">
        <v>100</v>
      </c>
      <c r="L149" s="6">
        <f t="shared" si="52"/>
        <v>86.21598533371521</v>
      </c>
      <c r="M149" s="6">
        <f t="shared" si="52"/>
        <v>74.331961270633954</v>
      </c>
      <c r="N149" s="6">
        <f t="shared" si="52"/>
        <v>84.573328756155178</v>
      </c>
      <c r="O149" s="6">
        <f t="shared" si="52"/>
        <v>72.915728716641496</v>
      </c>
      <c r="P149" s="6">
        <f t="shared" si="52"/>
        <v>62.865013976311197</v>
      </c>
      <c r="Q149" s="6">
        <f t="shared" si="45"/>
        <v>54.199691229854473</v>
      </c>
      <c r="R149" s="6">
        <f t="shared" si="45"/>
        <v>61.66725896247145</v>
      </c>
      <c r="S149" s="6">
        <f t="shared" si="45"/>
        <v>70.163699121773135</v>
      </c>
      <c r="T149" s="6">
        <f t="shared" si="45"/>
        <v>79.830768503050237</v>
      </c>
      <c r="U149" s="6">
        <f t="shared" si="45"/>
        <v>68.826883664381924</v>
      </c>
      <c r="W149" s="11">
        <v>100</v>
      </c>
      <c r="X149" s="6">
        <f t="shared" si="53"/>
        <v>115.98777142420998</v>
      </c>
      <c r="Y149" s="6">
        <f t="shared" si="54"/>
        <v>131.97554284841996</v>
      </c>
      <c r="Z149" s="6">
        <f t="shared" si="55"/>
        <v>119.86608986112005</v>
      </c>
      <c r="AA149" s="6">
        <f t="shared" si="56"/>
        <v>100</v>
      </c>
      <c r="AB149" s="6">
        <f t="shared" si="57"/>
        <v>115.98777142420998</v>
      </c>
      <c r="AC149" s="6">
        <f t="shared" si="58"/>
        <v>131.97554284841996</v>
      </c>
      <c r="AD149" s="6">
        <f t="shared" si="59"/>
        <v>119.86608986112005</v>
      </c>
      <c r="AE149" s="6">
        <f t="shared" si="60"/>
        <v>107.75663687382013</v>
      </c>
      <c r="AF149" s="6">
        <f t="shared" si="61"/>
        <v>95.64718388652021</v>
      </c>
      <c r="AG149" s="6">
        <f t="shared" si="62"/>
        <v>111.63495531073019</v>
      </c>
      <c r="AI149" s="10">
        <f t="shared" si="63"/>
        <v>0</v>
      </c>
      <c r="AJ149" s="10">
        <f t="shared" si="44"/>
        <v>0</v>
      </c>
      <c r="AK149" s="10">
        <f t="shared" si="44"/>
        <v>0</v>
      </c>
      <c r="AL149" s="10">
        <f t="shared" si="44"/>
        <v>2614.3104229252194</v>
      </c>
      <c r="AM149" s="10">
        <f t="shared" si="43"/>
        <v>0</v>
      </c>
      <c r="AN149" s="10">
        <f t="shared" si="43"/>
        <v>0</v>
      </c>
      <c r="AO149" s="10">
        <f t="shared" si="43"/>
        <v>0</v>
      </c>
      <c r="AP149" s="10">
        <f t="shared" si="43"/>
        <v>0</v>
      </c>
      <c r="AQ149" s="10">
        <f t="shared" si="43"/>
        <v>0</v>
      </c>
      <c r="AR149" s="10">
        <f t="shared" si="43"/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1</v>
      </c>
      <c r="BA149">
        <v>1</v>
      </c>
      <c r="BB149">
        <v>1</v>
      </c>
      <c r="BC149">
        <v>0</v>
      </c>
    </row>
    <row r="150" spans="3:55">
      <c r="C150" s="10"/>
      <c r="D150" s="20">
        <f t="shared" si="46"/>
        <v>1119.0465540709704</v>
      </c>
      <c r="E150" s="10">
        <f t="shared" si="47"/>
        <v>-917.02450190521745</v>
      </c>
      <c r="F150" s="20">
        <f t="shared" si="48"/>
        <v>202.02205216575294</v>
      </c>
      <c r="G150">
        <f t="shared" si="49"/>
        <v>5</v>
      </c>
      <c r="H150" s="21">
        <f t="shared" si="50"/>
        <v>9.7656225800141683E-4</v>
      </c>
      <c r="I150" s="20">
        <f t="shared" si="51"/>
        <v>1</v>
      </c>
      <c r="J150" s="2"/>
      <c r="K150" s="11">
        <v>100</v>
      </c>
      <c r="L150" s="6">
        <f t="shared" si="52"/>
        <v>86.21598533371521</v>
      </c>
      <c r="M150" s="6">
        <f t="shared" si="52"/>
        <v>74.331961270633954</v>
      </c>
      <c r="N150" s="6">
        <f t="shared" si="52"/>
        <v>84.573328756155178</v>
      </c>
      <c r="O150" s="6">
        <f t="shared" si="52"/>
        <v>72.915728716641496</v>
      </c>
      <c r="P150" s="6">
        <f t="shared" si="52"/>
        <v>62.865013976311197</v>
      </c>
      <c r="Q150" s="6">
        <f t="shared" si="45"/>
        <v>54.199691229854473</v>
      </c>
      <c r="R150" s="6">
        <f t="shared" si="45"/>
        <v>61.66725896247145</v>
      </c>
      <c r="S150" s="6">
        <f t="shared" si="45"/>
        <v>70.163699121773135</v>
      </c>
      <c r="T150" s="6">
        <f t="shared" si="45"/>
        <v>79.830768503050237</v>
      </c>
      <c r="U150" s="6">
        <f t="shared" si="45"/>
        <v>90.829754980947826</v>
      </c>
      <c r="W150" s="11">
        <v>100</v>
      </c>
      <c r="X150" s="6">
        <f t="shared" si="53"/>
        <v>115.98777142420998</v>
      </c>
      <c r="Y150" s="6">
        <f t="shared" si="54"/>
        <v>131.97554284841996</v>
      </c>
      <c r="Z150" s="6">
        <f t="shared" si="55"/>
        <v>119.86608986112005</v>
      </c>
      <c r="AA150" s="6">
        <f t="shared" si="56"/>
        <v>100</v>
      </c>
      <c r="AB150" s="6">
        <f t="shared" si="57"/>
        <v>115.98777142420998</v>
      </c>
      <c r="AC150" s="6">
        <f t="shared" si="58"/>
        <v>131.97554284841996</v>
      </c>
      <c r="AD150" s="6">
        <f t="shared" si="59"/>
        <v>119.86608986112005</v>
      </c>
      <c r="AE150" s="6">
        <f t="shared" si="60"/>
        <v>107.75663687382013</v>
      </c>
      <c r="AF150" s="6">
        <f t="shared" si="61"/>
        <v>95.64718388652021</v>
      </c>
      <c r="AG150" s="6">
        <f t="shared" si="62"/>
        <v>83.537730899220293</v>
      </c>
      <c r="AI150" s="10">
        <f t="shared" si="63"/>
        <v>0</v>
      </c>
      <c r="AJ150" s="10">
        <f t="shared" si="44"/>
        <v>0</v>
      </c>
      <c r="AK150" s="10">
        <f t="shared" si="44"/>
        <v>0</v>
      </c>
      <c r="AL150" s="10">
        <f t="shared" si="44"/>
        <v>2614.3104229252194</v>
      </c>
      <c r="AM150" s="10">
        <f t="shared" si="43"/>
        <v>0</v>
      </c>
      <c r="AN150" s="10">
        <f t="shared" si="43"/>
        <v>0</v>
      </c>
      <c r="AO150" s="10">
        <f t="shared" si="43"/>
        <v>0</v>
      </c>
      <c r="AP150" s="10">
        <f t="shared" si="43"/>
        <v>0</v>
      </c>
      <c r="AQ150" s="10">
        <f t="shared" si="43"/>
        <v>0</v>
      </c>
      <c r="AR150" s="10">
        <f t="shared" si="43"/>
        <v>0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1</v>
      </c>
    </row>
    <row r="151" spans="3:55">
      <c r="C151" s="10"/>
      <c r="D151" s="20">
        <f t="shared" si="46"/>
        <v>5784.2305639618162</v>
      </c>
      <c r="E151" s="10">
        <f t="shared" si="47"/>
        <v>-6047.9900177581985</v>
      </c>
      <c r="F151" s="20">
        <f t="shared" si="48"/>
        <v>-263.75945379638233</v>
      </c>
      <c r="G151">
        <f t="shared" si="49"/>
        <v>2</v>
      </c>
      <c r="H151" s="21">
        <f t="shared" si="50"/>
        <v>9.7525869332865155E-4</v>
      </c>
      <c r="I151" s="20">
        <f t="shared" si="51"/>
        <v>2</v>
      </c>
      <c r="J151" s="2"/>
      <c r="K151" s="11">
        <v>100</v>
      </c>
      <c r="L151" s="6">
        <f t="shared" si="52"/>
        <v>86.21598533371521</v>
      </c>
      <c r="M151" s="6">
        <f t="shared" si="52"/>
        <v>74.331961270633954</v>
      </c>
      <c r="N151" s="6">
        <f t="shared" si="52"/>
        <v>84.573328756155178</v>
      </c>
      <c r="O151" s="6">
        <f t="shared" si="52"/>
        <v>72.915728716641496</v>
      </c>
      <c r="P151" s="6">
        <f t="shared" si="52"/>
        <v>62.865013976311197</v>
      </c>
      <c r="Q151" s="6">
        <f t="shared" si="45"/>
        <v>71.526479368967031</v>
      </c>
      <c r="R151" s="6">
        <f t="shared" si="45"/>
        <v>61.66725896247145</v>
      </c>
      <c r="S151" s="6">
        <f t="shared" si="45"/>
        <v>53.167034942788561</v>
      </c>
      <c r="T151" s="6">
        <f t="shared" si="45"/>
        <v>45.838483048645827</v>
      </c>
      <c r="U151" s="6">
        <f t="shared" si="45"/>
        <v>39.520099822418018</v>
      </c>
      <c r="W151" s="11">
        <v>100</v>
      </c>
      <c r="X151" s="6">
        <f t="shared" si="53"/>
        <v>115.98777142420998</v>
      </c>
      <c r="Y151" s="6">
        <f t="shared" si="54"/>
        <v>131.97554284841996</v>
      </c>
      <c r="Z151" s="6">
        <f t="shared" si="55"/>
        <v>119.86608986112005</v>
      </c>
      <c r="AA151" s="6">
        <f t="shared" si="56"/>
        <v>100</v>
      </c>
      <c r="AB151" s="6">
        <f t="shared" si="57"/>
        <v>115.98777142420998</v>
      </c>
      <c r="AC151" s="6">
        <f t="shared" si="58"/>
        <v>103.87831843691006</v>
      </c>
      <c r="AD151" s="6">
        <f t="shared" si="59"/>
        <v>119.86608986112005</v>
      </c>
      <c r="AE151" s="6">
        <f t="shared" si="60"/>
        <v>100</v>
      </c>
      <c r="AF151" s="6">
        <f t="shared" si="61"/>
        <v>115.98777142420998</v>
      </c>
      <c r="AG151" s="6">
        <f t="shared" si="62"/>
        <v>131.97554284841996</v>
      </c>
      <c r="AI151" s="10">
        <f t="shared" si="63"/>
        <v>0</v>
      </c>
      <c r="AJ151" s="10">
        <f t="shared" si="44"/>
        <v>0</v>
      </c>
      <c r="AK151" s="10">
        <f t="shared" si="44"/>
        <v>0</v>
      </c>
      <c r="AL151" s="10">
        <f t="shared" si="44"/>
        <v>2614.3104229252194</v>
      </c>
      <c r="AM151" s="10">
        <f t="shared" si="43"/>
        <v>0</v>
      </c>
      <c r="AN151" s="10">
        <f t="shared" si="43"/>
        <v>0</v>
      </c>
      <c r="AO151" s="10">
        <f t="shared" si="43"/>
        <v>0</v>
      </c>
      <c r="AP151" s="10">
        <f t="shared" si="43"/>
        <v>1906.2434957910355</v>
      </c>
      <c r="AQ151" s="10">
        <f t="shared" si="43"/>
        <v>0</v>
      </c>
      <c r="AR151" s="10">
        <f t="shared" si="43"/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</row>
    <row r="152" spans="3:55">
      <c r="C152" s="10"/>
      <c r="D152" s="20">
        <f t="shared" si="46"/>
        <v>4722.8239465747274</v>
      </c>
      <c r="E152" s="10">
        <f t="shared" si="47"/>
        <v>-4784.5946342759453</v>
      </c>
      <c r="F152" s="20">
        <f t="shared" si="48"/>
        <v>-61.770687701217867</v>
      </c>
      <c r="G152">
        <f t="shared" si="49"/>
        <v>3</v>
      </c>
      <c r="H152" s="21">
        <f t="shared" si="50"/>
        <v>9.7569302143100045E-4</v>
      </c>
      <c r="I152" s="20">
        <f t="shared" si="51"/>
        <v>2</v>
      </c>
      <c r="J152" s="2"/>
      <c r="K152" s="11">
        <v>100</v>
      </c>
      <c r="L152" s="6">
        <f t="shared" si="52"/>
        <v>86.21598533371521</v>
      </c>
      <c r="M152" s="6">
        <f t="shared" si="52"/>
        <v>74.331961270633954</v>
      </c>
      <c r="N152" s="6">
        <f t="shared" si="52"/>
        <v>84.573328756155178</v>
      </c>
      <c r="O152" s="6">
        <f t="shared" si="52"/>
        <v>72.915728716641496</v>
      </c>
      <c r="P152" s="6">
        <f t="shared" si="52"/>
        <v>62.865013976311197</v>
      </c>
      <c r="Q152" s="6">
        <f t="shared" si="45"/>
        <v>71.526479368967031</v>
      </c>
      <c r="R152" s="6">
        <f t="shared" si="45"/>
        <v>61.66725896247145</v>
      </c>
      <c r="S152" s="6">
        <f t="shared" si="45"/>
        <v>53.167034942788561</v>
      </c>
      <c r="T152" s="6">
        <f t="shared" si="45"/>
        <v>45.838483048645827</v>
      </c>
      <c r="U152" s="6">
        <f t="shared" si="45"/>
        <v>52.154053657240546</v>
      </c>
      <c r="W152" s="11">
        <v>100</v>
      </c>
      <c r="X152" s="6">
        <f t="shared" si="53"/>
        <v>115.98777142420998</v>
      </c>
      <c r="Y152" s="6">
        <f t="shared" si="54"/>
        <v>131.97554284841996</v>
      </c>
      <c r="Z152" s="6">
        <f t="shared" si="55"/>
        <v>119.86608986112005</v>
      </c>
      <c r="AA152" s="6">
        <f t="shared" si="56"/>
        <v>100</v>
      </c>
      <c r="AB152" s="6">
        <f t="shared" si="57"/>
        <v>115.98777142420998</v>
      </c>
      <c r="AC152" s="6">
        <f t="shared" si="58"/>
        <v>103.87831843691006</v>
      </c>
      <c r="AD152" s="6">
        <f t="shared" si="59"/>
        <v>119.86608986112005</v>
      </c>
      <c r="AE152" s="6">
        <f t="shared" si="60"/>
        <v>100</v>
      </c>
      <c r="AF152" s="6">
        <f t="shared" si="61"/>
        <v>115.98777142420998</v>
      </c>
      <c r="AG152" s="6">
        <f t="shared" si="62"/>
        <v>103.87831843691006</v>
      </c>
      <c r="AI152" s="10">
        <f t="shared" si="63"/>
        <v>0</v>
      </c>
      <c r="AJ152" s="10">
        <f t="shared" si="44"/>
        <v>0</v>
      </c>
      <c r="AK152" s="10">
        <f t="shared" si="44"/>
        <v>0</v>
      </c>
      <c r="AL152" s="10">
        <f t="shared" si="44"/>
        <v>2614.3104229252194</v>
      </c>
      <c r="AM152" s="10">
        <f t="shared" si="43"/>
        <v>0</v>
      </c>
      <c r="AN152" s="10">
        <f t="shared" si="43"/>
        <v>0</v>
      </c>
      <c r="AO152" s="10">
        <f t="shared" si="43"/>
        <v>0</v>
      </c>
      <c r="AP152" s="10">
        <f t="shared" si="43"/>
        <v>1906.2434957910355</v>
      </c>
      <c r="AQ152" s="10">
        <f t="shared" si="43"/>
        <v>0</v>
      </c>
      <c r="AR152" s="10">
        <f t="shared" si="43"/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1</v>
      </c>
    </row>
    <row r="153" spans="3:55">
      <c r="C153" s="10"/>
      <c r="D153" s="20">
        <f t="shared" si="46"/>
        <v>4722.8239465747274</v>
      </c>
      <c r="E153" s="10">
        <f t="shared" si="47"/>
        <v>-4784.5946342759453</v>
      </c>
      <c r="F153" s="20">
        <f t="shared" si="48"/>
        <v>-61.770687701217867</v>
      </c>
      <c r="G153">
        <f t="shared" si="49"/>
        <v>3</v>
      </c>
      <c r="H153" s="21">
        <f t="shared" si="50"/>
        <v>9.7569302143100045E-4</v>
      </c>
      <c r="I153" s="20">
        <f t="shared" si="51"/>
        <v>2</v>
      </c>
      <c r="J153" s="2"/>
      <c r="K153" s="11">
        <v>100</v>
      </c>
      <c r="L153" s="6">
        <f t="shared" si="52"/>
        <v>86.21598533371521</v>
      </c>
      <c r="M153" s="6">
        <f t="shared" si="52"/>
        <v>74.331961270633954</v>
      </c>
      <c r="N153" s="6">
        <f t="shared" si="52"/>
        <v>84.573328756155178</v>
      </c>
      <c r="O153" s="6">
        <f t="shared" si="52"/>
        <v>72.915728716641496</v>
      </c>
      <c r="P153" s="6">
        <f t="shared" si="52"/>
        <v>62.865013976311197</v>
      </c>
      <c r="Q153" s="6">
        <f t="shared" si="45"/>
        <v>71.526479368967031</v>
      </c>
      <c r="R153" s="6">
        <f t="shared" si="45"/>
        <v>61.66725896247145</v>
      </c>
      <c r="S153" s="6">
        <f t="shared" si="45"/>
        <v>53.167034942788561</v>
      </c>
      <c r="T153" s="6">
        <f t="shared" si="45"/>
        <v>60.492324544419994</v>
      </c>
      <c r="U153" s="6">
        <f t="shared" si="45"/>
        <v>52.154053657240546</v>
      </c>
      <c r="W153" s="11">
        <v>100</v>
      </c>
      <c r="X153" s="6">
        <f t="shared" si="53"/>
        <v>115.98777142420998</v>
      </c>
      <c r="Y153" s="6">
        <f t="shared" si="54"/>
        <v>131.97554284841996</v>
      </c>
      <c r="Z153" s="6">
        <f t="shared" si="55"/>
        <v>119.86608986112005</v>
      </c>
      <c r="AA153" s="6">
        <f t="shared" si="56"/>
        <v>100</v>
      </c>
      <c r="AB153" s="6">
        <f t="shared" si="57"/>
        <v>115.98777142420998</v>
      </c>
      <c r="AC153" s="6">
        <f t="shared" si="58"/>
        <v>103.87831843691006</v>
      </c>
      <c r="AD153" s="6">
        <f t="shared" si="59"/>
        <v>119.86608986112005</v>
      </c>
      <c r="AE153" s="6">
        <f t="shared" si="60"/>
        <v>100</v>
      </c>
      <c r="AF153" s="6">
        <f t="shared" si="61"/>
        <v>87.890547012700083</v>
      </c>
      <c r="AG153" s="6">
        <f t="shared" si="62"/>
        <v>103.87831843691006</v>
      </c>
      <c r="AI153" s="10">
        <f t="shared" si="63"/>
        <v>0</v>
      </c>
      <c r="AJ153" s="10">
        <f t="shared" si="44"/>
        <v>0</v>
      </c>
      <c r="AK153" s="10">
        <f t="shared" si="44"/>
        <v>0</v>
      </c>
      <c r="AL153" s="10">
        <f t="shared" si="44"/>
        <v>2614.3104229252194</v>
      </c>
      <c r="AM153" s="10">
        <f t="shared" si="43"/>
        <v>0</v>
      </c>
      <c r="AN153" s="10">
        <f t="shared" si="43"/>
        <v>0</v>
      </c>
      <c r="AO153" s="10">
        <f t="shared" si="43"/>
        <v>0</v>
      </c>
      <c r="AP153" s="10">
        <f t="shared" si="43"/>
        <v>1906.2434957910355</v>
      </c>
      <c r="AQ153" s="10">
        <f t="shared" si="43"/>
        <v>0</v>
      </c>
      <c r="AR153" s="10">
        <f t="shared" si="43"/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1</v>
      </c>
      <c r="BC153">
        <v>0</v>
      </c>
    </row>
    <row r="154" spans="3:55">
      <c r="C154" s="10"/>
      <c r="D154" s="20">
        <f t="shared" si="46"/>
        <v>2853.6420947238676</v>
      </c>
      <c r="E154" s="10">
        <f t="shared" si="47"/>
        <v>-3117.311633561806</v>
      </c>
      <c r="F154" s="20">
        <f t="shared" si="48"/>
        <v>-263.66953883793849</v>
      </c>
      <c r="G154">
        <f t="shared" si="49"/>
        <v>4</v>
      </c>
      <c r="H154" s="21">
        <f t="shared" si="50"/>
        <v>9.7612754295987511E-4</v>
      </c>
      <c r="I154" s="20">
        <f t="shared" si="51"/>
        <v>2</v>
      </c>
      <c r="J154" s="2"/>
      <c r="K154" s="11">
        <v>100</v>
      </c>
      <c r="L154" s="6">
        <f t="shared" si="52"/>
        <v>86.21598533371521</v>
      </c>
      <c r="M154" s="6">
        <f t="shared" si="52"/>
        <v>74.331961270633954</v>
      </c>
      <c r="N154" s="6">
        <f t="shared" si="52"/>
        <v>84.573328756155178</v>
      </c>
      <c r="O154" s="6">
        <f t="shared" si="52"/>
        <v>72.915728716641496</v>
      </c>
      <c r="P154" s="6">
        <f t="shared" si="52"/>
        <v>62.865013976311197</v>
      </c>
      <c r="Q154" s="6">
        <f t="shared" si="45"/>
        <v>71.526479368967031</v>
      </c>
      <c r="R154" s="6">
        <f t="shared" si="45"/>
        <v>61.66725896247145</v>
      </c>
      <c r="S154" s="6">
        <f t="shared" si="45"/>
        <v>53.167034942788561</v>
      </c>
      <c r="T154" s="6">
        <f t="shared" si="45"/>
        <v>60.492324544419994</v>
      </c>
      <c r="U154" s="6">
        <f t="shared" si="45"/>
        <v>68.826883664381938</v>
      </c>
      <c r="W154" s="11">
        <v>100</v>
      </c>
      <c r="X154" s="6">
        <f t="shared" si="53"/>
        <v>115.98777142420998</v>
      </c>
      <c r="Y154" s="6">
        <f t="shared" si="54"/>
        <v>131.97554284841996</v>
      </c>
      <c r="Z154" s="6">
        <f t="shared" si="55"/>
        <v>119.86608986112005</v>
      </c>
      <c r="AA154" s="6">
        <f t="shared" si="56"/>
        <v>100</v>
      </c>
      <c r="AB154" s="6">
        <f t="shared" si="57"/>
        <v>115.98777142420998</v>
      </c>
      <c r="AC154" s="6">
        <f t="shared" si="58"/>
        <v>103.87831843691006</v>
      </c>
      <c r="AD154" s="6">
        <f t="shared" si="59"/>
        <v>119.86608986112005</v>
      </c>
      <c r="AE154" s="6">
        <f t="shared" si="60"/>
        <v>100</v>
      </c>
      <c r="AF154" s="6">
        <f t="shared" si="61"/>
        <v>87.890547012700083</v>
      </c>
      <c r="AG154" s="6">
        <f t="shared" si="62"/>
        <v>75.781094025400165</v>
      </c>
      <c r="AI154" s="10">
        <f t="shared" si="63"/>
        <v>0</v>
      </c>
      <c r="AJ154" s="10">
        <f t="shared" si="44"/>
        <v>0</v>
      </c>
      <c r="AK154" s="10">
        <f t="shared" si="44"/>
        <v>0</v>
      </c>
      <c r="AL154" s="10">
        <f t="shared" si="44"/>
        <v>2614.3104229252194</v>
      </c>
      <c r="AM154" s="10">
        <f t="shared" si="43"/>
        <v>0</v>
      </c>
      <c r="AN154" s="10">
        <f t="shared" si="43"/>
        <v>0</v>
      </c>
      <c r="AO154" s="10">
        <f t="shared" si="43"/>
        <v>0</v>
      </c>
      <c r="AP154" s="10">
        <f t="shared" si="43"/>
        <v>1906.2434957910355</v>
      </c>
      <c r="AQ154" s="10">
        <f t="shared" si="43"/>
        <v>0</v>
      </c>
      <c r="AR154" s="10">
        <f t="shared" si="43"/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1</v>
      </c>
      <c r="BC154">
        <v>1</v>
      </c>
    </row>
    <row r="155" spans="3:55">
      <c r="C155" s="10"/>
      <c r="D155" s="20">
        <f t="shared" si="46"/>
        <v>4686.5046560780538</v>
      </c>
      <c r="E155" s="10">
        <f t="shared" si="47"/>
        <v>-4784.5946342759453</v>
      </c>
      <c r="F155" s="20">
        <f t="shared" si="48"/>
        <v>-98.089978197891469</v>
      </c>
      <c r="G155">
        <f t="shared" si="49"/>
        <v>3</v>
      </c>
      <c r="H155" s="21">
        <f t="shared" si="50"/>
        <v>9.7569302143100045E-4</v>
      </c>
      <c r="I155" s="20">
        <f t="shared" si="51"/>
        <v>1</v>
      </c>
      <c r="J155" s="2"/>
      <c r="K155" s="11">
        <v>100</v>
      </c>
      <c r="L155" s="6">
        <f t="shared" si="52"/>
        <v>86.21598533371521</v>
      </c>
      <c r="M155" s="6">
        <f t="shared" si="52"/>
        <v>74.331961270633954</v>
      </c>
      <c r="N155" s="6">
        <f t="shared" si="52"/>
        <v>84.573328756155178</v>
      </c>
      <c r="O155" s="6">
        <f t="shared" si="52"/>
        <v>72.915728716641496</v>
      </c>
      <c r="P155" s="6">
        <f t="shared" si="52"/>
        <v>62.865013976311197</v>
      </c>
      <c r="Q155" s="6">
        <f t="shared" si="45"/>
        <v>71.526479368967031</v>
      </c>
      <c r="R155" s="6">
        <f t="shared" si="45"/>
        <v>61.66725896247145</v>
      </c>
      <c r="S155" s="6">
        <f t="shared" si="45"/>
        <v>70.163699121773135</v>
      </c>
      <c r="T155" s="6">
        <f t="shared" si="45"/>
        <v>60.492324544419994</v>
      </c>
      <c r="U155" s="6">
        <f t="shared" si="45"/>
        <v>52.154053657240546</v>
      </c>
      <c r="W155" s="11">
        <v>100</v>
      </c>
      <c r="X155" s="6">
        <f t="shared" si="53"/>
        <v>115.98777142420998</v>
      </c>
      <c r="Y155" s="6">
        <f t="shared" si="54"/>
        <v>131.97554284841996</v>
      </c>
      <c r="Z155" s="6">
        <f t="shared" si="55"/>
        <v>119.86608986112005</v>
      </c>
      <c r="AA155" s="6">
        <f t="shared" si="56"/>
        <v>100</v>
      </c>
      <c r="AB155" s="6">
        <f t="shared" si="57"/>
        <v>115.98777142420998</v>
      </c>
      <c r="AC155" s="6">
        <f t="shared" si="58"/>
        <v>103.87831843691006</v>
      </c>
      <c r="AD155" s="6">
        <f t="shared" si="59"/>
        <v>119.86608986112005</v>
      </c>
      <c r="AE155" s="6">
        <f t="shared" si="60"/>
        <v>107.75663687382013</v>
      </c>
      <c r="AF155" s="6">
        <f t="shared" si="61"/>
        <v>123.74440829803011</v>
      </c>
      <c r="AG155" s="6">
        <f t="shared" si="62"/>
        <v>139.73217972224009</v>
      </c>
      <c r="AI155" s="10">
        <f t="shared" si="63"/>
        <v>0</v>
      </c>
      <c r="AJ155" s="10">
        <f t="shared" si="44"/>
        <v>0</v>
      </c>
      <c r="AK155" s="10">
        <f t="shared" si="44"/>
        <v>0</v>
      </c>
      <c r="AL155" s="10">
        <f t="shared" si="44"/>
        <v>2614.3104229252194</v>
      </c>
      <c r="AM155" s="10">
        <f t="shared" si="43"/>
        <v>0</v>
      </c>
      <c r="AN155" s="10">
        <f t="shared" si="43"/>
        <v>0</v>
      </c>
      <c r="AO155" s="10">
        <f t="shared" si="43"/>
        <v>0</v>
      </c>
      <c r="AP155" s="10">
        <f t="shared" si="43"/>
        <v>0</v>
      </c>
      <c r="AQ155" s="10">
        <f t="shared" si="43"/>
        <v>0</v>
      </c>
      <c r="AR155" s="10">
        <f t="shared" si="43"/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1</v>
      </c>
      <c r="BB155">
        <v>0</v>
      </c>
      <c r="BC155">
        <v>0</v>
      </c>
    </row>
    <row r="156" spans="3:55">
      <c r="C156" s="10"/>
      <c r="D156" s="20">
        <f t="shared" si="46"/>
        <v>3415.108138537129</v>
      </c>
      <c r="E156" s="10">
        <f t="shared" si="47"/>
        <v>-3117.311633561806</v>
      </c>
      <c r="F156" s="20">
        <f t="shared" si="48"/>
        <v>297.79650497532293</v>
      </c>
      <c r="G156">
        <f t="shared" si="49"/>
        <v>4</v>
      </c>
      <c r="H156" s="21">
        <f t="shared" si="50"/>
        <v>9.7612754295987511E-4</v>
      </c>
      <c r="I156" s="20">
        <f t="shared" si="51"/>
        <v>1</v>
      </c>
      <c r="J156" s="2"/>
      <c r="K156" s="11">
        <v>100</v>
      </c>
      <c r="L156" s="6">
        <f t="shared" si="52"/>
        <v>86.21598533371521</v>
      </c>
      <c r="M156" s="6">
        <f t="shared" si="52"/>
        <v>74.331961270633954</v>
      </c>
      <c r="N156" s="6">
        <f t="shared" si="52"/>
        <v>84.573328756155178</v>
      </c>
      <c r="O156" s="6">
        <f t="shared" si="52"/>
        <v>72.915728716641496</v>
      </c>
      <c r="P156" s="6">
        <f t="shared" si="52"/>
        <v>62.865013976311197</v>
      </c>
      <c r="Q156" s="6">
        <f t="shared" si="45"/>
        <v>71.526479368967031</v>
      </c>
      <c r="R156" s="6">
        <f t="shared" si="45"/>
        <v>61.66725896247145</v>
      </c>
      <c r="S156" s="6">
        <f t="shared" si="45"/>
        <v>70.163699121773135</v>
      </c>
      <c r="T156" s="6">
        <f t="shared" si="45"/>
        <v>60.492324544419994</v>
      </c>
      <c r="U156" s="6">
        <f t="shared" si="45"/>
        <v>68.826883664381938</v>
      </c>
      <c r="W156" s="11">
        <v>100</v>
      </c>
      <c r="X156" s="6">
        <f t="shared" si="53"/>
        <v>115.98777142420998</v>
      </c>
      <c r="Y156" s="6">
        <f t="shared" si="54"/>
        <v>131.97554284841996</v>
      </c>
      <c r="Z156" s="6">
        <f t="shared" si="55"/>
        <v>119.86608986112005</v>
      </c>
      <c r="AA156" s="6">
        <f t="shared" si="56"/>
        <v>100</v>
      </c>
      <c r="AB156" s="6">
        <f t="shared" si="57"/>
        <v>115.98777142420998</v>
      </c>
      <c r="AC156" s="6">
        <f t="shared" si="58"/>
        <v>103.87831843691006</v>
      </c>
      <c r="AD156" s="6">
        <f t="shared" si="59"/>
        <v>119.86608986112005</v>
      </c>
      <c r="AE156" s="6">
        <f t="shared" si="60"/>
        <v>107.75663687382013</v>
      </c>
      <c r="AF156" s="6">
        <f t="shared" si="61"/>
        <v>123.74440829803011</v>
      </c>
      <c r="AG156" s="6">
        <f t="shared" si="62"/>
        <v>111.63495531073019</v>
      </c>
      <c r="AI156" s="10">
        <f t="shared" si="63"/>
        <v>0</v>
      </c>
      <c r="AJ156" s="10">
        <f t="shared" si="44"/>
        <v>0</v>
      </c>
      <c r="AK156" s="10">
        <f t="shared" si="44"/>
        <v>0</v>
      </c>
      <c r="AL156" s="10">
        <f t="shared" si="44"/>
        <v>2614.3104229252194</v>
      </c>
      <c r="AM156" s="10">
        <f t="shared" si="43"/>
        <v>0</v>
      </c>
      <c r="AN156" s="10">
        <f t="shared" si="43"/>
        <v>0</v>
      </c>
      <c r="AO156" s="10">
        <f t="shared" si="43"/>
        <v>0</v>
      </c>
      <c r="AP156" s="10">
        <f t="shared" si="43"/>
        <v>0</v>
      </c>
      <c r="AQ156" s="10">
        <f t="shared" si="43"/>
        <v>0</v>
      </c>
      <c r="AR156" s="10">
        <f t="shared" si="43"/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1</v>
      </c>
      <c r="BB156">
        <v>0</v>
      </c>
      <c r="BC156">
        <v>1</v>
      </c>
    </row>
    <row r="157" spans="3:55">
      <c r="C157" s="10"/>
      <c r="D157" s="20">
        <f t="shared" si="46"/>
        <v>3415.108138537129</v>
      </c>
      <c r="E157" s="10">
        <f t="shared" si="47"/>
        <v>-3117.3116335618074</v>
      </c>
      <c r="F157" s="20">
        <f t="shared" si="48"/>
        <v>297.79650497532157</v>
      </c>
      <c r="G157">
        <f t="shared" si="49"/>
        <v>4</v>
      </c>
      <c r="H157" s="21">
        <f t="shared" si="50"/>
        <v>9.7612754295987511E-4</v>
      </c>
      <c r="I157" s="20">
        <f t="shared" si="51"/>
        <v>1</v>
      </c>
      <c r="J157" s="2"/>
      <c r="K157" s="11">
        <v>100</v>
      </c>
      <c r="L157" s="6">
        <f t="shared" si="52"/>
        <v>86.21598533371521</v>
      </c>
      <c r="M157" s="6">
        <f t="shared" si="52"/>
        <v>74.331961270633954</v>
      </c>
      <c r="N157" s="6">
        <f t="shared" si="52"/>
        <v>84.573328756155178</v>
      </c>
      <c r="O157" s="6">
        <f t="shared" si="52"/>
        <v>72.915728716641496</v>
      </c>
      <c r="P157" s="6">
        <f t="shared" si="52"/>
        <v>62.865013976311197</v>
      </c>
      <c r="Q157" s="6">
        <f t="shared" si="45"/>
        <v>71.526479368967031</v>
      </c>
      <c r="R157" s="6">
        <f t="shared" si="45"/>
        <v>61.66725896247145</v>
      </c>
      <c r="S157" s="6">
        <f t="shared" si="45"/>
        <v>70.163699121773135</v>
      </c>
      <c r="T157" s="6">
        <f t="shared" si="45"/>
        <v>79.830768503050237</v>
      </c>
      <c r="U157" s="6">
        <f t="shared" si="45"/>
        <v>68.826883664381924</v>
      </c>
      <c r="W157" s="11">
        <v>100</v>
      </c>
      <c r="X157" s="6">
        <f t="shared" si="53"/>
        <v>115.98777142420998</v>
      </c>
      <c r="Y157" s="6">
        <f t="shared" si="54"/>
        <v>131.97554284841996</v>
      </c>
      <c r="Z157" s="6">
        <f t="shared" si="55"/>
        <v>119.86608986112005</v>
      </c>
      <c r="AA157" s="6">
        <f t="shared" si="56"/>
        <v>100</v>
      </c>
      <c r="AB157" s="6">
        <f t="shared" si="57"/>
        <v>115.98777142420998</v>
      </c>
      <c r="AC157" s="6">
        <f t="shared" si="58"/>
        <v>103.87831843691006</v>
      </c>
      <c r="AD157" s="6">
        <f t="shared" si="59"/>
        <v>119.86608986112005</v>
      </c>
      <c r="AE157" s="6">
        <f t="shared" si="60"/>
        <v>107.75663687382013</v>
      </c>
      <c r="AF157" s="6">
        <f t="shared" si="61"/>
        <v>95.64718388652021</v>
      </c>
      <c r="AG157" s="6">
        <f t="shared" si="62"/>
        <v>111.63495531073019</v>
      </c>
      <c r="AI157" s="10">
        <f t="shared" si="63"/>
        <v>0</v>
      </c>
      <c r="AJ157" s="10">
        <f t="shared" si="44"/>
        <v>0</v>
      </c>
      <c r="AK157" s="10">
        <f t="shared" si="44"/>
        <v>0</v>
      </c>
      <c r="AL157" s="10">
        <f t="shared" si="44"/>
        <v>2614.3104229252194</v>
      </c>
      <c r="AM157" s="10">
        <f t="shared" si="43"/>
        <v>0</v>
      </c>
      <c r="AN157" s="10">
        <f t="shared" si="43"/>
        <v>0</v>
      </c>
      <c r="AO157" s="10">
        <f t="shared" si="43"/>
        <v>0</v>
      </c>
      <c r="AP157" s="10">
        <f t="shared" si="43"/>
        <v>0</v>
      </c>
      <c r="AQ157" s="10">
        <f t="shared" si="43"/>
        <v>0</v>
      </c>
      <c r="AR157" s="10">
        <f t="shared" si="43"/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1</v>
      </c>
      <c r="BB157">
        <v>1</v>
      </c>
      <c r="BC157">
        <v>0</v>
      </c>
    </row>
    <row r="158" spans="3:55">
      <c r="C158" s="10"/>
      <c r="D158" s="20">
        <f t="shared" si="46"/>
        <v>1119.0465540709704</v>
      </c>
      <c r="E158" s="10">
        <f t="shared" si="47"/>
        <v>-917.02450190521745</v>
      </c>
      <c r="F158" s="20">
        <f t="shared" si="48"/>
        <v>202.02205216575294</v>
      </c>
      <c r="G158">
        <f t="shared" si="49"/>
        <v>5</v>
      </c>
      <c r="H158" s="21">
        <f t="shared" si="50"/>
        <v>9.7656225800141683E-4</v>
      </c>
      <c r="I158" s="20">
        <f t="shared" si="51"/>
        <v>1</v>
      </c>
      <c r="J158" s="2"/>
      <c r="K158" s="11">
        <v>100</v>
      </c>
      <c r="L158" s="6">
        <f t="shared" si="52"/>
        <v>86.21598533371521</v>
      </c>
      <c r="M158" s="6">
        <f t="shared" si="52"/>
        <v>74.331961270633954</v>
      </c>
      <c r="N158" s="6">
        <f t="shared" si="52"/>
        <v>84.573328756155178</v>
      </c>
      <c r="O158" s="6">
        <f t="shared" si="52"/>
        <v>72.915728716641496</v>
      </c>
      <c r="P158" s="6">
        <f t="shared" si="52"/>
        <v>62.865013976311197</v>
      </c>
      <c r="Q158" s="6">
        <f t="shared" si="45"/>
        <v>71.526479368967031</v>
      </c>
      <c r="R158" s="6">
        <f t="shared" si="45"/>
        <v>61.66725896247145</v>
      </c>
      <c r="S158" s="6">
        <f t="shared" si="45"/>
        <v>70.163699121773135</v>
      </c>
      <c r="T158" s="6">
        <f t="shared" si="45"/>
        <v>79.830768503050237</v>
      </c>
      <c r="U158" s="6">
        <f t="shared" si="45"/>
        <v>90.829754980947826</v>
      </c>
      <c r="W158" s="11">
        <v>100</v>
      </c>
      <c r="X158" s="6">
        <f t="shared" si="53"/>
        <v>115.98777142420998</v>
      </c>
      <c r="Y158" s="6">
        <f t="shared" si="54"/>
        <v>131.97554284841996</v>
      </c>
      <c r="Z158" s="6">
        <f t="shared" si="55"/>
        <v>119.86608986112005</v>
      </c>
      <c r="AA158" s="6">
        <f t="shared" si="56"/>
        <v>100</v>
      </c>
      <c r="AB158" s="6">
        <f t="shared" si="57"/>
        <v>115.98777142420998</v>
      </c>
      <c r="AC158" s="6">
        <f t="shared" si="58"/>
        <v>103.87831843691006</v>
      </c>
      <c r="AD158" s="6">
        <f t="shared" si="59"/>
        <v>119.86608986112005</v>
      </c>
      <c r="AE158" s="6">
        <f t="shared" si="60"/>
        <v>107.75663687382013</v>
      </c>
      <c r="AF158" s="6">
        <f t="shared" si="61"/>
        <v>95.64718388652021</v>
      </c>
      <c r="AG158" s="6">
        <f t="shared" si="62"/>
        <v>83.537730899220293</v>
      </c>
      <c r="AI158" s="10">
        <f t="shared" si="63"/>
        <v>0</v>
      </c>
      <c r="AJ158" s="10">
        <f t="shared" si="44"/>
        <v>0</v>
      </c>
      <c r="AK158" s="10">
        <f t="shared" si="44"/>
        <v>0</v>
      </c>
      <c r="AL158" s="10">
        <f t="shared" si="44"/>
        <v>2614.3104229252194</v>
      </c>
      <c r="AM158" s="10">
        <f t="shared" si="43"/>
        <v>0</v>
      </c>
      <c r="AN158" s="10">
        <f t="shared" si="43"/>
        <v>0</v>
      </c>
      <c r="AO158" s="10">
        <f t="shared" si="43"/>
        <v>0</v>
      </c>
      <c r="AP158" s="10">
        <f t="shared" si="43"/>
        <v>0</v>
      </c>
      <c r="AQ158" s="10">
        <f t="shared" si="43"/>
        <v>0</v>
      </c>
      <c r="AR158" s="10">
        <f t="shared" si="43"/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1</v>
      </c>
      <c r="BB158">
        <v>1</v>
      </c>
      <c r="BC158">
        <v>1</v>
      </c>
    </row>
    <row r="159" spans="3:55">
      <c r="C159" s="10"/>
      <c r="D159" s="20">
        <f t="shared" si="46"/>
        <v>4686.5046560780538</v>
      </c>
      <c r="E159" s="10">
        <f t="shared" si="47"/>
        <v>-4784.5946342759453</v>
      </c>
      <c r="F159" s="20">
        <f t="shared" si="48"/>
        <v>-98.089978197891469</v>
      </c>
      <c r="G159">
        <f t="shared" si="49"/>
        <v>3</v>
      </c>
      <c r="H159" s="21">
        <f t="shared" si="50"/>
        <v>9.7569302143100045E-4</v>
      </c>
      <c r="I159" s="20">
        <f t="shared" si="51"/>
        <v>1</v>
      </c>
      <c r="J159" s="2"/>
      <c r="K159" s="11">
        <v>100</v>
      </c>
      <c r="L159" s="6">
        <f t="shared" si="52"/>
        <v>86.21598533371521</v>
      </c>
      <c r="M159" s="6">
        <f t="shared" si="52"/>
        <v>74.331961270633954</v>
      </c>
      <c r="N159" s="6">
        <f t="shared" si="52"/>
        <v>84.573328756155178</v>
      </c>
      <c r="O159" s="6">
        <f t="shared" si="52"/>
        <v>72.915728716641496</v>
      </c>
      <c r="P159" s="6">
        <f t="shared" si="52"/>
        <v>62.865013976311197</v>
      </c>
      <c r="Q159" s="6">
        <f t="shared" si="45"/>
        <v>71.526479368967031</v>
      </c>
      <c r="R159" s="6">
        <f t="shared" si="45"/>
        <v>81.381310960132652</v>
      </c>
      <c r="S159" s="6">
        <f t="shared" si="45"/>
        <v>70.163699121773135</v>
      </c>
      <c r="T159" s="6">
        <f t="shared" si="45"/>
        <v>60.492324544419994</v>
      </c>
      <c r="U159" s="6">
        <f t="shared" si="45"/>
        <v>52.154053657240546</v>
      </c>
      <c r="W159" s="11">
        <v>100</v>
      </c>
      <c r="X159" s="6">
        <f t="shared" si="53"/>
        <v>115.98777142420998</v>
      </c>
      <c r="Y159" s="6">
        <f t="shared" si="54"/>
        <v>131.97554284841996</v>
      </c>
      <c r="Z159" s="6">
        <f t="shared" si="55"/>
        <v>119.86608986112005</v>
      </c>
      <c r="AA159" s="6">
        <f t="shared" si="56"/>
        <v>100</v>
      </c>
      <c r="AB159" s="6">
        <f t="shared" si="57"/>
        <v>115.98777142420998</v>
      </c>
      <c r="AC159" s="6">
        <f t="shared" si="58"/>
        <v>103.87831843691006</v>
      </c>
      <c r="AD159" s="6">
        <f t="shared" si="59"/>
        <v>91.768865449610146</v>
      </c>
      <c r="AE159" s="6">
        <f t="shared" si="60"/>
        <v>107.75663687382013</v>
      </c>
      <c r="AF159" s="6">
        <f t="shared" si="61"/>
        <v>123.74440829803011</v>
      </c>
      <c r="AG159" s="6">
        <f t="shared" si="62"/>
        <v>139.73217972224009</v>
      </c>
      <c r="AI159" s="10">
        <f t="shared" si="63"/>
        <v>0</v>
      </c>
      <c r="AJ159" s="10">
        <f t="shared" si="44"/>
        <v>0</v>
      </c>
      <c r="AK159" s="10">
        <f t="shared" si="44"/>
        <v>0</v>
      </c>
      <c r="AL159" s="10">
        <f t="shared" si="44"/>
        <v>2614.3104229252194</v>
      </c>
      <c r="AM159" s="10">
        <f t="shared" si="43"/>
        <v>0</v>
      </c>
      <c r="AN159" s="10">
        <f t="shared" si="43"/>
        <v>0</v>
      </c>
      <c r="AO159" s="10">
        <f t="shared" si="43"/>
        <v>0</v>
      </c>
      <c r="AP159" s="10">
        <f t="shared" si="43"/>
        <v>0</v>
      </c>
      <c r="AQ159" s="10">
        <f t="shared" si="43"/>
        <v>0</v>
      </c>
      <c r="AR159" s="10">
        <f t="shared" si="43"/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1</v>
      </c>
      <c r="AZ159">
        <v>1</v>
      </c>
      <c r="BA159">
        <v>0</v>
      </c>
      <c r="BB159">
        <v>0</v>
      </c>
      <c r="BC159">
        <v>0</v>
      </c>
    </row>
    <row r="160" spans="3:55">
      <c r="C160" s="10"/>
      <c r="D160" s="20">
        <f t="shared" si="46"/>
        <v>3415.108138537129</v>
      </c>
      <c r="E160" s="10">
        <f t="shared" si="47"/>
        <v>-3117.311633561806</v>
      </c>
      <c r="F160" s="20">
        <f t="shared" si="48"/>
        <v>297.79650497532293</v>
      </c>
      <c r="G160">
        <f t="shared" si="49"/>
        <v>4</v>
      </c>
      <c r="H160" s="21">
        <f t="shared" si="50"/>
        <v>9.7612754295987511E-4</v>
      </c>
      <c r="I160" s="20">
        <f t="shared" si="51"/>
        <v>1</v>
      </c>
      <c r="J160" s="2"/>
      <c r="K160" s="11">
        <v>100</v>
      </c>
      <c r="L160" s="6">
        <f t="shared" si="52"/>
        <v>86.21598533371521</v>
      </c>
      <c r="M160" s="6">
        <f t="shared" si="52"/>
        <v>74.331961270633954</v>
      </c>
      <c r="N160" s="6">
        <f t="shared" si="52"/>
        <v>84.573328756155178</v>
      </c>
      <c r="O160" s="6">
        <f t="shared" si="52"/>
        <v>72.915728716641496</v>
      </c>
      <c r="P160" s="6">
        <f t="shared" si="52"/>
        <v>62.865013976311197</v>
      </c>
      <c r="Q160" s="6">
        <f t="shared" si="45"/>
        <v>71.526479368967031</v>
      </c>
      <c r="R160" s="6">
        <f t="shared" si="45"/>
        <v>81.381310960132652</v>
      </c>
      <c r="S160" s="6">
        <f t="shared" si="45"/>
        <v>70.163699121773135</v>
      </c>
      <c r="T160" s="6">
        <f t="shared" si="45"/>
        <v>60.492324544419994</v>
      </c>
      <c r="U160" s="6">
        <f t="shared" si="45"/>
        <v>68.826883664381938</v>
      </c>
      <c r="W160" s="11">
        <v>100</v>
      </c>
      <c r="X160" s="6">
        <f t="shared" si="53"/>
        <v>115.98777142420998</v>
      </c>
      <c r="Y160" s="6">
        <f t="shared" si="54"/>
        <v>131.97554284841996</v>
      </c>
      <c r="Z160" s="6">
        <f t="shared" si="55"/>
        <v>119.86608986112005</v>
      </c>
      <c r="AA160" s="6">
        <f t="shared" si="56"/>
        <v>100</v>
      </c>
      <c r="AB160" s="6">
        <f t="shared" si="57"/>
        <v>115.98777142420998</v>
      </c>
      <c r="AC160" s="6">
        <f t="shared" si="58"/>
        <v>103.87831843691006</v>
      </c>
      <c r="AD160" s="6">
        <f t="shared" si="59"/>
        <v>91.768865449610146</v>
      </c>
      <c r="AE160" s="6">
        <f t="shared" si="60"/>
        <v>107.75663687382013</v>
      </c>
      <c r="AF160" s="6">
        <f t="shared" si="61"/>
        <v>123.74440829803011</v>
      </c>
      <c r="AG160" s="6">
        <f t="shared" si="62"/>
        <v>111.63495531073019</v>
      </c>
      <c r="AI160" s="10">
        <f t="shared" si="63"/>
        <v>0</v>
      </c>
      <c r="AJ160" s="10">
        <f t="shared" si="44"/>
        <v>0</v>
      </c>
      <c r="AK160" s="10">
        <f t="shared" si="44"/>
        <v>0</v>
      </c>
      <c r="AL160" s="10">
        <f t="shared" si="44"/>
        <v>2614.3104229252194</v>
      </c>
      <c r="AM160" s="10">
        <f t="shared" si="43"/>
        <v>0</v>
      </c>
      <c r="AN160" s="10">
        <f t="shared" si="43"/>
        <v>0</v>
      </c>
      <c r="AO160" s="10">
        <f t="shared" si="43"/>
        <v>0</v>
      </c>
      <c r="AP160" s="10">
        <f t="shared" si="43"/>
        <v>0</v>
      </c>
      <c r="AQ160" s="10">
        <f t="shared" si="43"/>
        <v>0</v>
      </c>
      <c r="AR160" s="10">
        <f t="shared" si="43"/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1</v>
      </c>
      <c r="AZ160">
        <v>1</v>
      </c>
      <c r="BA160">
        <v>0</v>
      </c>
      <c r="BB160">
        <v>0</v>
      </c>
      <c r="BC160">
        <v>1</v>
      </c>
    </row>
    <row r="161" spans="3:55">
      <c r="C161" s="10"/>
      <c r="D161" s="20">
        <f t="shared" si="46"/>
        <v>3415.108138537129</v>
      </c>
      <c r="E161" s="10">
        <f t="shared" si="47"/>
        <v>-3117.3116335618074</v>
      </c>
      <c r="F161" s="20">
        <f t="shared" si="48"/>
        <v>297.79650497532157</v>
      </c>
      <c r="G161">
        <f t="shared" si="49"/>
        <v>4</v>
      </c>
      <c r="H161" s="21">
        <f t="shared" si="50"/>
        <v>9.7612754295987511E-4</v>
      </c>
      <c r="I161" s="20">
        <f t="shared" si="51"/>
        <v>1</v>
      </c>
      <c r="J161" s="2"/>
      <c r="K161" s="11">
        <v>100</v>
      </c>
      <c r="L161" s="6">
        <f t="shared" si="52"/>
        <v>86.21598533371521</v>
      </c>
      <c r="M161" s="6">
        <f t="shared" si="52"/>
        <v>74.331961270633954</v>
      </c>
      <c r="N161" s="6">
        <f t="shared" si="52"/>
        <v>84.573328756155178</v>
      </c>
      <c r="O161" s="6">
        <f t="shared" si="52"/>
        <v>72.915728716641496</v>
      </c>
      <c r="P161" s="6">
        <f t="shared" si="52"/>
        <v>62.865013976311197</v>
      </c>
      <c r="Q161" s="6">
        <f t="shared" si="45"/>
        <v>71.526479368967031</v>
      </c>
      <c r="R161" s="6">
        <f t="shared" si="45"/>
        <v>81.381310960132652</v>
      </c>
      <c r="S161" s="6">
        <f t="shared" si="45"/>
        <v>70.163699121773135</v>
      </c>
      <c r="T161" s="6">
        <f t="shared" si="45"/>
        <v>79.830768503050237</v>
      </c>
      <c r="U161" s="6">
        <f t="shared" si="45"/>
        <v>68.826883664381924</v>
      </c>
      <c r="W161" s="11">
        <v>100</v>
      </c>
      <c r="X161" s="6">
        <f t="shared" si="53"/>
        <v>115.98777142420998</v>
      </c>
      <c r="Y161" s="6">
        <f t="shared" si="54"/>
        <v>131.97554284841996</v>
      </c>
      <c r="Z161" s="6">
        <f t="shared" si="55"/>
        <v>119.86608986112005</v>
      </c>
      <c r="AA161" s="6">
        <f t="shared" si="56"/>
        <v>100</v>
      </c>
      <c r="AB161" s="6">
        <f t="shared" si="57"/>
        <v>115.98777142420998</v>
      </c>
      <c r="AC161" s="6">
        <f t="shared" si="58"/>
        <v>103.87831843691006</v>
      </c>
      <c r="AD161" s="6">
        <f t="shared" si="59"/>
        <v>91.768865449610146</v>
      </c>
      <c r="AE161" s="6">
        <f t="shared" si="60"/>
        <v>107.75663687382013</v>
      </c>
      <c r="AF161" s="6">
        <f t="shared" si="61"/>
        <v>95.64718388652021</v>
      </c>
      <c r="AG161" s="6">
        <f t="shared" si="62"/>
        <v>111.63495531073019</v>
      </c>
      <c r="AI161" s="10">
        <f t="shared" si="63"/>
        <v>0</v>
      </c>
      <c r="AJ161" s="10">
        <f t="shared" si="44"/>
        <v>0</v>
      </c>
      <c r="AK161" s="10">
        <f t="shared" si="44"/>
        <v>0</v>
      </c>
      <c r="AL161" s="10">
        <f t="shared" si="44"/>
        <v>2614.3104229252194</v>
      </c>
      <c r="AM161" s="10">
        <f t="shared" si="43"/>
        <v>0</v>
      </c>
      <c r="AN161" s="10">
        <f t="shared" si="43"/>
        <v>0</v>
      </c>
      <c r="AO161" s="10">
        <f t="shared" si="43"/>
        <v>0</v>
      </c>
      <c r="AP161" s="10">
        <f t="shared" si="43"/>
        <v>0</v>
      </c>
      <c r="AQ161" s="10">
        <f t="shared" si="43"/>
        <v>0</v>
      </c>
      <c r="AR161" s="10">
        <f t="shared" si="43"/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1</v>
      </c>
      <c r="BC161">
        <v>0</v>
      </c>
    </row>
    <row r="162" spans="3:55">
      <c r="C162" s="10"/>
      <c r="D162" s="20">
        <f t="shared" si="46"/>
        <v>1119.0465540709704</v>
      </c>
      <c r="E162" s="10">
        <f t="shared" si="47"/>
        <v>-917.02450190521745</v>
      </c>
      <c r="F162" s="20">
        <f t="shared" si="48"/>
        <v>202.02205216575294</v>
      </c>
      <c r="G162">
        <f t="shared" si="49"/>
        <v>5</v>
      </c>
      <c r="H162" s="21">
        <f t="shared" si="50"/>
        <v>9.7656225800141683E-4</v>
      </c>
      <c r="I162" s="20">
        <f t="shared" si="51"/>
        <v>1</v>
      </c>
      <c r="J162" s="2"/>
      <c r="K162" s="11">
        <v>100</v>
      </c>
      <c r="L162" s="6">
        <f t="shared" si="52"/>
        <v>86.21598533371521</v>
      </c>
      <c r="M162" s="6">
        <f t="shared" si="52"/>
        <v>74.331961270633954</v>
      </c>
      <c r="N162" s="6">
        <f t="shared" si="52"/>
        <v>84.573328756155178</v>
      </c>
      <c r="O162" s="6">
        <f t="shared" si="52"/>
        <v>72.915728716641496</v>
      </c>
      <c r="P162" s="6">
        <f t="shared" si="52"/>
        <v>62.865013976311197</v>
      </c>
      <c r="Q162" s="6">
        <f t="shared" si="45"/>
        <v>71.526479368967031</v>
      </c>
      <c r="R162" s="6">
        <f t="shared" si="45"/>
        <v>81.381310960132652</v>
      </c>
      <c r="S162" s="6">
        <f t="shared" si="45"/>
        <v>70.163699121773135</v>
      </c>
      <c r="T162" s="6">
        <f t="shared" si="45"/>
        <v>79.830768503050237</v>
      </c>
      <c r="U162" s="6">
        <f t="shared" si="45"/>
        <v>90.829754980947826</v>
      </c>
      <c r="W162" s="11">
        <v>100</v>
      </c>
      <c r="X162" s="6">
        <f t="shared" si="53"/>
        <v>115.98777142420998</v>
      </c>
      <c r="Y162" s="6">
        <f t="shared" si="54"/>
        <v>131.97554284841996</v>
      </c>
      <c r="Z162" s="6">
        <f t="shared" si="55"/>
        <v>119.86608986112005</v>
      </c>
      <c r="AA162" s="6">
        <f t="shared" si="56"/>
        <v>100</v>
      </c>
      <c r="AB162" s="6">
        <f t="shared" si="57"/>
        <v>115.98777142420998</v>
      </c>
      <c r="AC162" s="6">
        <f t="shared" si="58"/>
        <v>103.87831843691006</v>
      </c>
      <c r="AD162" s="6">
        <f t="shared" si="59"/>
        <v>91.768865449610146</v>
      </c>
      <c r="AE162" s="6">
        <f t="shared" si="60"/>
        <v>107.75663687382013</v>
      </c>
      <c r="AF162" s="6">
        <f t="shared" si="61"/>
        <v>95.64718388652021</v>
      </c>
      <c r="AG162" s="6">
        <f t="shared" si="62"/>
        <v>83.537730899220293</v>
      </c>
      <c r="AI162" s="10">
        <f t="shared" si="63"/>
        <v>0</v>
      </c>
      <c r="AJ162" s="10">
        <f t="shared" si="44"/>
        <v>0</v>
      </c>
      <c r="AK162" s="10">
        <f t="shared" si="44"/>
        <v>0</v>
      </c>
      <c r="AL162" s="10">
        <f t="shared" si="44"/>
        <v>2614.3104229252194</v>
      </c>
      <c r="AM162" s="10">
        <f t="shared" si="43"/>
        <v>0</v>
      </c>
      <c r="AN162" s="10">
        <f t="shared" si="43"/>
        <v>0</v>
      </c>
      <c r="AO162" s="10">
        <f t="shared" si="43"/>
        <v>0</v>
      </c>
      <c r="AP162" s="10">
        <f t="shared" ref="AP162:AR225" si="64">IF(AE162=100,(-BA162*$L$2-(1-BA162)*$L$3+AD162)-100,0)*S162</f>
        <v>0</v>
      </c>
      <c r="AQ162" s="10">
        <f t="shared" si="64"/>
        <v>0</v>
      </c>
      <c r="AR162" s="10">
        <f t="shared" si="64"/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1</v>
      </c>
      <c r="AZ162">
        <v>1</v>
      </c>
      <c r="BA162">
        <v>0</v>
      </c>
      <c r="BB162">
        <v>1</v>
      </c>
      <c r="BC162">
        <v>1</v>
      </c>
    </row>
    <row r="163" spans="3:55">
      <c r="C163" s="10"/>
      <c r="D163" s="20">
        <f t="shared" si="46"/>
        <v>3415.108138537129</v>
      </c>
      <c r="E163" s="10">
        <f t="shared" si="47"/>
        <v>-3117.3116335618074</v>
      </c>
      <c r="F163" s="20">
        <f t="shared" si="48"/>
        <v>297.79650497532157</v>
      </c>
      <c r="G163">
        <f t="shared" si="49"/>
        <v>4</v>
      </c>
      <c r="H163" s="21">
        <f t="shared" si="50"/>
        <v>9.7612754295987511E-4</v>
      </c>
      <c r="I163" s="20">
        <f t="shared" si="51"/>
        <v>1</v>
      </c>
      <c r="J163" s="2"/>
      <c r="K163" s="11">
        <v>100</v>
      </c>
      <c r="L163" s="6">
        <f t="shared" si="52"/>
        <v>86.21598533371521</v>
      </c>
      <c r="M163" s="6">
        <f t="shared" si="52"/>
        <v>74.331961270633954</v>
      </c>
      <c r="N163" s="6">
        <f t="shared" si="52"/>
        <v>84.573328756155178</v>
      </c>
      <c r="O163" s="6">
        <f t="shared" si="52"/>
        <v>72.915728716641496</v>
      </c>
      <c r="P163" s="6">
        <f t="shared" si="52"/>
        <v>62.865013976311197</v>
      </c>
      <c r="Q163" s="6">
        <f t="shared" si="45"/>
        <v>71.526479368967031</v>
      </c>
      <c r="R163" s="6">
        <f t="shared" si="45"/>
        <v>81.381310960132652</v>
      </c>
      <c r="S163" s="6">
        <f t="shared" si="45"/>
        <v>92.593929297508126</v>
      </c>
      <c r="T163" s="6">
        <f t="shared" si="45"/>
        <v>79.830768503050237</v>
      </c>
      <c r="U163" s="6">
        <f t="shared" si="45"/>
        <v>68.826883664381924</v>
      </c>
      <c r="W163" s="11">
        <v>100</v>
      </c>
      <c r="X163" s="6">
        <f t="shared" si="53"/>
        <v>115.98777142420998</v>
      </c>
      <c r="Y163" s="6">
        <f t="shared" si="54"/>
        <v>131.97554284841996</v>
      </c>
      <c r="Z163" s="6">
        <f t="shared" si="55"/>
        <v>119.86608986112005</v>
      </c>
      <c r="AA163" s="6">
        <f t="shared" si="56"/>
        <v>100</v>
      </c>
      <c r="AB163" s="6">
        <f t="shared" si="57"/>
        <v>115.98777142420998</v>
      </c>
      <c r="AC163" s="6">
        <f t="shared" si="58"/>
        <v>103.87831843691006</v>
      </c>
      <c r="AD163" s="6">
        <f t="shared" si="59"/>
        <v>91.768865449610146</v>
      </c>
      <c r="AE163" s="6">
        <f t="shared" si="60"/>
        <v>79.659412462310229</v>
      </c>
      <c r="AF163" s="6">
        <f t="shared" si="61"/>
        <v>95.64718388652021</v>
      </c>
      <c r="AG163" s="6">
        <f t="shared" si="62"/>
        <v>111.63495531073019</v>
      </c>
      <c r="AI163" s="10">
        <f t="shared" si="63"/>
        <v>0</v>
      </c>
      <c r="AJ163" s="10">
        <f t="shared" si="44"/>
        <v>0</v>
      </c>
      <c r="AK163" s="10">
        <f t="shared" si="44"/>
        <v>0</v>
      </c>
      <c r="AL163" s="10">
        <f t="shared" si="44"/>
        <v>2614.3104229252194</v>
      </c>
      <c r="AM163" s="10">
        <f t="shared" si="44"/>
        <v>0</v>
      </c>
      <c r="AN163" s="10">
        <f t="shared" si="44"/>
        <v>0</v>
      </c>
      <c r="AO163" s="10">
        <f t="shared" si="44"/>
        <v>0</v>
      </c>
      <c r="AP163" s="10">
        <f t="shared" si="64"/>
        <v>0</v>
      </c>
      <c r="AQ163" s="10">
        <f t="shared" si="64"/>
        <v>0</v>
      </c>
      <c r="AR163" s="10">
        <f t="shared" si="64"/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1</v>
      </c>
      <c r="AZ163">
        <v>1</v>
      </c>
      <c r="BA163">
        <v>1</v>
      </c>
      <c r="BB163">
        <v>0</v>
      </c>
      <c r="BC163">
        <v>0</v>
      </c>
    </row>
    <row r="164" spans="3:55">
      <c r="C164" s="10"/>
      <c r="D164" s="20">
        <f t="shared" si="46"/>
        <v>1119.0465540709704</v>
      </c>
      <c r="E164" s="10">
        <f t="shared" si="47"/>
        <v>-917.02450190521745</v>
      </c>
      <c r="F164" s="20">
        <f t="shared" si="48"/>
        <v>202.02205216575294</v>
      </c>
      <c r="G164">
        <f t="shared" si="49"/>
        <v>5</v>
      </c>
      <c r="H164" s="21">
        <f t="shared" si="50"/>
        <v>9.7656225800141683E-4</v>
      </c>
      <c r="I164" s="20">
        <f t="shared" si="51"/>
        <v>1</v>
      </c>
      <c r="J164" s="2"/>
      <c r="K164" s="11">
        <v>100</v>
      </c>
      <c r="L164" s="6">
        <f t="shared" si="52"/>
        <v>86.21598533371521</v>
      </c>
      <c r="M164" s="6">
        <f t="shared" si="52"/>
        <v>74.331961270633954</v>
      </c>
      <c r="N164" s="6">
        <f t="shared" si="52"/>
        <v>84.573328756155178</v>
      </c>
      <c r="O164" s="6">
        <f t="shared" si="52"/>
        <v>72.915728716641496</v>
      </c>
      <c r="P164" s="6">
        <f t="shared" si="52"/>
        <v>62.865013976311197</v>
      </c>
      <c r="Q164" s="6">
        <f t="shared" si="45"/>
        <v>71.526479368967031</v>
      </c>
      <c r="R164" s="6">
        <f t="shared" si="45"/>
        <v>81.381310960132652</v>
      </c>
      <c r="S164" s="6">
        <f t="shared" si="45"/>
        <v>92.593929297508126</v>
      </c>
      <c r="T164" s="6">
        <f t="shared" si="45"/>
        <v>79.830768503050237</v>
      </c>
      <c r="U164" s="6">
        <f t="shared" si="45"/>
        <v>90.829754980947826</v>
      </c>
      <c r="W164" s="11">
        <v>100</v>
      </c>
      <c r="X164" s="6">
        <f t="shared" si="53"/>
        <v>115.98777142420998</v>
      </c>
      <c r="Y164" s="6">
        <f t="shared" si="54"/>
        <v>131.97554284841996</v>
      </c>
      <c r="Z164" s="6">
        <f t="shared" si="55"/>
        <v>119.86608986112005</v>
      </c>
      <c r="AA164" s="6">
        <f t="shared" si="56"/>
        <v>100</v>
      </c>
      <c r="AB164" s="6">
        <f t="shared" si="57"/>
        <v>115.98777142420998</v>
      </c>
      <c r="AC164" s="6">
        <f t="shared" si="58"/>
        <v>103.87831843691006</v>
      </c>
      <c r="AD164" s="6">
        <f t="shared" si="59"/>
        <v>91.768865449610146</v>
      </c>
      <c r="AE164" s="6">
        <f t="shared" si="60"/>
        <v>79.659412462310229</v>
      </c>
      <c r="AF164" s="6">
        <f t="shared" si="61"/>
        <v>95.64718388652021</v>
      </c>
      <c r="AG164" s="6">
        <f t="shared" si="62"/>
        <v>83.537730899220293</v>
      </c>
      <c r="AI164" s="10">
        <f t="shared" si="63"/>
        <v>0</v>
      </c>
      <c r="AJ164" s="10">
        <f t="shared" ref="AJ164:AO206" si="65">IF(Y164=100,(-AU164*$L$2-(1-AU164)*$L$3+X164)-100,0)*M164</f>
        <v>0</v>
      </c>
      <c r="AK164" s="10">
        <f t="shared" si="65"/>
        <v>0</v>
      </c>
      <c r="AL164" s="10">
        <f t="shared" si="65"/>
        <v>2614.3104229252194</v>
      </c>
      <c r="AM164" s="10">
        <f t="shared" si="65"/>
        <v>0</v>
      </c>
      <c r="AN164" s="10">
        <f t="shared" si="65"/>
        <v>0</v>
      </c>
      <c r="AO164" s="10">
        <f t="shared" si="65"/>
        <v>0</v>
      </c>
      <c r="AP164" s="10">
        <f t="shared" si="64"/>
        <v>0</v>
      </c>
      <c r="AQ164" s="10">
        <f t="shared" si="64"/>
        <v>0</v>
      </c>
      <c r="AR164" s="10">
        <f t="shared" si="64"/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1</v>
      </c>
      <c r="AZ164">
        <v>1</v>
      </c>
      <c r="BA164">
        <v>1</v>
      </c>
      <c r="BB164">
        <v>0</v>
      </c>
      <c r="BC164">
        <v>1</v>
      </c>
    </row>
    <row r="165" spans="3:55">
      <c r="C165" s="10"/>
      <c r="D165" s="20">
        <f t="shared" si="46"/>
        <v>1119.0465540709704</v>
      </c>
      <c r="E165" s="10">
        <f t="shared" si="47"/>
        <v>-917.02450190521745</v>
      </c>
      <c r="F165" s="20">
        <f t="shared" si="48"/>
        <v>202.02205216575294</v>
      </c>
      <c r="G165">
        <f t="shared" si="49"/>
        <v>5</v>
      </c>
      <c r="H165" s="21">
        <f t="shared" si="50"/>
        <v>9.7656225800141683E-4</v>
      </c>
      <c r="I165" s="20">
        <f t="shared" si="51"/>
        <v>1</v>
      </c>
      <c r="J165" s="2"/>
      <c r="K165" s="11">
        <v>100</v>
      </c>
      <c r="L165" s="6">
        <f t="shared" si="52"/>
        <v>86.21598533371521</v>
      </c>
      <c r="M165" s="6">
        <f t="shared" si="52"/>
        <v>74.331961270633954</v>
      </c>
      <c r="N165" s="6">
        <f t="shared" si="52"/>
        <v>84.573328756155178</v>
      </c>
      <c r="O165" s="6">
        <f t="shared" si="52"/>
        <v>72.915728716641496</v>
      </c>
      <c r="P165" s="6">
        <f t="shared" si="52"/>
        <v>62.865013976311197</v>
      </c>
      <c r="Q165" s="6">
        <f t="shared" si="45"/>
        <v>71.526479368967031</v>
      </c>
      <c r="R165" s="6">
        <f t="shared" si="45"/>
        <v>81.381310960132652</v>
      </c>
      <c r="S165" s="6">
        <f t="shared" si="45"/>
        <v>92.593929297508126</v>
      </c>
      <c r="T165" s="6">
        <f t="shared" si="45"/>
        <v>105.35140859247174</v>
      </c>
      <c r="U165" s="6">
        <f t="shared" si="45"/>
        <v>90.829754980947826</v>
      </c>
      <c r="W165" s="11">
        <v>100</v>
      </c>
      <c r="X165" s="6">
        <f t="shared" si="53"/>
        <v>115.98777142420998</v>
      </c>
      <c r="Y165" s="6">
        <f t="shared" si="54"/>
        <v>131.97554284841996</v>
      </c>
      <c r="Z165" s="6">
        <f t="shared" si="55"/>
        <v>119.86608986112005</v>
      </c>
      <c r="AA165" s="6">
        <f t="shared" si="56"/>
        <v>100</v>
      </c>
      <c r="AB165" s="6">
        <f t="shared" si="57"/>
        <v>115.98777142420998</v>
      </c>
      <c r="AC165" s="6">
        <f t="shared" si="58"/>
        <v>103.87831843691006</v>
      </c>
      <c r="AD165" s="6">
        <f t="shared" si="59"/>
        <v>91.768865449610146</v>
      </c>
      <c r="AE165" s="6">
        <f t="shared" si="60"/>
        <v>79.659412462310229</v>
      </c>
      <c r="AF165" s="6">
        <f t="shared" si="61"/>
        <v>67.549959475010311</v>
      </c>
      <c r="AG165" s="6">
        <f t="shared" si="62"/>
        <v>83.537730899220293</v>
      </c>
      <c r="AI165" s="10">
        <f t="shared" si="63"/>
        <v>0</v>
      </c>
      <c r="AJ165" s="10">
        <f t="shared" si="65"/>
        <v>0</v>
      </c>
      <c r="AK165" s="10">
        <f t="shared" si="65"/>
        <v>0</v>
      </c>
      <c r="AL165" s="10">
        <f t="shared" si="65"/>
        <v>2614.3104229252194</v>
      </c>
      <c r="AM165" s="10">
        <f t="shared" si="65"/>
        <v>0</v>
      </c>
      <c r="AN165" s="10">
        <f t="shared" si="65"/>
        <v>0</v>
      </c>
      <c r="AO165" s="10">
        <f t="shared" si="65"/>
        <v>0</v>
      </c>
      <c r="AP165" s="10">
        <f t="shared" si="64"/>
        <v>0</v>
      </c>
      <c r="AQ165" s="10">
        <f t="shared" si="64"/>
        <v>0</v>
      </c>
      <c r="AR165" s="10">
        <f t="shared" si="64"/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1</v>
      </c>
      <c r="AZ165">
        <v>1</v>
      </c>
      <c r="BA165">
        <v>1</v>
      </c>
      <c r="BB165">
        <v>1</v>
      </c>
      <c r="BC165">
        <v>0</v>
      </c>
    </row>
    <row r="166" spans="3:55">
      <c r="C166" s="10"/>
      <c r="D166" s="20">
        <f t="shared" si="46"/>
        <v>-2726.8844691813001</v>
      </c>
      <c r="E166" s="10">
        <f t="shared" si="47"/>
        <v>1986.6597914390709</v>
      </c>
      <c r="F166" s="20">
        <f t="shared" si="48"/>
        <v>-740.22467774222923</v>
      </c>
      <c r="G166">
        <f t="shared" si="49"/>
        <v>6</v>
      </c>
      <c r="H166" s="21">
        <f t="shared" si="50"/>
        <v>9.7699716664180632E-4</v>
      </c>
      <c r="I166" s="20">
        <f t="shared" si="51"/>
        <v>1</v>
      </c>
      <c r="J166" s="2"/>
      <c r="K166" s="11">
        <v>100</v>
      </c>
      <c r="L166" s="6">
        <f t="shared" si="52"/>
        <v>86.21598533371521</v>
      </c>
      <c r="M166" s="6">
        <f t="shared" si="52"/>
        <v>74.331961270633954</v>
      </c>
      <c r="N166" s="6">
        <f t="shared" si="52"/>
        <v>84.573328756155178</v>
      </c>
      <c r="O166" s="6">
        <f t="shared" si="52"/>
        <v>72.915728716641496</v>
      </c>
      <c r="P166" s="6">
        <f t="shared" si="52"/>
        <v>62.865013976311197</v>
      </c>
      <c r="Q166" s="6">
        <f t="shared" si="45"/>
        <v>71.526479368967031</v>
      </c>
      <c r="R166" s="6">
        <f t="shared" si="45"/>
        <v>81.381310960132652</v>
      </c>
      <c r="S166" s="6">
        <f t="shared" si="45"/>
        <v>92.593929297508126</v>
      </c>
      <c r="T166" s="6">
        <f t="shared" si="45"/>
        <v>105.35140859247174</v>
      </c>
      <c r="U166" s="6">
        <f t="shared" si="45"/>
        <v>119.86659791439071</v>
      </c>
      <c r="W166" s="11">
        <v>100</v>
      </c>
      <c r="X166" s="6">
        <f t="shared" si="53"/>
        <v>115.98777142420998</v>
      </c>
      <c r="Y166" s="6">
        <f t="shared" si="54"/>
        <v>131.97554284841996</v>
      </c>
      <c r="Z166" s="6">
        <f t="shared" si="55"/>
        <v>119.86608986112005</v>
      </c>
      <c r="AA166" s="6">
        <f t="shared" si="56"/>
        <v>100</v>
      </c>
      <c r="AB166" s="6">
        <f t="shared" si="57"/>
        <v>115.98777142420998</v>
      </c>
      <c r="AC166" s="6">
        <f t="shared" si="58"/>
        <v>103.87831843691006</v>
      </c>
      <c r="AD166" s="6">
        <f t="shared" si="59"/>
        <v>91.768865449610146</v>
      </c>
      <c r="AE166" s="6">
        <f t="shared" si="60"/>
        <v>79.659412462310229</v>
      </c>
      <c r="AF166" s="6">
        <f t="shared" si="61"/>
        <v>67.549959475010311</v>
      </c>
      <c r="AG166" s="6">
        <f t="shared" si="62"/>
        <v>55.440506487710394</v>
      </c>
      <c r="AI166" s="10">
        <f t="shared" si="63"/>
        <v>0</v>
      </c>
      <c r="AJ166" s="10">
        <f t="shared" si="65"/>
        <v>0</v>
      </c>
      <c r="AK166" s="10">
        <f t="shared" si="65"/>
        <v>0</v>
      </c>
      <c r="AL166" s="10">
        <f t="shared" si="65"/>
        <v>2614.3104229252194</v>
      </c>
      <c r="AM166" s="10">
        <f t="shared" si="65"/>
        <v>0</v>
      </c>
      <c r="AN166" s="10">
        <f t="shared" si="65"/>
        <v>0</v>
      </c>
      <c r="AO166" s="10">
        <f t="shared" si="65"/>
        <v>0</v>
      </c>
      <c r="AP166" s="10">
        <f t="shared" si="64"/>
        <v>0</v>
      </c>
      <c r="AQ166" s="10">
        <f t="shared" si="64"/>
        <v>0</v>
      </c>
      <c r="AR166" s="10">
        <f t="shared" si="64"/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1</v>
      </c>
      <c r="AZ166">
        <v>1</v>
      </c>
      <c r="BA166">
        <v>1</v>
      </c>
      <c r="BB166">
        <v>1</v>
      </c>
      <c r="BC166">
        <v>1</v>
      </c>
    </row>
    <row r="167" spans="3:55">
      <c r="C167" s="10"/>
      <c r="D167" s="20">
        <f t="shared" si="46"/>
        <v>5784.2305639618171</v>
      </c>
      <c r="E167" s="10">
        <f t="shared" si="47"/>
        <v>-6047.9900177581976</v>
      </c>
      <c r="F167" s="20">
        <f t="shared" si="48"/>
        <v>-263.75945379638051</v>
      </c>
      <c r="G167">
        <f t="shared" si="49"/>
        <v>2</v>
      </c>
      <c r="H167" s="21">
        <f t="shared" si="50"/>
        <v>9.7525869332865155E-4</v>
      </c>
      <c r="I167" s="20">
        <f t="shared" si="51"/>
        <v>2</v>
      </c>
      <c r="J167" s="2"/>
      <c r="K167" s="11">
        <v>100</v>
      </c>
      <c r="L167" s="6">
        <f t="shared" si="52"/>
        <v>86.21598533371521</v>
      </c>
      <c r="M167" s="6">
        <f t="shared" si="52"/>
        <v>74.331961270633954</v>
      </c>
      <c r="N167" s="6">
        <f t="shared" si="52"/>
        <v>84.573328756155178</v>
      </c>
      <c r="O167" s="6">
        <f t="shared" si="52"/>
        <v>72.915728716641496</v>
      </c>
      <c r="P167" s="6">
        <f t="shared" si="52"/>
        <v>82.961969398262212</v>
      </c>
      <c r="Q167" s="6">
        <f t="shared" si="45"/>
        <v>71.526479368967046</v>
      </c>
      <c r="R167" s="6">
        <f t="shared" si="45"/>
        <v>61.667258962471458</v>
      </c>
      <c r="S167" s="6">
        <f t="shared" si="45"/>
        <v>53.167034942788568</v>
      </c>
      <c r="T167" s="6">
        <f t="shared" si="45"/>
        <v>45.838483048645834</v>
      </c>
      <c r="U167" s="6">
        <f t="shared" si="45"/>
        <v>39.520099822418025</v>
      </c>
      <c r="W167" s="11">
        <v>100</v>
      </c>
      <c r="X167" s="6">
        <f t="shared" si="53"/>
        <v>115.98777142420998</v>
      </c>
      <c r="Y167" s="6">
        <f t="shared" si="54"/>
        <v>131.97554284841996</v>
      </c>
      <c r="Z167" s="6">
        <f t="shared" si="55"/>
        <v>119.86608986112005</v>
      </c>
      <c r="AA167" s="6">
        <f t="shared" si="56"/>
        <v>100</v>
      </c>
      <c r="AB167" s="6">
        <f t="shared" si="57"/>
        <v>87.890547012700083</v>
      </c>
      <c r="AC167" s="6">
        <f t="shared" si="58"/>
        <v>103.87831843691006</v>
      </c>
      <c r="AD167" s="6">
        <f t="shared" si="59"/>
        <v>119.86608986112005</v>
      </c>
      <c r="AE167" s="6">
        <f t="shared" si="60"/>
        <v>100</v>
      </c>
      <c r="AF167" s="6">
        <f t="shared" si="61"/>
        <v>115.98777142420998</v>
      </c>
      <c r="AG167" s="6">
        <f t="shared" si="62"/>
        <v>131.97554284841996</v>
      </c>
      <c r="AI167" s="10">
        <f t="shared" si="63"/>
        <v>0</v>
      </c>
      <c r="AJ167" s="10">
        <f t="shared" si="65"/>
        <v>0</v>
      </c>
      <c r="AK167" s="10">
        <f t="shared" si="65"/>
        <v>0</v>
      </c>
      <c r="AL167" s="10">
        <f t="shared" si="65"/>
        <v>2614.3104229252194</v>
      </c>
      <c r="AM167" s="10">
        <f t="shared" si="65"/>
        <v>0</v>
      </c>
      <c r="AN167" s="10">
        <f t="shared" si="65"/>
        <v>0</v>
      </c>
      <c r="AO167" s="10">
        <f t="shared" si="65"/>
        <v>0</v>
      </c>
      <c r="AP167" s="10">
        <f t="shared" si="64"/>
        <v>1906.2434957910357</v>
      </c>
      <c r="AQ167" s="10">
        <f t="shared" si="64"/>
        <v>0</v>
      </c>
      <c r="AR167" s="10">
        <f t="shared" si="64"/>
        <v>0</v>
      </c>
      <c r="AT167">
        <v>0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</row>
    <row r="168" spans="3:55">
      <c r="C168" s="10"/>
      <c r="D168" s="20">
        <f t="shared" si="46"/>
        <v>4722.8239465747274</v>
      </c>
      <c r="E168" s="10">
        <f t="shared" si="47"/>
        <v>-4784.5946342759444</v>
      </c>
      <c r="F168" s="20">
        <f t="shared" si="48"/>
        <v>-61.770687701216957</v>
      </c>
      <c r="G168">
        <f t="shared" si="49"/>
        <v>3</v>
      </c>
      <c r="H168" s="21">
        <f t="shared" si="50"/>
        <v>9.7569302143100045E-4</v>
      </c>
      <c r="I168" s="20">
        <f t="shared" si="51"/>
        <v>2</v>
      </c>
      <c r="J168" s="2"/>
      <c r="K168" s="11">
        <v>100</v>
      </c>
      <c r="L168" s="6">
        <f t="shared" si="52"/>
        <v>86.21598533371521</v>
      </c>
      <c r="M168" s="6">
        <f t="shared" si="52"/>
        <v>74.331961270633954</v>
      </c>
      <c r="N168" s="6">
        <f t="shared" si="52"/>
        <v>84.573328756155178</v>
      </c>
      <c r="O168" s="6">
        <f t="shared" si="52"/>
        <v>72.915728716641496</v>
      </c>
      <c r="P168" s="6">
        <f t="shared" si="52"/>
        <v>82.961969398262212</v>
      </c>
      <c r="Q168" s="6">
        <f t="shared" si="45"/>
        <v>71.526479368967046</v>
      </c>
      <c r="R168" s="6">
        <f t="shared" si="45"/>
        <v>61.667258962471458</v>
      </c>
      <c r="S168" s="6">
        <f t="shared" si="45"/>
        <v>53.167034942788568</v>
      </c>
      <c r="T168" s="6">
        <f t="shared" si="45"/>
        <v>45.838483048645834</v>
      </c>
      <c r="U168" s="6">
        <f t="shared" si="45"/>
        <v>52.154053657240553</v>
      </c>
      <c r="W168" s="11">
        <v>100</v>
      </c>
      <c r="X168" s="6">
        <f t="shared" si="53"/>
        <v>115.98777142420998</v>
      </c>
      <c r="Y168" s="6">
        <f t="shared" si="54"/>
        <v>131.97554284841996</v>
      </c>
      <c r="Z168" s="6">
        <f t="shared" si="55"/>
        <v>119.86608986112005</v>
      </c>
      <c r="AA168" s="6">
        <f t="shared" si="56"/>
        <v>100</v>
      </c>
      <c r="AB168" s="6">
        <f t="shared" si="57"/>
        <v>87.890547012700083</v>
      </c>
      <c r="AC168" s="6">
        <f t="shared" si="58"/>
        <v>103.87831843691006</v>
      </c>
      <c r="AD168" s="6">
        <f t="shared" si="59"/>
        <v>119.86608986112005</v>
      </c>
      <c r="AE168" s="6">
        <f t="shared" si="60"/>
        <v>100</v>
      </c>
      <c r="AF168" s="6">
        <f t="shared" si="61"/>
        <v>115.98777142420998</v>
      </c>
      <c r="AG168" s="6">
        <f t="shared" si="62"/>
        <v>103.87831843691006</v>
      </c>
      <c r="AI168" s="10">
        <f t="shared" si="63"/>
        <v>0</v>
      </c>
      <c r="AJ168" s="10">
        <f t="shared" si="65"/>
        <v>0</v>
      </c>
      <c r="AK168" s="10">
        <f t="shared" si="65"/>
        <v>0</v>
      </c>
      <c r="AL168" s="10">
        <f t="shared" si="65"/>
        <v>2614.3104229252194</v>
      </c>
      <c r="AM168" s="10">
        <f t="shared" si="65"/>
        <v>0</v>
      </c>
      <c r="AN168" s="10">
        <f t="shared" si="65"/>
        <v>0</v>
      </c>
      <c r="AO168" s="10">
        <f t="shared" si="65"/>
        <v>0</v>
      </c>
      <c r="AP168" s="10">
        <f t="shared" si="64"/>
        <v>1906.2434957910357</v>
      </c>
      <c r="AQ168" s="10">
        <f t="shared" si="64"/>
        <v>0</v>
      </c>
      <c r="AR168" s="10">
        <f t="shared" si="64"/>
        <v>0</v>
      </c>
      <c r="AT168">
        <v>0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1</v>
      </c>
    </row>
    <row r="169" spans="3:55">
      <c r="C169" s="10"/>
      <c r="D169" s="20">
        <f t="shared" si="46"/>
        <v>4722.8239465747274</v>
      </c>
      <c r="E169" s="10">
        <f t="shared" si="47"/>
        <v>-4784.5946342759444</v>
      </c>
      <c r="F169" s="20">
        <f t="shared" si="48"/>
        <v>-61.770687701216957</v>
      </c>
      <c r="G169">
        <f t="shared" si="49"/>
        <v>3</v>
      </c>
      <c r="H169" s="21">
        <f t="shared" si="50"/>
        <v>9.7569302143100045E-4</v>
      </c>
      <c r="I169" s="20">
        <f t="shared" si="51"/>
        <v>2</v>
      </c>
      <c r="J169" s="2"/>
      <c r="K169" s="11">
        <v>100</v>
      </c>
      <c r="L169" s="6">
        <f t="shared" si="52"/>
        <v>86.21598533371521</v>
      </c>
      <c r="M169" s="6">
        <f t="shared" si="52"/>
        <v>74.331961270633954</v>
      </c>
      <c r="N169" s="6">
        <f t="shared" si="52"/>
        <v>84.573328756155178</v>
      </c>
      <c r="O169" s="6">
        <f t="shared" si="52"/>
        <v>72.915728716641496</v>
      </c>
      <c r="P169" s="6">
        <f t="shared" si="52"/>
        <v>82.961969398262212</v>
      </c>
      <c r="Q169" s="6">
        <f t="shared" si="45"/>
        <v>71.526479368967046</v>
      </c>
      <c r="R169" s="6">
        <f t="shared" si="45"/>
        <v>61.667258962471458</v>
      </c>
      <c r="S169" s="6">
        <f t="shared" si="45"/>
        <v>53.167034942788568</v>
      </c>
      <c r="T169" s="6">
        <f t="shared" si="45"/>
        <v>60.492324544420001</v>
      </c>
      <c r="U169" s="6">
        <f t="shared" si="45"/>
        <v>52.154053657240553</v>
      </c>
      <c r="W169" s="11">
        <v>100</v>
      </c>
      <c r="X169" s="6">
        <f t="shared" si="53"/>
        <v>115.98777142420998</v>
      </c>
      <c r="Y169" s="6">
        <f t="shared" si="54"/>
        <v>131.97554284841996</v>
      </c>
      <c r="Z169" s="6">
        <f t="shared" si="55"/>
        <v>119.86608986112005</v>
      </c>
      <c r="AA169" s="6">
        <f t="shared" si="56"/>
        <v>100</v>
      </c>
      <c r="AB169" s="6">
        <f t="shared" si="57"/>
        <v>87.890547012700083</v>
      </c>
      <c r="AC169" s="6">
        <f t="shared" si="58"/>
        <v>103.87831843691006</v>
      </c>
      <c r="AD169" s="6">
        <f t="shared" si="59"/>
        <v>119.86608986112005</v>
      </c>
      <c r="AE169" s="6">
        <f t="shared" si="60"/>
        <v>100</v>
      </c>
      <c r="AF169" s="6">
        <f t="shared" si="61"/>
        <v>87.890547012700083</v>
      </c>
      <c r="AG169" s="6">
        <f t="shared" si="62"/>
        <v>103.87831843691006</v>
      </c>
      <c r="AI169" s="10">
        <f t="shared" si="63"/>
        <v>0</v>
      </c>
      <c r="AJ169" s="10">
        <f t="shared" si="65"/>
        <v>0</v>
      </c>
      <c r="AK169" s="10">
        <f t="shared" si="65"/>
        <v>0</v>
      </c>
      <c r="AL169" s="10">
        <f t="shared" si="65"/>
        <v>2614.3104229252194</v>
      </c>
      <c r="AM169" s="10">
        <f t="shared" si="65"/>
        <v>0</v>
      </c>
      <c r="AN169" s="10">
        <f t="shared" si="65"/>
        <v>0</v>
      </c>
      <c r="AO169" s="10">
        <f t="shared" si="65"/>
        <v>0</v>
      </c>
      <c r="AP169" s="10">
        <f t="shared" si="64"/>
        <v>1906.2434957910357</v>
      </c>
      <c r="AQ169" s="10">
        <f t="shared" si="64"/>
        <v>0</v>
      </c>
      <c r="AR169" s="10">
        <f t="shared" si="64"/>
        <v>0</v>
      </c>
      <c r="AT169">
        <v>0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1</v>
      </c>
      <c r="BC169">
        <v>0</v>
      </c>
    </row>
    <row r="170" spans="3:55">
      <c r="C170" s="10"/>
      <c r="D170" s="20">
        <f t="shared" si="46"/>
        <v>2853.6420947238676</v>
      </c>
      <c r="E170" s="10">
        <f t="shared" si="47"/>
        <v>-3117.311633561806</v>
      </c>
      <c r="F170" s="20">
        <f t="shared" si="48"/>
        <v>-263.66953883793849</v>
      </c>
      <c r="G170">
        <f t="shared" si="49"/>
        <v>4</v>
      </c>
      <c r="H170" s="21">
        <f t="shared" si="50"/>
        <v>9.7612754295987511E-4</v>
      </c>
      <c r="I170" s="20">
        <f t="shared" si="51"/>
        <v>2</v>
      </c>
      <c r="J170" s="2"/>
      <c r="K170" s="11">
        <v>100</v>
      </c>
      <c r="L170" s="6">
        <f t="shared" si="52"/>
        <v>86.21598533371521</v>
      </c>
      <c r="M170" s="6">
        <f t="shared" si="52"/>
        <v>74.331961270633954</v>
      </c>
      <c r="N170" s="6">
        <f t="shared" si="52"/>
        <v>84.573328756155178</v>
      </c>
      <c r="O170" s="6">
        <f t="shared" si="52"/>
        <v>72.915728716641496</v>
      </c>
      <c r="P170" s="6">
        <f t="shared" si="52"/>
        <v>82.961969398262212</v>
      </c>
      <c r="Q170" s="6">
        <f t="shared" si="45"/>
        <v>71.526479368967046</v>
      </c>
      <c r="R170" s="6">
        <f t="shared" si="45"/>
        <v>61.667258962471458</v>
      </c>
      <c r="S170" s="6">
        <f t="shared" si="45"/>
        <v>53.167034942788568</v>
      </c>
      <c r="T170" s="6">
        <f t="shared" si="45"/>
        <v>60.492324544420001</v>
      </c>
      <c r="U170" s="6">
        <f t="shared" si="45"/>
        <v>68.826883664381938</v>
      </c>
      <c r="W170" s="11">
        <v>100</v>
      </c>
      <c r="X170" s="6">
        <f t="shared" si="53"/>
        <v>115.98777142420998</v>
      </c>
      <c r="Y170" s="6">
        <f t="shared" si="54"/>
        <v>131.97554284841996</v>
      </c>
      <c r="Z170" s="6">
        <f t="shared" si="55"/>
        <v>119.86608986112005</v>
      </c>
      <c r="AA170" s="6">
        <f t="shared" si="56"/>
        <v>100</v>
      </c>
      <c r="AB170" s="6">
        <f t="shared" si="57"/>
        <v>87.890547012700083</v>
      </c>
      <c r="AC170" s="6">
        <f t="shared" si="58"/>
        <v>103.87831843691006</v>
      </c>
      <c r="AD170" s="6">
        <f t="shared" si="59"/>
        <v>119.86608986112005</v>
      </c>
      <c r="AE170" s="6">
        <f t="shared" si="60"/>
        <v>100</v>
      </c>
      <c r="AF170" s="6">
        <f t="shared" si="61"/>
        <v>87.890547012700083</v>
      </c>
      <c r="AG170" s="6">
        <f t="shared" si="62"/>
        <v>75.781094025400165</v>
      </c>
      <c r="AI170" s="10">
        <f t="shared" si="63"/>
        <v>0</v>
      </c>
      <c r="AJ170" s="10">
        <f t="shared" si="65"/>
        <v>0</v>
      </c>
      <c r="AK170" s="10">
        <f t="shared" si="65"/>
        <v>0</v>
      </c>
      <c r="AL170" s="10">
        <f t="shared" si="65"/>
        <v>2614.3104229252194</v>
      </c>
      <c r="AM170" s="10">
        <f t="shared" si="65"/>
        <v>0</v>
      </c>
      <c r="AN170" s="10">
        <f t="shared" si="65"/>
        <v>0</v>
      </c>
      <c r="AO170" s="10">
        <f t="shared" si="65"/>
        <v>0</v>
      </c>
      <c r="AP170" s="10">
        <f t="shared" si="64"/>
        <v>1906.2434957910357</v>
      </c>
      <c r="AQ170" s="10">
        <f t="shared" si="64"/>
        <v>0</v>
      </c>
      <c r="AR170" s="10">
        <f t="shared" si="64"/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1</v>
      </c>
      <c r="BC170">
        <v>1</v>
      </c>
    </row>
    <row r="171" spans="3:55">
      <c r="C171" s="10"/>
      <c r="D171" s="20">
        <f t="shared" si="46"/>
        <v>4686.5046560780538</v>
      </c>
      <c r="E171" s="10">
        <f t="shared" si="47"/>
        <v>-4784.5946342759444</v>
      </c>
      <c r="F171" s="20">
        <f t="shared" si="48"/>
        <v>-98.089978197890559</v>
      </c>
      <c r="G171">
        <f t="shared" si="49"/>
        <v>3</v>
      </c>
      <c r="H171" s="21">
        <f t="shared" si="50"/>
        <v>9.7569302143100045E-4</v>
      </c>
      <c r="I171" s="20">
        <f t="shared" si="51"/>
        <v>1</v>
      </c>
      <c r="J171" s="2"/>
      <c r="K171" s="11">
        <v>100</v>
      </c>
      <c r="L171" s="6">
        <f t="shared" si="52"/>
        <v>86.21598533371521</v>
      </c>
      <c r="M171" s="6">
        <f t="shared" si="52"/>
        <v>74.331961270633954</v>
      </c>
      <c r="N171" s="6">
        <f t="shared" si="52"/>
        <v>84.573328756155178</v>
      </c>
      <c r="O171" s="6">
        <f t="shared" si="52"/>
        <v>72.915728716641496</v>
      </c>
      <c r="P171" s="6">
        <f t="shared" si="52"/>
        <v>82.961969398262212</v>
      </c>
      <c r="Q171" s="6">
        <f t="shared" si="45"/>
        <v>71.526479368967046</v>
      </c>
      <c r="R171" s="6">
        <f t="shared" si="45"/>
        <v>61.667258962471458</v>
      </c>
      <c r="S171" s="6">
        <f t="shared" si="45"/>
        <v>70.163699121773149</v>
      </c>
      <c r="T171" s="6">
        <f t="shared" si="45"/>
        <v>60.492324544420001</v>
      </c>
      <c r="U171" s="6">
        <f t="shared" si="45"/>
        <v>52.154053657240553</v>
      </c>
      <c r="W171" s="11">
        <v>100</v>
      </c>
      <c r="X171" s="6">
        <f t="shared" si="53"/>
        <v>115.98777142420998</v>
      </c>
      <c r="Y171" s="6">
        <f t="shared" si="54"/>
        <v>131.97554284841996</v>
      </c>
      <c r="Z171" s="6">
        <f t="shared" si="55"/>
        <v>119.86608986112005</v>
      </c>
      <c r="AA171" s="6">
        <f t="shared" si="56"/>
        <v>100</v>
      </c>
      <c r="AB171" s="6">
        <f t="shared" si="57"/>
        <v>87.890547012700083</v>
      </c>
      <c r="AC171" s="6">
        <f t="shared" si="58"/>
        <v>103.87831843691006</v>
      </c>
      <c r="AD171" s="6">
        <f t="shared" si="59"/>
        <v>119.86608986112005</v>
      </c>
      <c r="AE171" s="6">
        <f t="shared" si="60"/>
        <v>107.75663687382013</v>
      </c>
      <c r="AF171" s="6">
        <f t="shared" si="61"/>
        <v>123.74440829803011</v>
      </c>
      <c r="AG171" s="6">
        <f t="shared" si="62"/>
        <v>139.73217972224009</v>
      </c>
      <c r="AI171" s="10">
        <f t="shared" si="63"/>
        <v>0</v>
      </c>
      <c r="AJ171" s="10">
        <f t="shared" si="65"/>
        <v>0</v>
      </c>
      <c r="AK171" s="10">
        <f t="shared" si="65"/>
        <v>0</v>
      </c>
      <c r="AL171" s="10">
        <f t="shared" si="65"/>
        <v>2614.3104229252194</v>
      </c>
      <c r="AM171" s="10">
        <f t="shared" si="65"/>
        <v>0</v>
      </c>
      <c r="AN171" s="10">
        <f t="shared" si="65"/>
        <v>0</v>
      </c>
      <c r="AO171" s="10">
        <f t="shared" si="65"/>
        <v>0</v>
      </c>
      <c r="AP171" s="10">
        <f t="shared" si="64"/>
        <v>0</v>
      </c>
      <c r="AQ171" s="10">
        <f t="shared" si="64"/>
        <v>0</v>
      </c>
      <c r="AR171" s="10">
        <f t="shared" si="64"/>
        <v>0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0</v>
      </c>
      <c r="BA171">
        <v>1</v>
      </c>
      <c r="BB171">
        <v>0</v>
      </c>
      <c r="BC171">
        <v>0</v>
      </c>
    </row>
    <row r="172" spans="3:55">
      <c r="C172" s="10"/>
      <c r="D172" s="20">
        <f t="shared" si="46"/>
        <v>3415.108138537129</v>
      </c>
      <c r="E172" s="10">
        <f t="shared" si="47"/>
        <v>-3117.311633561806</v>
      </c>
      <c r="F172" s="20">
        <f t="shared" si="48"/>
        <v>297.79650497532293</v>
      </c>
      <c r="G172">
        <f t="shared" si="49"/>
        <v>4</v>
      </c>
      <c r="H172" s="21">
        <f t="shared" si="50"/>
        <v>9.7612754295987511E-4</v>
      </c>
      <c r="I172" s="20">
        <f t="shared" si="51"/>
        <v>1</v>
      </c>
      <c r="J172" s="2"/>
      <c r="K172" s="11">
        <v>100</v>
      </c>
      <c r="L172" s="6">
        <f t="shared" si="52"/>
        <v>86.21598533371521</v>
      </c>
      <c r="M172" s="6">
        <f t="shared" si="52"/>
        <v>74.331961270633954</v>
      </c>
      <c r="N172" s="6">
        <f t="shared" si="52"/>
        <v>84.573328756155178</v>
      </c>
      <c r="O172" s="6">
        <f t="shared" si="52"/>
        <v>72.915728716641496</v>
      </c>
      <c r="P172" s="6">
        <f t="shared" si="52"/>
        <v>82.961969398262212</v>
      </c>
      <c r="Q172" s="6">
        <f t="shared" si="45"/>
        <v>71.526479368967046</v>
      </c>
      <c r="R172" s="6">
        <f t="shared" si="45"/>
        <v>61.667258962471458</v>
      </c>
      <c r="S172" s="6">
        <f t="shared" si="45"/>
        <v>70.163699121773149</v>
      </c>
      <c r="T172" s="6">
        <f t="shared" si="45"/>
        <v>60.492324544420001</v>
      </c>
      <c r="U172" s="6">
        <f t="shared" si="45"/>
        <v>68.826883664381938</v>
      </c>
      <c r="W172" s="11">
        <v>100</v>
      </c>
      <c r="X172" s="6">
        <f t="shared" si="53"/>
        <v>115.98777142420998</v>
      </c>
      <c r="Y172" s="6">
        <f t="shared" si="54"/>
        <v>131.97554284841996</v>
      </c>
      <c r="Z172" s="6">
        <f t="shared" si="55"/>
        <v>119.86608986112005</v>
      </c>
      <c r="AA172" s="6">
        <f t="shared" si="56"/>
        <v>100</v>
      </c>
      <c r="AB172" s="6">
        <f t="shared" si="57"/>
        <v>87.890547012700083</v>
      </c>
      <c r="AC172" s="6">
        <f t="shared" si="58"/>
        <v>103.87831843691006</v>
      </c>
      <c r="AD172" s="6">
        <f t="shared" si="59"/>
        <v>119.86608986112005</v>
      </c>
      <c r="AE172" s="6">
        <f t="shared" si="60"/>
        <v>107.75663687382013</v>
      </c>
      <c r="AF172" s="6">
        <f t="shared" si="61"/>
        <v>123.74440829803011</v>
      </c>
      <c r="AG172" s="6">
        <f t="shared" si="62"/>
        <v>111.63495531073019</v>
      </c>
      <c r="AI172" s="10">
        <f t="shared" si="63"/>
        <v>0</v>
      </c>
      <c r="AJ172" s="10">
        <f t="shared" si="65"/>
        <v>0</v>
      </c>
      <c r="AK172" s="10">
        <f t="shared" si="65"/>
        <v>0</v>
      </c>
      <c r="AL172" s="10">
        <f t="shared" si="65"/>
        <v>2614.3104229252194</v>
      </c>
      <c r="AM172" s="10">
        <f t="shared" si="65"/>
        <v>0</v>
      </c>
      <c r="AN172" s="10">
        <f t="shared" si="65"/>
        <v>0</v>
      </c>
      <c r="AO172" s="10">
        <f t="shared" si="65"/>
        <v>0</v>
      </c>
      <c r="AP172" s="10">
        <f t="shared" si="64"/>
        <v>0</v>
      </c>
      <c r="AQ172" s="10">
        <f t="shared" si="64"/>
        <v>0</v>
      </c>
      <c r="AR172" s="10">
        <f t="shared" si="64"/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1</v>
      </c>
    </row>
    <row r="173" spans="3:55">
      <c r="C173" s="10"/>
      <c r="D173" s="20">
        <f t="shared" si="46"/>
        <v>3415.108138537129</v>
      </c>
      <c r="E173" s="10">
        <f t="shared" si="47"/>
        <v>-3117.311633561806</v>
      </c>
      <c r="F173" s="20">
        <f t="shared" si="48"/>
        <v>297.79650497532293</v>
      </c>
      <c r="G173">
        <f t="shared" si="49"/>
        <v>4</v>
      </c>
      <c r="H173" s="21">
        <f t="shared" si="50"/>
        <v>9.7612754295987511E-4</v>
      </c>
      <c r="I173" s="20">
        <f t="shared" si="51"/>
        <v>1</v>
      </c>
      <c r="J173" s="2"/>
      <c r="K173" s="11">
        <v>100</v>
      </c>
      <c r="L173" s="6">
        <f t="shared" si="52"/>
        <v>86.21598533371521</v>
      </c>
      <c r="M173" s="6">
        <f t="shared" si="52"/>
        <v>74.331961270633954</v>
      </c>
      <c r="N173" s="6">
        <f t="shared" si="52"/>
        <v>84.573328756155178</v>
      </c>
      <c r="O173" s="6">
        <f t="shared" si="52"/>
        <v>72.915728716641496</v>
      </c>
      <c r="P173" s="6">
        <f t="shared" si="52"/>
        <v>82.961969398262212</v>
      </c>
      <c r="Q173" s="6">
        <f t="shared" si="45"/>
        <v>71.526479368967046</v>
      </c>
      <c r="R173" s="6">
        <f t="shared" si="45"/>
        <v>61.667258962471458</v>
      </c>
      <c r="S173" s="6">
        <f t="shared" si="45"/>
        <v>70.163699121773149</v>
      </c>
      <c r="T173" s="6">
        <f t="shared" si="45"/>
        <v>79.830768503050251</v>
      </c>
      <c r="U173" s="6">
        <f t="shared" si="45"/>
        <v>68.826883664381938</v>
      </c>
      <c r="W173" s="11">
        <v>100</v>
      </c>
      <c r="X173" s="6">
        <f t="shared" si="53"/>
        <v>115.98777142420998</v>
      </c>
      <c r="Y173" s="6">
        <f t="shared" si="54"/>
        <v>131.97554284841996</v>
      </c>
      <c r="Z173" s="6">
        <f t="shared" si="55"/>
        <v>119.86608986112005</v>
      </c>
      <c r="AA173" s="6">
        <f t="shared" si="56"/>
        <v>100</v>
      </c>
      <c r="AB173" s="6">
        <f t="shared" si="57"/>
        <v>87.890547012700083</v>
      </c>
      <c r="AC173" s="6">
        <f t="shared" si="58"/>
        <v>103.87831843691006</v>
      </c>
      <c r="AD173" s="6">
        <f t="shared" si="59"/>
        <v>119.86608986112005</v>
      </c>
      <c r="AE173" s="6">
        <f t="shared" si="60"/>
        <v>107.75663687382013</v>
      </c>
      <c r="AF173" s="6">
        <f t="shared" si="61"/>
        <v>95.64718388652021</v>
      </c>
      <c r="AG173" s="6">
        <f t="shared" si="62"/>
        <v>111.63495531073019</v>
      </c>
      <c r="AI173" s="10">
        <f t="shared" si="63"/>
        <v>0</v>
      </c>
      <c r="AJ173" s="10">
        <f t="shared" si="65"/>
        <v>0</v>
      </c>
      <c r="AK173" s="10">
        <f t="shared" si="65"/>
        <v>0</v>
      </c>
      <c r="AL173" s="10">
        <f t="shared" si="65"/>
        <v>2614.3104229252194</v>
      </c>
      <c r="AM173" s="10">
        <f t="shared" si="65"/>
        <v>0</v>
      </c>
      <c r="AN173" s="10">
        <f t="shared" si="65"/>
        <v>0</v>
      </c>
      <c r="AO173" s="10">
        <f t="shared" si="65"/>
        <v>0</v>
      </c>
      <c r="AP173" s="10">
        <f t="shared" si="64"/>
        <v>0</v>
      </c>
      <c r="AQ173" s="10">
        <f t="shared" si="64"/>
        <v>0</v>
      </c>
      <c r="AR173" s="10">
        <f t="shared" si="64"/>
        <v>0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1</v>
      </c>
      <c r="BC173">
        <v>0</v>
      </c>
    </row>
    <row r="174" spans="3:55">
      <c r="C174" s="10"/>
      <c r="D174" s="20">
        <f t="shared" si="46"/>
        <v>1119.0465540709702</v>
      </c>
      <c r="E174" s="10">
        <f t="shared" si="47"/>
        <v>-917.02450190521608</v>
      </c>
      <c r="F174" s="20">
        <f t="shared" si="48"/>
        <v>202.02205216575408</v>
      </c>
      <c r="G174">
        <f t="shared" si="49"/>
        <v>5</v>
      </c>
      <c r="H174" s="21">
        <f t="shared" si="50"/>
        <v>9.7656225800141683E-4</v>
      </c>
      <c r="I174" s="20">
        <f t="shared" si="51"/>
        <v>1</v>
      </c>
      <c r="J174" s="2"/>
      <c r="K174" s="11">
        <v>100</v>
      </c>
      <c r="L174" s="6">
        <f t="shared" si="52"/>
        <v>86.21598533371521</v>
      </c>
      <c r="M174" s="6">
        <f t="shared" si="52"/>
        <v>74.331961270633954</v>
      </c>
      <c r="N174" s="6">
        <f t="shared" si="52"/>
        <v>84.573328756155178</v>
      </c>
      <c r="O174" s="6">
        <f t="shared" si="52"/>
        <v>72.915728716641496</v>
      </c>
      <c r="P174" s="6">
        <f t="shared" si="52"/>
        <v>82.961969398262212</v>
      </c>
      <c r="Q174" s="6">
        <f t="shared" si="45"/>
        <v>71.526479368967046</v>
      </c>
      <c r="R174" s="6">
        <f t="shared" si="45"/>
        <v>61.667258962471458</v>
      </c>
      <c r="S174" s="6">
        <f t="shared" si="45"/>
        <v>70.163699121773149</v>
      </c>
      <c r="T174" s="6">
        <f t="shared" si="45"/>
        <v>79.830768503050251</v>
      </c>
      <c r="U174" s="6">
        <f t="shared" si="45"/>
        <v>90.82975498094784</v>
      </c>
      <c r="W174" s="11">
        <v>100</v>
      </c>
      <c r="X174" s="6">
        <f t="shared" si="53"/>
        <v>115.98777142420998</v>
      </c>
      <c r="Y174" s="6">
        <f t="shared" si="54"/>
        <v>131.97554284841996</v>
      </c>
      <c r="Z174" s="6">
        <f t="shared" si="55"/>
        <v>119.86608986112005</v>
      </c>
      <c r="AA174" s="6">
        <f t="shared" si="56"/>
        <v>100</v>
      </c>
      <c r="AB174" s="6">
        <f t="shared" si="57"/>
        <v>87.890547012700083</v>
      </c>
      <c r="AC174" s="6">
        <f t="shared" si="58"/>
        <v>103.87831843691006</v>
      </c>
      <c r="AD174" s="6">
        <f t="shared" si="59"/>
        <v>119.86608986112005</v>
      </c>
      <c r="AE174" s="6">
        <f t="shared" si="60"/>
        <v>107.75663687382013</v>
      </c>
      <c r="AF174" s="6">
        <f t="shared" si="61"/>
        <v>95.64718388652021</v>
      </c>
      <c r="AG174" s="6">
        <f t="shared" si="62"/>
        <v>83.537730899220293</v>
      </c>
      <c r="AI174" s="10">
        <f t="shared" si="63"/>
        <v>0</v>
      </c>
      <c r="AJ174" s="10">
        <f t="shared" si="65"/>
        <v>0</v>
      </c>
      <c r="AK174" s="10">
        <f t="shared" si="65"/>
        <v>0</v>
      </c>
      <c r="AL174" s="10">
        <f t="shared" si="65"/>
        <v>2614.3104229252194</v>
      </c>
      <c r="AM174" s="10">
        <f t="shared" si="65"/>
        <v>0</v>
      </c>
      <c r="AN174" s="10">
        <f t="shared" si="65"/>
        <v>0</v>
      </c>
      <c r="AO174" s="10">
        <f t="shared" si="65"/>
        <v>0</v>
      </c>
      <c r="AP174" s="10">
        <f t="shared" si="64"/>
        <v>0</v>
      </c>
      <c r="AQ174" s="10">
        <f t="shared" si="64"/>
        <v>0</v>
      </c>
      <c r="AR174" s="10">
        <f t="shared" si="64"/>
        <v>0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0</v>
      </c>
      <c r="BA174">
        <v>1</v>
      </c>
      <c r="BB174">
        <v>1</v>
      </c>
      <c r="BC174">
        <v>1</v>
      </c>
    </row>
    <row r="175" spans="3:55">
      <c r="C175" s="10"/>
      <c r="D175" s="20">
        <f t="shared" si="46"/>
        <v>4686.5046560780538</v>
      </c>
      <c r="E175" s="10">
        <f t="shared" si="47"/>
        <v>-4784.5946342759444</v>
      </c>
      <c r="F175" s="20">
        <f t="shared" si="48"/>
        <v>-98.089978197890559</v>
      </c>
      <c r="G175">
        <f t="shared" si="49"/>
        <v>3</v>
      </c>
      <c r="H175" s="21">
        <f t="shared" si="50"/>
        <v>9.7569302143100045E-4</v>
      </c>
      <c r="I175" s="20">
        <f t="shared" si="51"/>
        <v>1</v>
      </c>
      <c r="J175" s="2"/>
      <c r="K175" s="11">
        <v>100</v>
      </c>
      <c r="L175" s="6">
        <f t="shared" si="52"/>
        <v>86.21598533371521</v>
      </c>
      <c r="M175" s="6">
        <f t="shared" si="52"/>
        <v>74.331961270633954</v>
      </c>
      <c r="N175" s="6">
        <f t="shared" si="52"/>
        <v>84.573328756155178</v>
      </c>
      <c r="O175" s="6">
        <f t="shared" si="52"/>
        <v>72.915728716641496</v>
      </c>
      <c r="P175" s="6">
        <f t="shared" si="52"/>
        <v>82.961969398262212</v>
      </c>
      <c r="Q175" s="6">
        <f t="shared" si="45"/>
        <v>71.526479368967046</v>
      </c>
      <c r="R175" s="6">
        <f t="shared" si="45"/>
        <v>81.381310960132666</v>
      </c>
      <c r="S175" s="6">
        <f t="shared" si="45"/>
        <v>70.163699121773149</v>
      </c>
      <c r="T175" s="6">
        <f t="shared" si="45"/>
        <v>60.492324544420001</v>
      </c>
      <c r="U175" s="6">
        <f t="shared" si="45"/>
        <v>52.154053657240553</v>
      </c>
      <c r="W175" s="11">
        <v>100</v>
      </c>
      <c r="X175" s="6">
        <f t="shared" si="53"/>
        <v>115.98777142420998</v>
      </c>
      <c r="Y175" s="6">
        <f t="shared" si="54"/>
        <v>131.97554284841996</v>
      </c>
      <c r="Z175" s="6">
        <f t="shared" si="55"/>
        <v>119.86608986112005</v>
      </c>
      <c r="AA175" s="6">
        <f t="shared" si="56"/>
        <v>100</v>
      </c>
      <c r="AB175" s="6">
        <f t="shared" si="57"/>
        <v>87.890547012700083</v>
      </c>
      <c r="AC175" s="6">
        <f t="shared" si="58"/>
        <v>103.87831843691006</v>
      </c>
      <c r="AD175" s="6">
        <f t="shared" si="59"/>
        <v>91.768865449610146</v>
      </c>
      <c r="AE175" s="6">
        <f t="shared" si="60"/>
        <v>107.75663687382013</v>
      </c>
      <c r="AF175" s="6">
        <f t="shared" si="61"/>
        <v>123.74440829803011</v>
      </c>
      <c r="AG175" s="6">
        <f t="shared" si="62"/>
        <v>139.73217972224009</v>
      </c>
      <c r="AI175" s="10">
        <f t="shared" si="63"/>
        <v>0</v>
      </c>
      <c r="AJ175" s="10">
        <f t="shared" si="65"/>
        <v>0</v>
      </c>
      <c r="AK175" s="10">
        <f t="shared" si="65"/>
        <v>0</v>
      </c>
      <c r="AL175" s="10">
        <f t="shared" si="65"/>
        <v>2614.3104229252194</v>
      </c>
      <c r="AM175" s="10">
        <f t="shared" si="65"/>
        <v>0</v>
      </c>
      <c r="AN175" s="10">
        <f t="shared" si="65"/>
        <v>0</v>
      </c>
      <c r="AO175" s="10">
        <f t="shared" si="65"/>
        <v>0</v>
      </c>
      <c r="AP175" s="10">
        <f t="shared" si="64"/>
        <v>0</v>
      </c>
      <c r="AQ175" s="10">
        <f t="shared" si="64"/>
        <v>0</v>
      </c>
      <c r="AR175" s="10">
        <f t="shared" si="64"/>
        <v>0</v>
      </c>
      <c r="AT175">
        <v>0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1</v>
      </c>
      <c r="BA175">
        <v>0</v>
      </c>
      <c r="BB175">
        <v>0</v>
      </c>
      <c r="BC175">
        <v>0</v>
      </c>
    </row>
    <row r="176" spans="3:55">
      <c r="C176" s="10"/>
      <c r="D176" s="20">
        <f t="shared" si="46"/>
        <v>3415.108138537129</v>
      </c>
      <c r="E176" s="10">
        <f t="shared" si="47"/>
        <v>-3117.311633561806</v>
      </c>
      <c r="F176" s="20">
        <f t="shared" si="48"/>
        <v>297.79650497532293</v>
      </c>
      <c r="G176">
        <f t="shared" si="49"/>
        <v>4</v>
      </c>
      <c r="H176" s="21">
        <f t="shared" si="50"/>
        <v>9.7612754295987511E-4</v>
      </c>
      <c r="I176" s="20">
        <f t="shared" si="51"/>
        <v>1</v>
      </c>
      <c r="J176" s="2"/>
      <c r="K176" s="11">
        <v>100</v>
      </c>
      <c r="L176" s="6">
        <f t="shared" si="52"/>
        <v>86.21598533371521</v>
      </c>
      <c r="M176" s="6">
        <f t="shared" si="52"/>
        <v>74.331961270633954</v>
      </c>
      <c r="N176" s="6">
        <f t="shared" si="52"/>
        <v>84.573328756155178</v>
      </c>
      <c r="O176" s="6">
        <f t="shared" si="52"/>
        <v>72.915728716641496</v>
      </c>
      <c r="P176" s="6">
        <f t="shared" si="52"/>
        <v>82.961969398262212</v>
      </c>
      <c r="Q176" s="6">
        <f t="shared" si="45"/>
        <v>71.526479368967046</v>
      </c>
      <c r="R176" s="6">
        <f t="shared" si="45"/>
        <v>81.381310960132666</v>
      </c>
      <c r="S176" s="6">
        <f t="shared" si="45"/>
        <v>70.163699121773149</v>
      </c>
      <c r="T176" s="6">
        <f t="shared" si="45"/>
        <v>60.492324544420001</v>
      </c>
      <c r="U176" s="6">
        <f t="shared" si="45"/>
        <v>68.826883664381938</v>
      </c>
      <c r="W176" s="11">
        <v>100</v>
      </c>
      <c r="X176" s="6">
        <f t="shared" si="53"/>
        <v>115.98777142420998</v>
      </c>
      <c r="Y176" s="6">
        <f t="shared" si="54"/>
        <v>131.97554284841996</v>
      </c>
      <c r="Z176" s="6">
        <f t="shared" si="55"/>
        <v>119.86608986112005</v>
      </c>
      <c r="AA176" s="6">
        <f t="shared" si="56"/>
        <v>100</v>
      </c>
      <c r="AB176" s="6">
        <f t="shared" si="57"/>
        <v>87.890547012700083</v>
      </c>
      <c r="AC176" s="6">
        <f t="shared" si="58"/>
        <v>103.87831843691006</v>
      </c>
      <c r="AD176" s="6">
        <f t="shared" si="59"/>
        <v>91.768865449610146</v>
      </c>
      <c r="AE176" s="6">
        <f t="shared" si="60"/>
        <v>107.75663687382013</v>
      </c>
      <c r="AF176" s="6">
        <f t="shared" si="61"/>
        <v>123.74440829803011</v>
      </c>
      <c r="AG176" s="6">
        <f t="shared" si="62"/>
        <v>111.63495531073019</v>
      </c>
      <c r="AI176" s="10">
        <f t="shared" si="63"/>
        <v>0</v>
      </c>
      <c r="AJ176" s="10">
        <f t="shared" si="65"/>
        <v>0</v>
      </c>
      <c r="AK176" s="10">
        <f t="shared" si="65"/>
        <v>0</v>
      </c>
      <c r="AL176" s="10">
        <f t="shared" si="65"/>
        <v>2614.3104229252194</v>
      </c>
      <c r="AM176" s="10">
        <f t="shared" si="65"/>
        <v>0</v>
      </c>
      <c r="AN176" s="10">
        <f t="shared" si="65"/>
        <v>0</v>
      </c>
      <c r="AO176" s="10">
        <f t="shared" si="65"/>
        <v>0</v>
      </c>
      <c r="AP176" s="10">
        <f t="shared" si="64"/>
        <v>0</v>
      </c>
      <c r="AQ176" s="10">
        <f t="shared" si="64"/>
        <v>0</v>
      </c>
      <c r="AR176" s="10">
        <f t="shared" si="64"/>
        <v>0</v>
      </c>
      <c r="AT176">
        <v>0</v>
      </c>
      <c r="AU176">
        <v>0</v>
      </c>
      <c r="AV176">
        <v>1</v>
      </c>
      <c r="AW176">
        <v>0</v>
      </c>
      <c r="AX176">
        <v>1</v>
      </c>
      <c r="AY176">
        <v>0</v>
      </c>
      <c r="AZ176">
        <v>1</v>
      </c>
      <c r="BA176">
        <v>0</v>
      </c>
      <c r="BB176">
        <v>0</v>
      </c>
      <c r="BC176">
        <v>1</v>
      </c>
    </row>
    <row r="177" spans="3:55">
      <c r="C177" s="10"/>
      <c r="D177" s="20">
        <f t="shared" si="46"/>
        <v>3415.108138537129</v>
      </c>
      <c r="E177" s="10">
        <f t="shared" si="47"/>
        <v>-3117.311633561806</v>
      </c>
      <c r="F177" s="20">
        <f t="shared" si="48"/>
        <v>297.79650497532293</v>
      </c>
      <c r="G177">
        <f t="shared" si="49"/>
        <v>4</v>
      </c>
      <c r="H177" s="21">
        <f t="shared" si="50"/>
        <v>9.7612754295987511E-4</v>
      </c>
      <c r="I177" s="20">
        <f t="shared" si="51"/>
        <v>1</v>
      </c>
      <c r="J177" s="2"/>
      <c r="K177" s="11">
        <v>100</v>
      </c>
      <c r="L177" s="6">
        <f t="shared" si="52"/>
        <v>86.21598533371521</v>
      </c>
      <c r="M177" s="6">
        <f t="shared" si="52"/>
        <v>74.331961270633954</v>
      </c>
      <c r="N177" s="6">
        <f t="shared" si="52"/>
        <v>84.573328756155178</v>
      </c>
      <c r="O177" s="6">
        <f t="shared" si="52"/>
        <v>72.915728716641496</v>
      </c>
      <c r="P177" s="6">
        <f t="shared" si="52"/>
        <v>82.961969398262212</v>
      </c>
      <c r="Q177" s="6">
        <f t="shared" si="45"/>
        <v>71.526479368967046</v>
      </c>
      <c r="R177" s="6">
        <f t="shared" si="45"/>
        <v>81.381310960132666</v>
      </c>
      <c r="S177" s="6">
        <f t="shared" si="45"/>
        <v>70.163699121773149</v>
      </c>
      <c r="T177" s="6">
        <f t="shared" si="45"/>
        <v>79.830768503050251</v>
      </c>
      <c r="U177" s="6">
        <f t="shared" si="45"/>
        <v>68.826883664381938</v>
      </c>
      <c r="W177" s="11">
        <v>100</v>
      </c>
      <c r="X177" s="6">
        <f t="shared" si="53"/>
        <v>115.98777142420998</v>
      </c>
      <c r="Y177" s="6">
        <f t="shared" si="54"/>
        <v>131.97554284841996</v>
      </c>
      <c r="Z177" s="6">
        <f t="shared" si="55"/>
        <v>119.86608986112005</v>
      </c>
      <c r="AA177" s="6">
        <f t="shared" si="56"/>
        <v>100</v>
      </c>
      <c r="AB177" s="6">
        <f t="shared" si="57"/>
        <v>87.890547012700083</v>
      </c>
      <c r="AC177" s="6">
        <f t="shared" si="58"/>
        <v>103.87831843691006</v>
      </c>
      <c r="AD177" s="6">
        <f t="shared" si="59"/>
        <v>91.768865449610146</v>
      </c>
      <c r="AE177" s="6">
        <f t="shared" si="60"/>
        <v>107.75663687382013</v>
      </c>
      <c r="AF177" s="6">
        <f t="shared" si="61"/>
        <v>95.64718388652021</v>
      </c>
      <c r="AG177" s="6">
        <f t="shared" si="62"/>
        <v>111.63495531073019</v>
      </c>
      <c r="AI177" s="10">
        <f t="shared" si="63"/>
        <v>0</v>
      </c>
      <c r="AJ177" s="10">
        <f t="shared" si="65"/>
        <v>0</v>
      </c>
      <c r="AK177" s="10">
        <f t="shared" si="65"/>
        <v>0</v>
      </c>
      <c r="AL177" s="10">
        <f t="shared" si="65"/>
        <v>2614.3104229252194</v>
      </c>
      <c r="AM177" s="10">
        <f t="shared" si="65"/>
        <v>0</v>
      </c>
      <c r="AN177" s="10">
        <f t="shared" si="65"/>
        <v>0</v>
      </c>
      <c r="AO177" s="10">
        <f t="shared" si="65"/>
        <v>0</v>
      </c>
      <c r="AP177" s="10">
        <f t="shared" si="64"/>
        <v>0</v>
      </c>
      <c r="AQ177" s="10">
        <f t="shared" si="64"/>
        <v>0</v>
      </c>
      <c r="AR177" s="10">
        <f t="shared" si="64"/>
        <v>0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0</v>
      </c>
      <c r="AZ177">
        <v>1</v>
      </c>
      <c r="BA177">
        <v>0</v>
      </c>
      <c r="BB177">
        <v>1</v>
      </c>
      <c r="BC177">
        <v>0</v>
      </c>
    </row>
    <row r="178" spans="3:55">
      <c r="C178" s="10"/>
      <c r="D178" s="20">
        <f t="shared" si="46"/>
        <v>1119.0465540709702</v>
      </c>
      <c r="E178" s="10">
        <f t="shared" si="47"/>
        <v>-917.02450190521608</v>
      </c>
      <c r="F178" s="20">
        <f t="shared" si="48"/>
        <v>202.02205216575408</v>
      </c>
      <c r="G178">
        <f t="shared" si="49"/>
        <v>5</v>
      </c>
      <c r="H178" s="21">
        <f t="shared" si="50"/>
        <v>9.7656225800141683E-4</v>
      </c>
      <c r="I178" s="20">
        <f t="shared" si="51"/>
        <v>1</v>
      </c>
      <c r="J178" s="2"/>
      <c r="K178" s="11">
        <v>100</v>
      </c>
      <c r="L178" s="6">
        <f t="shared" si="52"/>
        <v>86.21598533371521</v>
      </c>
      <c r="M178" s="6">
        <f t="shared" si="52"/>
        <v>74.331961270633954</v>
      </c>
      <c r="N178" s="6">
        <f t="shared" si="52"/>
        <v>84.573328756155178</v>
      </c>
      <c r="O178" s="6">
        <f t="shared" si="52"/>
        <v>72.915728716641496</v>
      </c>
      <c r="P178" s="6">
        <f t="shared" si="52"/>
        <v>82.961969398262212</v>
      </c>
      <c r="Q178" s="6">
        <f t="shared" si="45"/>
        <v>71.526479368967046</v>
      </c>
      <c r="R178" s="6">
        <f t="shared" si="45"/>
        <v>81.381310960132666</v>
      </c>
      <c r="S178" s="6">
        <f t="shared" si="45"/>
        <v>70.163699121773149</v>
      </c>
      <c r="T178" s="6">
        <f t="shared" si="45"/>
        <v>79.830768503050251</v>
      </c>
      <c r="U178" s="6">
        <f t="shared" si="45"/>
        <v>90.82975498094784</v>
      </c>
      <c r="W178" s="11">
        <v>100</v>
      </c>
      <c r="X178" s="6">
        <f t="shared" si="53"/>
        <v>115.98777142420998</v>
      </c>
      <c r="Y178" s="6">
        <f t="shared" si="54"/>
        <v>131.97554284841996</v>
      </c>
      <c r="Z178" s="6">
        <f t="shared" si="55"/>
        <v>119.86608986112005</v>
      </c>
      <c r="AA178" s="6">
        <f t="shared" si="56"/>
        <v>100</v>
      </c>
      <c r="AB178" s="6">
        <f t="shared" si="57"/>
        <v>87.890547012700083</v>
      </c>
      <c r="AC178" s="6">
        <f t="shared" si="58"/>
        <v>103.87831843691006</v>
      </c>
      <c r="AD178" s="6">
        <f t="shared" si="59"/>
        <v>91.768865449610146</v>
      </c>
      <c r="AE178" s="6">
        <f t="shared" si="60"/>
        <v>107.75663687382013</v>
      </c>
      <c r="AF178" s="6">
        <f t="shared" si="61"/>
        <v>95.64718388652021</v>
      </c>
      <c r="AG178" s="6">
        <f t="shared" si="62"/>
        <v>83.537730899220293</v>
      </c>
      <c r="AI178" s="10">
        <f t="shared" si="63"/>
        <v>0</v>
      </c>
      <c r="AJ178" s="10">
        <f t="shared" si="65"/>
        <v>0</v>
      </c>
      <c r="AK178" s="10">
        <f t="shared" si="65"/>
        <v>0</v>
      </c>
      <c r="AL178" s="10">
        <f t="shared" si="65"/>
        <v>2614.3104229252194</v>
      </c>
      <c r="AM178" s="10">
        <f t="shared" si="65"/>
        <v>0</v>
      </c>
      <c r="AN178" s="10">
        <f t="shared" si="65"/>
        <v>0</v>
      </c>
      <c r="AO178" s="10">
        <f t="shared" si="65"/>
        <v>0</v>
      </c>
      <c r="AP178" s="10">
        <f t="shared" si="64"/>
        <v>0</v>
      </c>
      <c r="AQ178" s="10">
        <f t="shared" si="64"/>
        <v>0</v>
      </c>
      <c r="AR178" s="10">
        <f t="shared" si="64"/>
        <v>0</v>
      </c>
      <c r="AT178">
        <v>0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1</v>
      </c>
      <c r="BA178">
        <v>0</v>
      </c>
      <c r="BB178">
        <v>1</v>
      </c>
      <c r="BC178">
        <v>1</v>
      </c>
    </row>
    <row r="179" spans="3:55">
      <c r="C179" s="10"/>
      <c r="D179" s="20">
        <f t="shared" si="46"/>
        <v>3415.108138537129</v>
      </c>
      <c r="E179" s="10">
        <f t="shared" si="47"/>
        <v>-3117.311633561806</v>
      </c>
      <c r="F179" s="20">
        <f t="shared" si="48"/>
        <v>297.79650497532293</v>
      </c>
      <c r="G179">
        <f t="shared" si="49"/>
        <v>4</v>
      </c>
      <c r="H179" s="21">
        <f t="shared" si="50"/>
        <v>9.7612754295987511E-4</v>
      </c>
      <c r="I179" s="20">
        <f t="shared" si="51"/>
        <v>1</v>
      </c>
      <c r="J179" s="2"/>
      <c r="K179" s="11">
        <v>100</v>
      </c>
      <c r="L179" s="6">
        <f t="shared" si="52"/>
        <v>86.21598533371521</v>
      </c>
      <c r="M179" s="6">
        <f t="shared" si="52"/>
        <v>74.331961270633954</v>
      </c>
      <c r="N179" s="6">
        <f t="shared" si="52"/>
        <v>84.573328756155178</v>
      </c>
      <c r="O179" s="6">
        <f t="shared" si="52"/>
        <v>72.915728716641496</v>
      </c>
      <c r="P179" s="6">
        <f t="shared" si="52"/>
        <v>82.961969398262212</v>
      </c>
      <c r="Q179" s="6">
        <f t="shared" si="45"/>
        <v>71.526479368967046</v>
      </c>
      <c r="R179" s="6">
        <f t="shared" si="45"/>
        <v>81.381310960132666</v>
      </c>
      <c r="S179" s="6">
        <f t="shared" si="45"/>
        <v>92.59392929750814</v>
      </c>
      <c r="T179" s="6">
        <f t="shared" si="45"/>
        <v>79.830768503050251</v>
      </c>
      <c r="U179" s="6">
        <f t="shared" si="45"/>
        <v>68.826883664381938</v>
      </c>
      <c r="W179" s="11">
        <v>100</v>
      </c>
      <c r="X179" s="6">
        <f t="shared" si="53"/>
        <v>115.98777142420998</v>
      </c>
      <c r="Y179" s="6">
        <f t="shared" si="54"/>
        <v>131.97554284841996</v>
      </c>
      <c r="Z179" s="6">
        <f t="shared" si="55"/>
        <v>119.86608986112005</v>
      </c>
      <c r="AA179" s="6">
        <f t="shared" si="56"/>
        <v>100</v>
      </c>
      <c r="AB179" s="6">
        <f t="shared" si="57"/>
        <v>87.890547012700083</v>
      </c>
      <c r="AC179" s="6">
        <f t="shared" si="58"/>
        <v>103.87831843691006</v>
      </c>
      <c r="AD179" s="6">
        <f t="shared" si="59"/>
        <v>91.768865449610146</v>
      </c>
      <c r="AE179" s="6">
        <f t="shared" si="60"/>
        <v>79.659412462310229</v>
      </c>
      <c r="AF179" s="6">
        <f t="shared" si="61"/>
        <v>95.64718388652021</v>
      </c>
      <c r="AG179" s="6">
        <f t="shared" si="62"/>
        <v>111.63495531073019</v>
      </c>
      <c r="AI179" s="10">
        <f t="shared" si="63"/>
        <v>0</v>
      </c>
      <c r="AJ179" s="10">
        <f t="shared" si="65"/>
        <v>0</v>
      </c>
      <c r="AK179" s="10">
        <f t="shared" si="65"/>
        <v>0</v>
      </c>
      <c r="AL179" s="10">
        <f t="shared" si="65"/>
        <v>2614.3104229252194</v>
      </c>
      <c r="AM179" s="10">
        <f t="shared" si="65"/>
        <v>0</v>
      </c>
      <c r="AN179" s="10">
        <f t="shared" si="65"/>
        <v>0</v>
      </c>
      <c r="AO179" s="10">
        <f t="shared" si="65"/>
        <v>0</v>
      </c>
      <c r="AP179" s="10">
        <f t="shared" si="64"/>
        <v>0</v>
      </c>
      <c r="AQ179" s="10">
        <f t="shared" si="64"/>
        <v>0</v>
      </c>
      <c r="AR179" s="10">
        <f t="shared" si="64"/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1</v>
      </c>
      <c r="BA179">
        <v>1</v>
      </c>
      <c r="BB179">
        <v>0</v>
      </c>
      <c r="BC179">
        <v>0</v>
      </c>
    </row>
    <row r="180" spans="3:55">
      <c r="C180" s="10"/>
      <c r="D180" s="20">
        <f t="shared" si="46"/>
        <v>1119.0465540709702</v>
      </c>
      <c r="E180" s="10">
        <f t="shared" si="47"/>
        <v>-917.02450190521608</v>
      </c>
      <c r="F180" s="20">
        <f t="shared" si="48"/>
        <v>202.02205216575408</v>
      </c>
      <c r="G180">
        <f t="shared" si="49"/>
        <v>5</v>
      </c>
      <c r="H180" s="21">
        <f t="shared" si="50"/>
        <v>9.7656225800141683E-4</v>
      </c>
      <c r="I180" s="20">
        <f t="shared" si="51"/>
        <v>1</v>
      </c>
      <c r="J180" s="2"/>
      <c r="K180" s="11">
        <v>100</v>
      </c>
      <c r="L180" s="6">
        <f t="shared" si="52"/>
        <v>86.21598533371521</v>
      </c>
      <c r="M180" s="6">
        <f t="shared" si="52"/>
        <v>74.331961270633954</v>
      </c>
      <c r="N180" s="6">
        <f t="shared" si="52"/>
        <v>84.573328756155178</v>
      </c>
      <c r="O180" s="6">
        <f t="shared" si="52"/>
        <v>72.915728716641496</v>
      </c>
      <c r="P180" s="6">
        <f t="shared" si="52"/>
        <v>82.961969398262212</v>
      </c>
      <c r="Q180" s="6">
        <f t="shared" si="45"/>
        <v>71.526479368967046</v>
      </c>
      <c r="R180" s="6">
        <f t="shared" si="45"/>
        <v>81.381310960132666</v>
      </c>
      <c r="S180" s="6">
        <f t="shared" si="45"/>
        <v>92.59392929750814</v>
      </c>
      <c r="T180" s="6">
        <f t="shared" si="45"/>
        <v>79.830768503050251</v>
      </c>
      <c r="U180" s="6">
        <f t="shared" si="45"/>
        <v>90.82975498094784</v>
      </c>
      <c r="W180" s="11">
        <v>100</v>
      </c>
      <c r="X180" s="6">
        <f t="shared" si="53"/>
        <v>115.98777142420998</v>
      </c>
      <c r="Y180" s="6">
        <f t="shared" si="54"/>
        <v>131.97554284841996</v>
      </c>
      <c r="Z180" s="6">
        <f t="shared" si="55"/>
        <v>119.86608986112005</v>
      </c>
      <c r="AA180" s="6">
        <f t="shared" si="56"/>
        <v>100</v>
      </c>
      <c r="AB180" s="6">
        <f t="shared" si="57"/>
        <v>87.890547012700083</v>
      </c>
      <c r="AC180" s="6">
        <f t="shared" si="58"/>
        <v>103.87831843691006</v>
      </c>
      <c r="AD180" s="6">
        <f t="shared" si="59"/>
        <v>91.768865449610146</v>
      </c>
      <c r="AE180" s="6">
        <f t="shared" si="60"/>
        <v>79.659412462310229</v>
      </c>
      <c r="AF180" s="6">
        <f t="shared" si="61"/>
        <v>95.64718388652021</v>
      </c>
      <c r="AG180" s="6">
        <f t="shared" si="62"/>
        <v>83.537730899220293</v>
      </c>
      <c r="AI180" s="10">
        <f t="shared" si="63"/>
        <v>0</v>
      </c>
      <c r="AJ180" s="10">
        <f t="shared" si="65"/>
        <v>0</v>
      </c>
      <c r="AK180" s="10">
        <f t="shared" si="65"/>
        <v>0</v>
      </c>
      <c r="AL180" s="10">
        <f t="shared" si="65"/>
        <v>2614.3104229252194</v>
      </c>
      <c r="AM180" s="10">
        <f t="shared" si="65"/>
        <v>0</v>
      </c>
      <c r="AN180" s="10">
        <f t="shared" si="65"/>
        <v>0</v>
      </c>
      <c r="AO180" s="10">
        <f t="shared" si="65"/>
        <v>0</v>
      </c>
      <c r="AP180" s="10">
        <f t="shared" si="64"/>
        <v>0</v>
      </c>
      <c r="AQ180" s="10">
        <f t="shared" si="64"/>
        <v>0</v>
      </c>
      <c r="AR180" s="10">
        <f t="shared" si="64"/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1</v>
      </c>
      <c r="BA180">
        <v>1</v>
      </c>
      <c r="BB180">
        <v>0</v>
      </c>
      <c r="BC180">
        <v>1</v>
      </c>
    </row>
    <row r="181" spans="3:55">
      <c r="C181" s="10"/>
      <c r="D181" s="20">
        <f t="shared" si="46"/>
        <v>1119.0465540709704</v>
      </c>
      <c r="E181" s="10">
        <f t="shared" si="47"/>
        <v>-917.02450190521745</v>
      </c>
      <c r="F181" s="20">
        <f t="shared" si="48"/>
        <v>202.02205216575294</v>
      </c>
      <c r="G181">
        <f t="shared" si="49"/>
        <v>5</v>
      </c>
      <c r="H181" s="21">
        <f t="shared" si="50"/>
        <v>9.7656225800141683E-4</v>
      </c>
      <c r="I181" s="20">
        <f t="shared" si="51"/>
        <v>1</v>
      </c>
      <c r="J181" s="2"/>
      <c r="K181" s="11">
        <v>100</v>
      </c>
      <c r="L181" s="6">
        <f t="shared" si="52"/>
        <v>86.21598533371521</v>
      </c>
      <c r="M181" s="6">
        <f t="shared" si="52"/>
        <v>74.331961270633954</v>
      </c>
      <c r="N181" s="6">
        <f t="shared" si="52"/>
        <v>84.573328756155178</v>
      </c>
      <c r="O181" s="6">
        <f t="shared" si="52"/>
        <v>72.915728716641496</v>
      </c>
      <c r="P181" s="6">
        <f t="shared" si="52"/>
        <v>82.961969398262212</v>
      </c>
      <c r="Q181" s="6">
        <f t="shared" si="45"/>
        <v>71.526479368967046</v>
      </c>
      <c r="R181" s="6">
        <f t="shared" si="45"/>
        <v>81.381310960132666</v>
      </c>
      <c r="S181" s="6">
        <f t="shared" si="45"/>
        <v>92.59392929750814</v>
      </c>
      <c r="T181" s="6">
        <f t="shared" si="45"/>
        <v>105.35140859247176</v>
      </c>
      <c r="U181" s="6">
        <f t="shared" si="45"/>
        <v>90.829754980947826</v>
      </c>
      <c r="W181" s="11">
        <v>100</v>
      </c>
      <c r="X181" s="6">
        <f t="shared" si="53"/>
        <v>115.98777142420998</v>
      </c>
      <c r="Y181" s="6">
        <f t="shared" si="54"/>
        <v>131.97554284841996</v>
      </c>
      <c r="Z181" s="6">
        <f t="shared" si="55"/>
        <v>119.86608986112005</v>
      </c>
      <c r="AA181" s="6">
        <f t="shared" si="56"/>
        <v>100</v>
      </c>
      <c r="AB181" s="6">
        <f t="shared" si="57"/>
        <v>87.890547012700083</v>
      </c>
      <c r="AC181" s="6">
        <f t="shared" si="58"/>
        <v>103.87831843691006</v>
      </c>
      <c r="AD181" s="6">
        <f t="shared" si="59"/>
        <v>91.768865449610146</v>
      </c>
      <c r="AE181" s="6">
        <f t="shared" si="60"/>
        <v>79.659412462310229</v>
      </c>
      <c r="AF181" s="6">
        <f t="shared" si="61"/>
        <v>67.549959475010311</v>
      </c>
      <c r="AG181" s="6">
        <f t="shared" si="62"/>
        <v>83.537730899220293</v>
      </c>
      <c r="AI181" s="10">
        <f t="shared" si="63"/>
        <v>0</v>
      </c>
      <c r="AJ181" s="10">
        <f t="shared" si="65"/>
        <v>0</v>
      </c>
      <c r="AK181" s="10">
        <f t="shared" si="65"/>
        <v>0</v>
      </c>
      <c r="AL181" s="10">
        <f t="shared" si="65"/>
        <v>2614.3104229252194</v>
      </c>
      <c r="AM181" s="10">
        <f t="shared" si="65"/>
        <v>0</v>
      </c>
      <c r="AN181" s="10">
        <f t="shared" si="65"/>
        <v>0</v>
      </c>
      <c r="AO181" s="10">
        <f t="shared" si="65"/>
        <v>0</v>
      </c>
      <c r="AP181" s="10">
        <f t="shared" si="64"/>
        <v>0</v>
      </c>
      <c r="AQ181" s="10">
        <f t="shared" si="64"/>
        <v>0</v>
      </c>
      <c r="AR181" s="10">
        <f t="shared" si="64"/>
        <v>0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0</v>
      </c>
      <c r="AZ181">
        <v>1</v>
      </c>
      <c r="BA181">
        <v>1</v>
      </c>
      <c r="BB181">
        <v>1</v>
      </c>
      <c r="BC181">
        <v>0</v>
      </c>
    </row>
    <row r="182" spans="3:55">
      <c r="C182" s="10"/>
      <c r="D182" s="20">
        <f t="shared" si="46"/>
        <v>-2726.8844691813019</v>
      </c>
      <c r="E182" s="10">
        <f t="shared" si="47"/>
        <v>1986.6597914390738</v>
      </c>
      <c r="F182" s="20">
        <f t="shared" si="48"/>
        <v>-740.2246777422281</v>
      </c>
      <c r="G182">
        <f t="shared" si="49"/>
        <v>6</v>
      </c>
      <c r="H182" s="21">
        <f t="shared" si="50"/>
        <v>9.7699716664180632E-4</v>
      </c>
      <c r="I182" s="20">
        <f t="shared" si="51"/>
        <v>1</v>
      </c>
      <c r="J182" s="2"/>
      <c r="K182" s="11">
        <v>100</v>
      </c>
      <c r="L182" s="6">
        <f t="shared" si="52"/>
        <v>86.21598533371521</v>
      </c>
      <c r="M182" s="6">
        <f t="shared" si="52"/>
        <v>74.331961270633954</v>
      </c>
      <c r="N182" s="6">
        <f t="shared" si="52"/>
        <v>84.573328756155178</v>
      </c>
      <c r="O182" s="6">
        <f t="shared" si="52"/>
        <v>72.915728716641496</v>
      </c>
      <c r="P182" s="6">
        <f t="shared" si="52"/>
        <v>82.961969398262212</v>
      </c>
      <c r="Q182" s="6">
        <f t="shared" si="45"/>
        <v>71.526479368967046</v>
      </c>
      <c r="R182" s="6">
        <f t="shared" si="45"/>
        <v>81.381310960132666</v>
      </c>
      <c r="S182" s="6">
        <f t="shared" si="45"/>
        <v>92.59392929750814</v>
      </c>
      <c r="T182" s="6">
        <f t="shared" si="45"/>
        <v>105.35140859247176</v>
      </c>
      <c r="U182" s="6">
        <f t="shared" si="45"/>
        <v>119.86659791439074</v>
      </c>
      <c r="W182" s="11">
        <v>100</v>
      </c>
      <c r="X182" s="6">
        <f t="shared" si="53"/>
        <v>115.98777142420998</v>
      </c>
      <c r="Y182" s="6">
        <f t="shared" si="54"/>
        <v>131.97554284841996</v>
      </c>
      <c r="Z182" s="6">
        <f t="shared" si="55"/>
        <v>119.86608986112005</v>
      </c>
      <c r="AA182" s="6">
        <f t="shared" si="56"/>
        <v>100</v>
      </c>
      <c r="AB182" s="6">
        <f t="shared" si="57"/>
        <v>87.890547012700083</v>
      </c>
      <c r="AC182" s="6">
        <f t="shared" si="58"/>
        <v>103.87831843691006</v>
      </c>
      <c r="AD182" s="6">
        <f t="shared" si="59"/>
        <v>91.768865449610146</v>
      </c>
      <c r="AE182" s="6">
        <f t="shared" si="60"/>
        <v>79.659412462310229</v>
      </c>
      <c r="AF182" s="6">
        <f t="shared" si="61"/>
        <v>67.549959475010311</v>
      </c>
      <c r="AG182" s="6">
        <f t="shared" si="62"/>
        <v>55.440506487710394</v>
      </c>
      <c r="AI182" s="10">
        <f t="shared" si="63"/>
        <v>0</v>
      </c>
      <c r="AJ182" s="10">
        <f t="shared" si="65"/>
        <v>0</v>
      </c>
      <c r="AK182" s="10">
        <f t="shared" si="65"/>
        <v>0</v>
      </c>
      <c r="AL182" s="10">
        <f t="shared" si="65"/>
        <v>2614.3104229252194</v>
      </c>
      <c r="AM182" s="10">
        <f t="shared" si="65"/>
        <v>0</v>
      </c>
      <c r="AN182" s="10">
        <f t="shared" si="65"/>
        <v>0</v>
      </c>
      <c r="AO182" s="10">
        <f t="shared" si="65"/>
        <v>0</v>
      </c>
      <c r="AP182" s="10">
        <f t="shared" si="64"/>
        <v>0</v>
      </c>
      <c r="AQ182" s="10">
        <f t="shared" si="64"/>
        <v>0</v>
      </c>
      <c r="AR182" s="10">
        <f t="shared" si="64"/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0</v>
      </c>
      <c r="AZ182">
        <v>1</v>
      </c>
      <c r="BA182">
        <v>1</v>
      </c>
      <c r="BB182">
        <v>1</v>
      </c>
      <c r="BC182">
        <v>1</v>
      </c>
    </row>
    <row r="183" spans="3:55">
      <c r="C183" s="10"/>
      <c r="D183" s="20">
        <f t="shared" si="46"/>
        <v>4686.5046560780538</v>
      </c>
      <c r="E183" s="10">
        <f t="shared" si="47"/>
        <v>-4784.5946342759444</v>
      </c>
      <c r="F183" s="20">
        <f t="shared" si="48"/>
        <v>-98.089978197890559</v>
      </c>
      <c r="G183">
        <f t="shared" si="49"/>
        <v>3</v>
      </c>
      <c r="H183" s="21">
        <f t="shared" si="50"/>
        <v>9.7569302143100045E-4</v>
      </c>
      <c r="I183" s="20">
        <f t="shared" si="51"/>
        <v>1</v>
      </c>
      <c r="J183" s="2"/>
      <c r="K183" s="11">
        <v>100</v>
      </c>
      <c r="L183" s="6">
        <f t="shared" si="52"/>
        <v>86.21598533371521</v>
      </c>
      <c r="M183" s="6">
        <f t="shared" si="52"/>
        <v>74.331961270633954</v>
      </c>
      <c r="N183" s="6">
        <f t="shared" si="52"/>
        <v>84.573328756155178</v>
      </c>
      <c r="O183" s="6">
        <f t="shared" si="52"/>
        <v>72.915728716641496</v>
      </c>
      <c r="P183" s="6">
        <f t="shared" si="52"/>
        <v>82.961969398262212</v>
      </c>
      <c r="Q183" s="6">
        <f t="shared" si="45"/>
        <v>94.39236893846423</v>
      </c>
      <c r="R183" s="6">
        <f t="shared" si="45"/>
        <v>81.381310960132666</v>
      </c>
      <c r="S183" s="6">
        <f t="shared" si="45"/>
        <v>70.163699121773149</v>
      </c>
      <c r="T183" s="6">
        <f t="shared" si="45"/>
        <v>60.492324544420001</v>
      </c>
      <c r="U183" s="6">
        <f t="shared" si="45"/>
        <v>52.154053657240553</v>
      </c>
      <c r="W183" s="11">
        <v>100</v>
      </c>
      <c r="X183" s="6">
        <f t="shared" si="53"/>
        <v>115.98777142420998</v>
      </c>
      <c r="Y183" s="6">
        <f t="shared" si="54"/>
        <v>131.97554284841996</v>
      </c>
      <c r="Z183" s="6">
        <f t="shared" si="55"/>
        <v>119.86608986112005</v>
      </c>
      <c r="AA183" s="6">
        <f t="shared" si="56"/>
        <v>100</v>
      </c>
      <c r="AB183" s="6">
        <f t="shared" si="57"/>
        <v>87.890547012700083</v>
      </c>
      <c r="AC183" s="6">
        <f t="shared" si="58"/>
        <v>75.781094025400165</v>
      </c>
      <c r="AD183" s="6">
        <f t="shared" si="59"/>
        <v>91.768865449610146</v>
      </c>
      <c r="AE183" s="6">
        <f t="shared" si="60"/>
        <v>107.75663687382013</v>
      </c>
      <c r="AF183" s="6">
        <f t="shared" si="61"/>
        <v>123.74440829803011</v>
      </c>
      <c r="AG183" s="6">
        <f t="shared" si="62"/>
        <v>139.73217972224009</v>
      </c>
      <c r="AI183" s="10">
        <f t="shared" si="63"/>
        <v>0</v>
      </c>
      <c r="AJ183" s="10">
        <f t="shared" si="65"/>
        <v>0</v>
      </c>
      <c r="AK183" s="10">
        <f t="shared" si="65"/>
        <v>0</v>
      </c>
      <c r="AL183" s="10">
        <f t="shared" si="65"/>
        <v>2614.3104229252194</v>
      </c>
      <c r="AM183" s="10">
        <f t="shared" si="65"/>
        <v>0</v>
      </c>
      <c r="AN183" s="10">
        <f t="shared" si="65"/>
        <v>0</v>
      </c>
      <c r="AO183" s="10">
        <f t="shared" si="65"/>
        <v>0</v>
      </c>
      <c r="AP183" s="10">
        <f t="shared" si="64"/>
        <v>0</v>
      </c>
      <c r="AQ183" s="10">
        <f t="shared" si="64"/>
        <v>0</v>
      </c>
      <c r="AR183" s="10">
        <f t="shared" si="64"/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1</v>
      </c>
      <c r="AZ183">
        <v>0</v>
      </c>
      <c r="BA183">
        <v>0</v>
      </c>
      <c r="BB183">
        <v>0</v>
      </c>
      <c r="BC183">
        <v>0</v>
      </c>
    </row>
    <row r="184" spans="3:55">
      <c r="C184" s="10"/>
      <c r="D184" s="20">
        <f t="shared" si="46"/>
        <v>3415.108138537129</v>
      </c>
      <c r="E184" s="10">
        <f t="shared" si="47"/>
        <v>-3117.311633561806</v>
      </c>
      <c r="F184" s="20">
        <f t="shared" si="48"/>
        <v>297.79650497532293</v>
      </c>
      <c r="G184">
        <f t="shared" si="49"/>
        <v>4</v>
      </c>
      <c r="H184" s="21">
        <f t="shared" si="50"/>
        <v>9.7612754295987511E-4</v>
      </c>
      <c r="I184" s="20">
        <f t="shared" si="51"/>
        <v>1</v>
      </c>
      <c r="J184" s="2"/>
      <c r="K184" s="11">
        <v>100</v>
      </c>
      <c r="L184" s="6">
        <f t="shared" si="52"/>
        <v>86.21598533371521</v>
      </c>
      <c r="M184" s="6">
        <f t="shared" si="52"/>
        <v>74.331961270633954</v>
      </c>
      <c r="N184" s="6">
        <f t="shared" si="52"/>
        <v>84.573328756155178</v>
      </c>
      <c r="O184" s="6">
        <f t="shared" si="52"/>
        <v>72.915728716641496</v>
      </c>
      <c r="P184" s="6">
        <f t="shared" si="52"/>
        <v>82.961969398262212</v>
      </c>
      <c r="Q184" s="6">
        <f t="shared" si="45"/>
        <v>94.39236893846423</v>
      </c>
      <c r="R184" s="6">
        <f t="shared" si="45"/>
        <v>81.381310960132666</v>
      </c>
      <c r="S184" s="6">
        <f t="shared" si="45"/>
        <v>70.163699121773149</v>
      </c>
      <c r="T184" s="6">
        <f t="shared" si="45"/>
        <v>60.492324544420001</v>
      </c>
      <c r="U184" s="6">
        <f t="shared" si="45"/>
        <v>68.826883664381938</v>
      </c>
      <c r="W184" s="11">
        <v>100</v>
      </c>
      <c r="X184" s="6">
        <f t="shared" si="53"/>
        <v>115.98777142420998</v>
      </c>
      <c r="Y184" s="6">
        <f t="shared" si="54"/>
        <v>131.97554284841996</v>
      </c>
      <c r="Z184" s="6">
        <f t="shared" si="55"/>
        <v>119.86608986112005</v>
      </c>
      <c r="AA184" s="6">
        <f t="shared" si="56"/>
        <v>100</v>
      </c>
      <c r="AB184" s="6">
        <f t="shared" si="57"/>
        <v>87.890547012700083</v>
      </c>
      <c r="AC184" s="6">
        <f t="shared" si="58"/>
        <v>75.781094025400165</v>
      </c>
      <c r="AD184" s="6">
        <f t="shared" si="59"/>
        <v>91.768865449610146</v>
      </c>
      <c r="AE184" s="6">
        <f t="shared" si="60"/>
        <v>107.75663687382013</v>
      </c>
      <c r="AF184" s="6">
        <f t="shared" si="61"/>
        <v>123.74440829803011</v>
      </c>
      <c r="AG184" s="6">
        <f t="shared" si="62"/>
        <v>111.63495531073019</v>
      </c>
      <c r="AI184" s="10">
        <f t="shared" si="63"/>
        <v>0</v>
      </c>
      <c r="AJ184" s="10">
        <f t="shared" si="65"/>
        <v>0</v>
      </c>
      <c r="AK184" s="10">
        <f t="shared" si="65"/>
        <v>0</v>
      </c>
      <c r="AL184" s="10">
        <f t="shared" si="65"/>
        <v>2614.3104229252194</v>
      </c>
      <c r="AM184" s="10">
        <f t="shared" si="65"/>
        <v>0</v>
      </c>
      <c r="AN184" s="10">
        <f t="shared" si="65"/>
        <v>0</v>
      </c>
      <c r="AO184" s="10">
        <f t="shared" si="65"/>
        <v>0</v>
      </c>
      <c r="AP184" s="10">
        <f t="shared" si="64"/>
        <v>0</v>
      </c>
      <c r="AQ184" s="10">
        <f t="shared" si="64"/>
        <v>0</v>
      </c>
      <c r="AR184" s="10">
        <f t="shared" si="64"/>
        <v>0</v>
      </c>
      <c r="AT184">
        <v>0</v>
      </c>
      <c r="AU184">
        <v>0</v>
      </c>
      <c r="AV184">
        <v>1</v>
      </c>
      <c r="AW184">
        <v>0</v>
      </c>
      <c r="AX184">
        <v>1</v>
      </c>
      <c r="AY184">
        <v>1</v>
      </c>
      <c r="AZ184">
        <v>0</v>
      </c>
      <c r="BA184">
        <v>0</v>
      </c>
      <c r="BB184">
        <v>0</v>
      </c>
      <c r="BC184">
        <v>1</v>
      </c>
    </row>
    <row r="185" spans="3:55">
      <c r="C185" s="10"/>
      <c r="D185" s="20">
        <f t="shared" si="46"/>
        <v>3415.108138537129</v>
      </c>
      <c r="E185" s="10">
        <f t="shared" si="47"/>
        <v>-3117.311633561806</v>
      </c>
      <c r="F185" s="20">
        <f t="shared" si="48"/>
        <v>297.79650497532293</v>
      </c>
      <c r="G185">
        <f t="shared" si="49"/>
        <v>4</v>
      </c>
      <c r="H185" s="21">
        <f t="shared" si="50"/>
        <v>9.7612754295987511E-4</v>
      </c>
      <c r="I185" s="20">
        <f t="shared" si="51"/>
        <v>1</v>
      </c>
      <c r="J185" s="2"/>
      <c r="K185" s="11">
        <v>100</v>
      </c>
      <c r="L185" s="6">
        <f t="shared" si="52"/>
        <v>86.21598533371521</v>
      </c>
      <c r="M185" s="6">
        <f t="shared" si="52"/>
        <v>74.331961270633954</v>
      </c>
      <c r="N185" s="6">
        <f t="shared" si="52"/>
        <v>84.573328756155178</v>
      </c>
      <c r="O185" s="6">
        <f t="shared" si="52"/>
        <v>72.915728716641496</v>
      </c>
      <c r="P185" s="6">
        <f t="shared" si="52"/>
        <v>82.961969398262212</v>
      </c>
      <c r="Q185" s="6">
        <f t="shared" ref="Q185:U235" si="66">P185*((1-AY185)*$I$3+$I$2*AY185)</f>
        <v>94.39236893846423</v>
      </c>
      <c r="R185" s="6">
        <f t="shared" si="66"/>
        <v>81.381310960132666</v>
      </c>
      <c r="S185" s="6">
        <f t="shared" si="66"/>
        <v>70.163699121773149</v>
      </c>
      <c r="T185" s="6">
        <f t="shared" si="66"/>
        <v>79.830768503050251</v>
      </c>
      <c r="U185" s="6">
        <f t="shared" si="66"/>
        <v>68.826883664381938</v>
      </c>
      <c r="W185" s="11">
        <v>100</v>
      </c>
      <c r="X185" s="6">
        <f t="shared" si="53"/>
        <v>115.98777142420998</v>
      </c>
      <c r="Y185" s="6">
        <f t="shared" si="54"/>
        <v>131.97554284841996</v>
      </c>
      <c r="Z185" s="6">
        <f t="shared" si="55"/>
        <v>119.86608986112005</v>
      </c>
      <c r="AA185" s="6">
        <f t="shared" si="56"/>
        <v>100</v>
      </c>
      <c r="AB185" s="6">
        <f t="shared" si="57"/>
        <v>87.890547012700083</v>
      </c>
      <c r="AC185" s="6">
        <f t="shared" si="58"/>
        <v>75.781094025400165</v>
      </c>
      <c r="AD185" s="6">
        <f t="shared" si="59"/>
        <v>91.768865449610146</v>
      </c>
      <c r="AE185" s="6">
        <f t="shared" si="60"/>
        <v>107.75663687382013</v>
      </c>
      <c r="AF185" s="6">
        <f t="shared" si="61"/>
        <v>95.64718388652021</v>
      </c>
      <c r="AG185" s="6">
        <f t="shared" si="62"/>
        <v>111.63495531073019</v>
      </c>
      <c r="AI185" s="10">
        <f t="shared" si="63"/>
        <v>0</v>
      </c>
      <c r="AJ185" s="10">
        <f t="shared" si="65"/>
        <v>0</v>
      </c>
      <c r="AK185" s="10">
        <f t="shared" si="65"/>
        <v>0</v>
      </c>
      <c r="AL185" s="10">
        <f t="shared" si="65"/>
        <v>2614.3104229252194</v>
      </c>
      <c r="AM185" s="10">
        <f t="shared" si="65"/>
        <v>0</v>
      </c>
      <c r="AN185" s="10">
        <f t="shared" si="65"/>
        <v>0</v>
      </c>
      <c r="AO185" s="10">
        <f t="shared" si="65"/>
        <v>0</v>
      </c>
      <c r="AP185" s="10">
        <f t="shared" si="64"/>
        <v>0</v>
      </c>
      <c r="AQ185" s="10">
        <f t="shared" si="64"/>
        <v>0</v>
      </c>
      <c r="AR185" s="10">
        <f t="shared" si="64"/>
        <v>0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1</v>
      </c>
      <c r="AZ185">
        <v>0</v>
      </c>
      <c r="BA185">
        <v>0</v>
      </c>
      <c r="BB185">
        <v>1</v>
      </c>
      <c r="BC185">
        <v>0</v>
      </c>
    </row>
    <row r="186" spans="3:55">
      <c r="C186" s="10"/>
      <c r="D186" s="20">
        <f t="shared" si="46"/>
        <v>1119.0465540709702</v>
      </c>
      <c r="E186" s="10">
        <f t="shared" si="47"/>
        <v>-917.02450190521608</v>
      </c>
      <c r="F186" s="20">
        <f t="shared" si="48"/>
        <v>202.02205216575408</v>
      </c>
      <c r="G186">
        <f t="shared" si="49"/>
        <v>5</v>
      </c>
      <c r="H186" s="21">
        <f t="shared" si="50"/>
        <v>9.7656225800141683E-4</v>
      </c>
      <c r="I186" s="20">
        <f t="shared" si="51"/>
        <v>1</v>
      </c>
      <c r="J186" s="2"/>
      <c r="K186" s="11">
        <v>100</v>
      </c>
      <c r="L186" s="6">
        <f t="shared" ref="L186:P236" si="67">K186*((1-AT186)*$I$3+$I$2*AT186)</f>
        <v>86.21598533371521</v>
      </c>
      <c r="M186" s="6">
        <f t="shared" si="67"/>
        <v>74.331961270633954</v>
      </c>
      <c r="N186" s="6">
        <f t="shared" si="67"/>
        <v>84.573328756155178</v>
      </c>
      <c r="O186" s="6">
        <f t="shared" si="67"/>
        <v>72.915728716641496</v>
      </c>
      <c r="P186" s="6">
        <f t="shared" si="67"/>
        <v>82.961969398262212</v>
      </c>
      <c r="Q186" s="6">
        <f t="shared" si="66"/>
        <v>94.39236893846423</v>
      </c>
      <c r="R186" s="6">
        <f t="shared" si="66"/>
        <v>81.381310960132666</v>
      </c>
      <c r="S186" s="6">
        <f t="shared" si="66"/>
        <v>70.163699121773149</v>
      </c>
      <c r="T186" s="6">
        <f t="shared" si="66"/>
        <v>79.830768503050251</v>
      </c>
      <c r="U186" s="6">
        <f t="shared" si="66"/>
        <v>90.82975498094784</v>
      </c>
      <c r="W186" s="11">
        <v>100</v>
      </c>
      <c r="X186" s="6">
        <f t="shared" si="53"/>
        <v>115.98777142420998</v>
      </c>
      <c r="Y186" s="6">
        <f t="shared" si="54"/>
        <v>131.97554284841996</v>
      </c>
      <c r="Z186" s="6">
        <f t="shared" si="55"/>
        <v>119.86608986112005</v>
      </c>
      <c r="AA186" s="6">
        <f t="shared" si="56"/>
        <v>100</v>
      </c>
      <c r="AB186" s="6">
        <f t="shared" si="57"/>
        <v>87.890547012700083</v>
      </c>
      <c r="AC186" s="6">
        <f t="shared" si="58"/>
        <v>75.781094025400165</v>
      </c>
      <c r="AD186" s="6">
        <f t="shared" si="59"/>
        <v>91.768865449610146</v>
      </c>
      <c r="AE186" s="6">
        <f t="shared" si="60"/>
        <v>107.75663687382013</v>
      </c>
      <c r="AF186" s="6">
        <f t="shared" si="61"/>
        <v>95.64718388652021</v>
      </c>
      <c r="AG186" s="6">
        <f t="shared" si="62"/>
        <v>83.537730899220293</v>
      </c>
      <c r="AI186" s="10">
        <f t="shared" si="63"/>
        <v>0</v>
      </c>
      <c r="AJ186" s="10">
        <f t="shared" si="65"/>
        <v>0</v>
      </c>
      <c r="AK186" s="10">
        <f t="shared" si="65"/>
        <v>0</v>
      </c>
      <c r="AL186" s="10">
        <f t="shared" si="65"/>
        <v>2614.3104229252194</v>
      </c>
      <c r="AM186" s="10">
        <f t="shared" si="65"/>
        <v>0</v>
      </c>
      <c r="AN186" s="10">
        <f t="shared" si="65"/>
        <v>0</v>
      </c>
      <c r="AO186" s="10">
        <f t="shared" si="65"/>
        <v>0</v>
      </c>
      <c r="AP186" s="10">
        <f t="shared" si="64"/>
        <v>0</v>
      </c>
      <c r="AQ186" s="10">
        <f t="shared" si="64"/>
        <v>0</v>
      </c>
      <c r="AR186" s="10">
        <f t="shared" si="64"/>
        <v>0</v>
      </c>
      <c r="AT186">
        <v>0</v>
      </c>
      <c r="AU186">
        <v>0</v>
      </c>
      <c r="AV186">
        <v>1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1</v>
      </c>
      <c r="BC186">
        <v>1</v>
      </c>
    </row>
    <row r="187" spans="3:55">
      <c r="C187" s="10"/>
      <c r="D187" s="20">
        <f t="shared" si="46"/>
        <v>3415.108138537129</v>
      </c>
      <c r="E187" s="10">
        <f t="shared" si="47"/>
        <v>-3117.311633561806</v>
      </c>
      <c r="F187" s="20">
        <f t="shared" si="48"/>
        <v>297.79650497532293</v>
      </c>
      <c r="G187">
        <f t="shared" si="49"/>
        <v>4</v>
      </c>
      <c r="H187" s="21">
        <f t="shared" si="50"/>
        <v>9.7612754295987511E-4</v>
      </c>
      <c r="I187" s="20">
        <f t="shared" si="51"/>
        <v>1</v>
      </c>
      <c r="J187" s="2"/>
      <c r="K187" s="11">
        <v>100</v>
      </c>
      <c r="L187" s="6">
        <f t="shared" si="67"/>
        <v>86.21598533371521</v>
      </c>
      <c r="M187" s="6">
        <f t="shared" si="67"/>
        <v>74.331961270633954</v>
      </c>
      <c r="N187" s="6">
        <f t="shared" si="67"/>
        <v>84.573328756155178</v>
      </c>
      <c r="O187" s="6">
        <f t="shared" si="67"/>
        <v>72.915728716641496</v>
      </c>
      <c r="P187" s="6">
        <f t="shared" si="67"/>
        <v>82.961969398262212</v>
      </c>
      <c r="Q187" s="6">
        <f t="shared" si="66"/>
        <v>94.39236893846423</v>
      </c>
      <c r="R187" s="6">
        <f t="shared" si="66"/>
        <v>81.381310960132666</v>
      </c>
      <c r="S187" s="6">
        <f t="shared" si="66"/>
        <v>92.59392929750814</v>
      </c>
      <c r="T187" s="6">
        <f t="shared" si="66"/>
        <v>79.830768503050251</v>
      </c>
      <c r="U187" s="6">
        <f t="shared" si="66"/>
        <v>68.826883664381938</v>
      </c>
      <c r="W187" s="11">
        <v>100</v>
      </c>
      <c r="X187" s="6">
        <f t="shared" si="53"/>
        <v>115.98777142420998</v>
      </c>
      <c r="Y187" s="6">
        <f t="shared" si="54"/>
        <v>131.97554284841996</v>
      </c>
      <c r="Z187" s="6">
        <f t="shared" si="55"/>
        <v>119.86608986112005</v>
      </c>
      <c r="AA187" s="6">
        <f t="shared" si="56"/>
        <v>100</v>
      </c>
      <c r="AB187" s="6">
        <f t="shared" si="57"/>
        <v>87.890547012700083</v>
      </c>
      <c r="AC187" s="6">
        <f t="shared" si="58"/>
        <v>75.781094025400165</v>
      </c>
      <c r="AD187" s="6">
        <f t="shared" si="59"/>
        <v>91.768865449610146</v>
      </c>
      <c r="AE187" s="6">
        <f t="shared" si="60"/>
        <v>79.659412462310229</v>
      </c>
      <c r="AF187" s="6">
        <f t="shared" si="61"/>
        <v>95.64718388652021</v>
      </c>
      <c r="AG187" s="6">
        <f t="shared" si="62"/>
        <v>111.63495531073019</v>
      </c>
      <c r="AI187" s="10">
        <f t="shared" si="63"/>
        <v>0</v>
      </c>
      <c r="AJ187" s="10">
        <f t="shared" si="65"/>
        <v>0</v>
      </c>
      <c r="AK187" s="10">
        <f t="shared" si="65"/>
        <v>0</v>
      </c>
      <c r="AL187" s="10">
        <f t="shared" si="65"/>
        <v>2614.3104229252194</v>
      </c>
      <c r="AM187" s="10">
        <f t="shared" si="65"/>
        <v>0</v>
      </c>
      <c r="AN187" s="10">
        <f t="shared" si="65"/>
        <v>0</v>
      </c>
      <c r="AO187" s="10">
        <f t="shared" si="65"/>
        <v>0</v>
      </c>
      <c r="AP187" s="10">
        <f t="shared" si="64"/>
        <v>0</v>
      </c>
      <c r="AQ187" s="10">
        <f t="shared" si="64"/>
        <v>0</v>
      </c>
      <c r="AR187" s="10">
        <f t="shared" si="64"/>
        <v>0</v>
      </c>
      <c r="AT187">
        <v>0</v>
      </c>
      <c r="AU187">
        <v>0</v>
      </c>
      <c r="AV187">
        <v>1</v>
      </c>
      <c r="AW187">
        <v>0</v>
      </c>
      <c r="AX187">
        <v>1</v>
      </c>
      <c r="AY187">
        <v>1</v>
      </c>
      <c r="AZ187">
        <v>0</v>
      </c>
      <c r="BA187">
        <v>1</v>
      </c>
      <c r="BB187">
        <v>0</v>
      </c>
      <c r="BC187">
        <v>0</v>
      </c>
    </row>
    <row r="188" spans="3:55">
      <c r="C188" s="10"/>
      <c r="D188" s="20">
        <f t="shared" si="46"/>
        <v>1119.0465540709702</v>
      </c>
      <c r="E188" s="10">
        <f t="shared" si="47"/>
        <v>-917.02450190521608</v>
      </c>
      <c r="F188" s="20">
        <f t="shared" si="48"/>
        <v>202.02205216575408</v>
      </c>
      <c r="G188">
        <f t="shared" si="49"/>
        <v>5</v>
      </c>
      <c r="H188" s="21">
        <f t="shared" si="50"/>
        <v>9.7656225800141683E-4</v>
      </c>
      <c r="I188" s="20">
        <f t="shared" si="51"/>
        <v>1</v>
      </c>
      <c r="J188" s="2"/>
      <c r="K188" s="11">
        <v>100</v>
      </c>
      <c r="L188" s="6">
        <f t="shared" si="67"/>
        <v>86.21598533371521</v>
      </c>
      <c r="M188" s="6">
        <f t="shared" si="67"/>
        <v>74.331961270633954</v>
      </c>
      <c r="N188" s="6">
        <f t="shared" si="67"/>
        <v>84.573328756155178</v>
      </c>
      <c r="O188" s="6">
        <f t="shared" si="67"/>
        <v>72.915728716641496</v>
      </c>
      <c r="P188" s="6">
        <f t="shared" si="67"/>
        <v>82.961969398262212</v>
      </c>
      <c r="Q188" s="6">
        <f t="shared" si="66"/>
        <v>94.39236893846423</v>
      </c>
      <c r="R188" s="6">
        <f t="shared" si="66"/>
        <v>81.381310960132666</v>
      </c>
      <c r="S188" s="6">
        <f t="shared" si="66"/>
        <v>92.59392929750814</v>
      </c>
      <c r="T188" s="6">
        <f t="shared" si="66"/>
        <v>79.830768503050251</v>
      </c>
      <c r="U188" s="6">
        <f t="shared" si="66"/>
        <v>90.82975498094784</v>
      </c>
      <c r="W188" s="11">
        <v>100</v>
      </c>
      <c r="X188" s="6">
        <f t="shared" si="53"/>
        <v>115.98777142420998</v>
      </c>
      <c r="Y188" s="6">
        <f t="shared" si="54"/>
        <v>131.97554284841996</v>
      </c>
      <c r="Z188" s="6">
        <f t="shared" si="55"/>
        <v>119.86608986112005</v>
      </c>
      <c r="AA188" s="6">
        <f t="shared" si="56"/>
        <v>100</v>
      </c>
      <c r="AB188" s="6">
        <f t="shared" si="57"/>
        <v>87.890547012700083</v>
      </c>
      <c r="AC188" s="6">
        <f t="shared" si="58"/>
        <v>75.781094025400165</v>
      </c>
      <c r="AD188" s="6">
        <f t="shared" si="59"/>
        <v>91.768865449610146</v>
      </c>
      <c r="AE188" s="6">
        <f t="shared" si="60"/>
        <v>79.659412462310229</v>
      </c>
      <c r="AF188" s="6">
        <f t="shared" si="61"/>
        <v>95.64718388652021</v>
      </c>
      <c r="AG188" s="6">
        <f t="shared" si="62"/>
        <v>83.537730899220293</v>
      </c>
      <c r="AI188" s="10">
        <f t="shared" si="63"/>
        <v>0</v>
      </c>
      <c r="AJ188" s="10">
        <f t="shared" si="65"/>
        <v>0</v>
      </c>
      <c r="AK188" s="10">
        <f t="shared" si="65"/>
        <v>0</v>
      </c>
      <c r="AL188" s="10">
        <f t="shared" si="65"/>
        <v>2614.3104229252194</v>
      </c>
      <c r="AM188" s="10">
        <f t="shared" si="65"/>
        <v>0</v>
      </c>
      <c r="AN188" s="10">
        <f t="shared" si="65"/>
        <v>0</v>
      </c>
      <c r="AO188" s="10">
        <f t="shared" si="65"/>
        <v>0</v>
      </c>
      <c r="AP188" s="10">
        <f t="shared" si="64"/>
        <v>0</v>
      </c>
      <c r="AQ188" s="10">
        <f t="shared" si="64"/>
        <v>0</v>
      </c>
      <c r="AR188" s="10">
        <f t="shared" si="64"/>
        <v>0</v>
      </c>
      <c r="AT188">
        <v>0</v>
      </c>
      <c r="AU188">
        <v>0</v>
      </c>
      <c r="AV188">
        <v>1</v>
      </c>
      <c r="AW188">
        <v>0</v>
      </c>
      <c r="AX188">
        <v>1</v>
      </c>
      <c r="AY188">
        <v>1</v>
      </c>
      <c r="AZ188">
        <v>0</v>
      </c>
      <c r="BA188">
        <v>1</v>
      </c>
      <c r="BB188">
        <v>0</v>
      </c>
      <c r="BC188">
        <v>1</v>
      </c>
    </row>
    <row r="189" spans="3:55">
      <c r="C189" s="10"/>
      <c r="D189" s="20">
        <f t="shared" si="46"/>
        <v>1119.0465540709704</v>
      </c>
      <c r="E189" s="10">
        <f t="shared" si="47"/>
        <v>-917.02450190521745</v>
      </c>
      <c r="F189" s="20">
        <f t="shared" si="48"/>
        <v>202.02205216575294</v>
      </c>
      <c r="G189">
        <f t="shared" si="49"/>
        <v>5</v>
      </c>
      <c r="H189" s="21">
        <f t="shared" si="50"/>
        <v>9.7656225800141683E-4</v>
      </c>
      <c r="I189" s="20">
        <f t="shared" si="51"/>
        <v>1</v>
      </c>
      <c r="J189" s="2"/>
      <c r="K189" s="11">
        <v>100</v>
      </c>
      <c r="L189" s="6">
        <f t="shared" si="67"/>
        <v>86.21598533371521</v>
      </c>
      <c r="M189" s="6">
        <f t="shared" si="67"/>
        <v>74.331961270633954</v>
      </c>
      <c r="N189" s="6">
        <f t="shared" si="67"/>
        <v>84.573328756155178</v>
      </c>
      <c r="O189" s="6">
        <f t="shared" si="67"/>
        <v>72.915728716641496</v>
      </c>
      <c r="P189" s="6">
        <f t="shared" si="67"/>
        <v>82.961969398262212</v>
      </c>
      <c r="Q189" s="6">
        <f t="shared" si="66"/>
        <v>94.39236893846423</v>
      </c>
      <c r="R189" s="6">
        <f t="shared" si="66"/>
        <v>81.381310960132666</v>
      </c>
      <c r="S189" s="6">
        <f t="shared" si="66"/>
        <v>92.59392929750814</v>
      </c>
      <c r="T189" s="6">
        <f t="shared" si="66"/>
        <v>105.35140859247176</v>
      </c>
      <c r="U189" s="6">
        <f t="shared" si="66"/>
        <v>90.829754980947826</v>
      </c>
      <c r="W189" s="11">
        <v>100</v>
      </c>
      <c r="X189" s="6">
        <f t="shared" si="53"/>
        <v>115.98777142420998</v>
      </c>
      <c r="Y189" s="6">
        <f t="shared" si="54"/>
        <v>131.97554284841996</v>
      </c>
      <c r="Z189" s="6">
        <f t="shared" si="55"/>
        <v>119.86608986112005</v>
      </c>
      <c r="AA189" s="6">
        <f t="shared" si="56"/>
        <v>100</v>
      </c>
      <c r="AB189" s="6">
        <f t="shared" si="57"/>
        <v>87.890547012700083</v>
      </c>
      <c r="AC189" s="6">
        <f t="shared" si="58"/>
        <v>75.781094025400165</v>
      </c>
      <c r="AD189" s="6">
        <f t="shared" si="59"/>
        <v>91.768865449610146</v>
      </c>
      <c r="AE189" s="6">
        <f t="shared" si="60"/>
        <v>79.659412462310229</v>
      </c>
      <c r="AF189" s="6">
        <f t="shared" si="61"/>
        <v>67.549959475010311</v>
      </c>
      <c r="AG189" s="6">
        <f t="shared" si="62"/>
        <v>83.537730899220293</v>
      </c>
      <c r="AI189" s="10">
        <f t="shared" si="63"/>
        <v>0</v>
      </c>
      <c r="AJ189" s="10">
        <f t="shared" si="65"/>
        <v>0</v>
      </c>
      <c r="AK189" s="10">
        <f t="shared" si="65"/>
        <v>0</v>
      </c>
      <c r="AL189" s="10">
        <f t="shared" si="65"/>
        <v>2614.3104229252194</v>
      </c>
      <c r="AM189" s="10">
        <f t="shared" si="65"/>
        <v>0</v>
      </c>
      <c r="AN189" s="10">
        <f t="shared" si="65"/>
        <v>0</v>
      </c>
      <c r="AO189" s="10">
        <f t="shared" si="65"/>
        <v>0</v>
      </c>
      <c r="AP189" s="10">
        <f t="shared" si="64"/>
        <v>0</v>
      </c>
      <c r="AQ189" s="10">
        <f t="shared" si="64"/>
        <v>0</v>
      </c>
      <c r="AR189" s="10">
        <f t="shared" si="64"/>
        <v>0</v>
      </c>
      <c r="AT189">
        <v>0</v>
      </c>
      <c r="AU189">
        <v>0</v>
      </c>
      <c r="AV189">
        <v>1</v>
      </c>
      <c r="AW189">
        <v>0</v>
      </c>
      <c r="AX189">
        <v>1</v>
      </c>
      <c r="AY189">
        <v>1</v>
      </c>
      <c r="AZ189">
        <v>0</v>
      </c>
      <c r="BA189">
        <v>1</v>
      </c>
      <c r="BB189">
        <v>1</v>
      </c>
      <c r="BC189">
        <v>0</v>
      </c>
    </row>
    <row r="190" spans="3:55">
      <c r="C190" s="10"/>
      <c r="D190" s="20">
        <f t="shared" si="46"/>
        <v>-2726.8844691813019</v>
      </c>
      <c r="E190" s="10">
        <f t="shared" si="47"/>
        <v>1986.6597914390738</v>
      </c>
      <c r="F190" s="20">
        <f t="shared" si="48"/>
        <v>-740.2246777422281</v>
      </c>
      <c r="G190">
        <f t="shared" si="49"/>
        <v>6</v>
      </c>
      <c r="H190" s="21">
        <f t="shared" si="50"/>
        <v>9.7699716664180632E-4</v>
      </c>
      <c r="I190" s="20">
        <f t="shared" si="51"/>
        <v>1</v>
      </c>
      <c r="J190" s="2"/>
      <c r="K190" s="11">
        <v>100</v>
      </c>
      <c r="L190" s="6">
        <f t="shared" si="67"/>
        <v>86.21598533371521</v>
      </c>
      <c r="M190" s="6">
        <f t="shared" si="67"/>
        <v>74.331961270633954</v>
      </c>
      <c r="N190" s="6">
        <f t="shared" si="67"/>
        <v>84.573328756155178</v>
      </c>
      <c r="O190" s="6">
        <f t="shared" si="67"/>
        <v>72.915728716641496</v>
      </c>
      <c r="P190" s="6">
        <f t="shared" si="67"/>
        <v>82.961969398262212</v>
      </c>
      <c r="Q190" s="6">
        <f t="shared" si="66"/>
        <v>94.39236893846423</v>
      </c>
      <c r="R190" s="6">
        <f t="shared" si="66"/>
        <v>81.381310960132666</v>
      </c>
      <c r="S190" s="6">
        <f t="shared" si="66"/>
        <v>92.59392929750814</v>
      </c>
      <c r="T190" s="6">
        <f t="shared" si="66"/>
        <v>105.35140859247176</v>
      </c>
      <c r="U190" s="6">
        <f t="shared" si="66"/>
        <v>119.86659791439074</v>
      </c>
      <c r="W190" s="11">
        <v>100</v>
      </c>
      <c r="X190" s="6">
        <f t="shared" si="53"/>
        <v>115.98777142420998</v>
      </c>
      <c r="Y190" s="6">
        <f t="shared" si="54"/>
        <v>131.97554284841996</v>
      </c>
      <c r="Z190" s="6">
        <f t="shared" si="55"/>
        <v>119.86608986112005</v>
      </c>
      <c r="AA190" s="6">
        <f t="shared" si="56"/>
        <v>100</v>
      </c>
      <c r="AB190" s="6">
        <f t="shared" si="57"/>
        <v>87.890547012700083</v>
      </c>
      <c r="AC190" s="6">
        <f t="shared" si="58"/>
        <v>75.781094025400165</v>
      </c>
      <c r="AD190" s="6">
        <f t="shared" si="59"/>
        <v>91.768865449610146</v>
      </c>
      <c r="AE190" s="6">
        <f t="shared" si="60"/>
        <v>79.659412462310229</v>
      </c>
      <c r="AF190" s="6">
        <f t="shared" si="61"/>
        <v>67.549959475010311</v>
      </c>
      <c r="AG190" s="6">
        <f t="shared" si="62"/>
        <v>55.440506487710394</v>
      </c>
      <c r="AI190" s="10">
        <f t="shared" si="63"/>
        <v>0</v>
      </c>
      <c r="AJ190" s="10">
        <f t="shared" si="65"/>
        <v>0</v>
      </c>
      <c r="AK190" s="10">
        <f t="shared" si="65"/>
        <v>0</v>
      </c>
      <c r="AL190" s="10">
        <f t="shared" si="65"/>
        <v>2614.3104229252194</v>
      </c>
      <c r="AM190" s="10">
        <f t="shared" si="65"/>
        <v>0</v>
      </c>
      <c r="AN190" s="10">
        <f t="shared" si="65"/>
        <v>0</v>
      </c>
      <c r="AO190" s="10">
        <f t="shared" si="65"/>
        <v>0</v>
      </c>
      <c r="AP190" s="10">
        <f t="shared" si="64"/>
        <v>0</v>
      </c>
      <c r="AQ190" s="10">
        <f t="shared" si="64"/>
        <v>0</v>
      </c>
      <c r="AR190" s="10">
        <f t="shared" si="64"/>
        <v>0</v>
      </c>
      <c r="AT190">
        <v>0</v>
      </c>
      <c r="AU190">
        <v>0</v>
      </c>
      <c r="AV190">
        <v>1</v>
      </c>
      <c r="AW190">
        <v>0</v>
      </c>
      <c r="AX190">
        <v>1</v>
      </c>
      <c r="AY190">
        <v>1</v>
      </c>
      <c r="AZ190">
        <v>0</v>
      </c>
      <c r="BA190">
        <v>1</v>
      </c>
      <c r="BB190">
        <v>1</v>
      </c>
      <c r="BC190">
        <v>1</v>
      </c>
    </row>
    <row r="191" spans="3:55">
      <c r="C191" s="10"/>
      <c r="D191" s="20">
        <f t="shared" si="46"/>
        <v>2013.8960361784757</v>
      </c>
      <c r="E191" s="10">
        <f t="shared" si="47"/>
        <v>-3117.311633561806</v>
      </c>
      <c r="F191" s="20">
        <f t="shared" si="48"/>
        <v>-1103.4155973833304</v>
      </c>
      <c r="G191">
        <f t="shared" si="49"/>
        <v>4</v>
      </c>
      <c r="H191" s="21">
        <f t="shared" si="50"/>
        <v>9.7612754295987511E-4</v>
      </c>
      <c r="I191" s="20">
        <f t="shared" si="51"/>
        <v>2</v>
      </c>
      <c r="J191" s="2"/>
      <c r="K191" s="11">
        <v>100</v>
      </c>
      <c r="L191" s="6">
        <f t="shared" si="67"/>
        <v>86.21598533371521</v>
      </c>
      <c r="M191" s="6">
        <f t="shared" si="67"/>
        <v>74.331961270633954</v>
      </c>
      <c r="N191" s="6">
        <f t="shared" si="67"/>
        <v>84.573328756155178</v>
      </c>
      <c r="O191" s="6">
        <f t="shared" si="67"/>
        <v>72.915728716641496</v>
      </c>
      <c r="P191" s="6">
        <f t="shared" si="67"/>
        <v>82.961969398262212</v>
      </c>
      <c r="Q191" s="6">
        <f t="shared" si="66"/>
        <v>94.39236893846423</v>
      </c>
      <c r="R191" s="6">
        <f t="shared" si="66"/>
        <v>107.39763506628836</v>
      </c>
      <c r="S191" s="6">
        <f t="shared" si="66"/>
        <v>92.593929297508154</v>
      </c>
      <c r="T191" s="6">
        <f t="shared" si="66"/>
        <v>79.830768503050251</v>
      </c>
      <c r="U191" s="6">
        <f t="shared" si="66"/>
        <v>68.826883664381938</v>
      </c>
      <c r="W191" s="11">
        <v>100</v>
      </c>
      <c r="X191" s="6">
        <f t="shared" si="53"/>
        <v>115.98777142420998</v>
      </c>
      <c r="Y191" s="6">
        <f t="shared" si="54"/>
        <v>131.97554284841996</v>
      </c>
      <c r="Z191" s="6">
        <f t="shared" si="55"/>
        <v>119.86608986112005</v>
      </c>
      <c r="AA191" s="6">
        <f t="shared" si="56"/>
        <v>100</v>
      </c>
      <c r="AB191" s="6">
        <f t="shared" si="57"/>
        <v>87.890547012700083</v>
      </c>
      <c r="AC191" s="6">
        <f t="shared" si="58"/>
        <v>75.781094025400165</v>
      </c>
      <c r="AD191" s="6">
        <f t="shared" si="59"/>
        <v>100</v>
      </c>
      <c r="AE191" s="6">
        <f t="shared" si="60"/>
        <v>115.98777142420998</v>
      </c>
      <c r="AF191" s="6">
        <f t="shared" si="61"/>
        <v>131.97554284841996</v>
      </c>
      <c r="AG191" s="6">
        <f t="shared" si="62"/>
        <v>147.96331427262996</v>
      </c>
      <c r="AI191" s="10">
        <f t="shared" si="63"/>
        <v>0</v>
      </c>
      <c r="AJ191" s="10">
        <f t="shared" si="65"/>
        <v>0</v>
      </c>
      <c r="AK191" s="10">
        <f t="shared" si="65"/>
        <v>0</v>
      </c>
      <c r="AL191" s="10">
        <f t="shared" si="65"/>
        <v>2614.3104229252194</v>
      </c>
      <c r="AM191" s="10">
        <f t="shared" si="65"/>
        <v>0</v>
      </c>
      <c r="AN191" s="10">
        <f t="shared" si="65"/>
        <v>0</v>
      </c>
      <c r="AO191" s="10">
        <f t="shared" si="65"/>
        <v>-3901.5798383472356</v>
      </c>
      <c r="AP191" s="10">
        <f t="shared" si="64"/>
        <v>0</v>
      </c>
      <c r="AQ191" s="10">
        <f t="shared" si="64"/>
        <v>0</v>
      </c>
      <c r="AR191" s="10">
        <f t="shared" si="64"/>
        <v>0</v>
      </c>
      <c r="AT191">
        <v>0</v>
      </c>
      <c r="AU191">
        <v>0</v>
      </c>
      <c r="AV191">
        <v>1</v>
      </c>
      <c r="AW191">
        <v>0</v>
      </c>
      <c r="AX191">
        <v>1</v>
      </c>
      <c r="AY191">
        <v>1</v>
      </c>
      <c r="AZ191">
        <v>1</v>
      </c>
      <c r="BA191">
        <v>0</v>
      </c>
      <c r="BB191">
        <v>0</v>
      </c>
      <c r="BC191">
        <v>0</v>
      </c>
    </row>
    <row r="192" spans="3:55">
      <c r="C192" s="10"/>
      <c r="D192" s="20">
        <f t="shared" si="46"/>
        <v>517.16265909300955</v>
      </c>
      <c r="E192" s="10">
        <f t="shared" si="47"/>
        <v>-917.02450190521608</v>
      </c>
      <c r="F192" s="20">
        <f t="shared" si="48"/>
        <v>-399.86184281220653</v>
      </c>
      <c r="G192">
        <f t="shared" si="49"/>
        <v>5</v>
      </c>
      <c r="H192" s="21">
        <f t="shared" si="50"/>
        <v>9.7656225800141683E-4</v>
      </c>
      <c r="I192" s="20">
        <f t="shared" si="51"/>
        <v>2</v>
      </c>
      <c r="J192" s="2"/>
      <c r="K192" s="11">
        <v>100</v>
      </c>
      <c r="L192" s="6">
        <f t="shared" si="67"/>
        <v>86.21598533371521</v>
      </c>
      <c r="M192" s="6">
        <f t="shared" si="67"/>
        <v>74.331961270633954</v>
      </c>
      <c r="N192" s="6">
        <f t="shared" si="67"/>
        <v>84.573328756155178</v>
      </c>
      <c r="O192" s="6">
        <f t="shared" si="67"/>
        <v>72.915728716641496</v>
      </c>
      <c r="P192" s="6">
        <f t="shared" si="67"/>
        <v>82.961969398262212</v>
      </c>
      <c r="Q192" s="6">
        <f t="shared" si="66"/>
        <v>94.39236893846423</v>
      </c>
      <c r="R192" s="6">
        <f t="shared" si="66"/>
        <v>107.39763506628836</v>
      </c>
      <c r="S192" s="6">
        <f t="shared" si="66"/>
        <v>92.593929297508154</v>
      </c>
      <c r="T192" s="6">
        <f t="shared" si="66"/>
        <v>79.830768503050251</v>
      </c>
      <c r="U192" s="6">
        <f t="shared" si="66"/>
        <v>90.82975498094784</v>
      </c>
      <c r="W192" s="11">
        <v>100</v>
      </c>
      <c r="X192" s="6">
        <f t="shared" si="53"/>
        <v>115.98777142420998</v>
      </c>
      <c r="Y192" s="6">
        <f t="shared" si="54"/>
        <v>131.97554284841996</v>
      </c>
      <c r="Z192" s="6">
        <f t="shared" si="55"/>
        <v>119.86608986112005</v>
      </c>
      <c r="AA192" s="6">
        <f t="shared" si="56"/>
        <v>100</v>
      </c>
      <c r="AB192" s="6">
        <f t="shared" si="57"/>
        <v>87.890547012700083</v>
      </c>
      <c r="AC192" s="6">
        <f t="shared" si="58"/>
        <v>75.781094025400165</v>
      </c>
      <c r="AD192" s="6">
        <f t="shared" si="59"/>
        <v>100</v>
      </c>
      <c r="AE192" s="6">
        <f t="shared" si="60"/>
        <v>115.98777142420998</v>
      </c>
      <c r="AF192" s="6">
        <f t="shared" si="61"/>
        <v>131.97554284841996</v>
      </c>
      <c r="AG192" s="6">
        <f t="shared" si="62"/>
        <v>119.86608986112005</v>
      </c>
      <c r="AI192" s="10">
        <f t="shared" si="63"/>
        <v>0</v>
      </c>
      <c r="AJ192" s="10">
        <f t="shared" si="65"/>
        <v>0</v>
      </c>
      <c r="AK192" s="10">
        <f t="shared" si="65"/>
        <v>0</v>
      </c>
      <c r="AL192" s="10">
        <f t="shared" si="65"/>
        <v>2614.3104229252194</v>
      </c>
      <c r="AM192" s="10">
        <f t="shared" si="65"/>
        <v>0</v>
      </c>
      <c r="AN192" s="10">
        <f t="shared" si="65"/>
        <v>0</v>
      </c>
      <c r="AO192" s="10">
        <f t="shared" si="65"/>
        <v>-3901.5798383472356</v>
      </c>
      <c r="AP192" s="10">
        <f t="shared" si="64"/>
        <v>0</v>
      </c>
      <c r="AQ192" s="10">
        <f t="shared" si="64"/>
        <v>0</v>
      </c>
      <c r="AR192" s="10">
        <f t="shared" si="64"/>
        <v>0</v>
      </c>
      <c r="AT192">
        <v>0</v>
      </c>
      <c r="AU192">
        <v>0</v>
      </c>
      <c r="AV192">
        <v>1</v>
      </c>
      <c r="AW192">
        <v>0</v>
      </c>
      <c r="AX192">
        <v>1</v>
      </c>
      <c r="AY192">
        <v>1</v>
      </c>
      <c r="AZ192">
        <v>1</v>
      </c>
      <c r="BA192">
        <v>0</v>
      </c>
      <c r="BB192">
        <v>0</v>
      </c>
      <c r="BC192">
        <v>1</v>
      </c>
    </row>
    <row r="193" spans="3:55">
      <c r="C193" s="10"/>
      <c r="D193" s="20">
        <f t="shared" si="46"/>
        <v>517.16265909300955</v>
      </c>
      <c r="E193" s="10">
        <f t="shared" si="47"/>
        <v>-917.02450190521608</v>
      </c>
      <c r="F193" s="20">
        <f t="shared" si="48"/>
        <v>-399.86184281220653</v>
      </c>
      <c r="G193">
        <f t="shared" si="49"/>
        <v>5</v>
      </c>
      <c r="H193" s="21">
        <f t="shared" si="50"/>
        <v>9.7656225800141683E-4</v>
      </c>
      <c r="I193" s="20">
        <f t="shared" si="51"/>
        <v>2</v>
      </c>
      <c r="J193" s="2"/>
      <c r="K193" s="11">
        <v>100</v>
      </c>
      <c r="L193" s="6">
        <f t="shared" si="67"/>
        <v>86.21598533371521</v>
      </c>
      <c r="M193" s="6">
        <f t="shared" si="67"/>
        <v>74.331961270633954</v>
      </c>
      <c r="N193" s="6">
        <f t="shared" si="67"/>
        <v>84.573328756155178</v>
      </c>
      <c r="O193" s="6">
        <f t="shared" si="67"/>
        <v>72.915728716641496</v>
      </c>
      <c r="P193" s="6">
        <f t="shared" si="67"/>
        <v>82.961969398262212</v>
      </c>
      <c r="Q193" s="6">
        <f t="shared" si="66"/>
        <v>94.39236893846423</v>
      </c>
      <c r="R193" s="6">
        <f t="shared" si="66"/>
        <v>107.39763506628836</v>
      </c>
      <c r="S193" s="6">
        <f t="shared" si="66"/>
        <v>92.593929297508154</v>
      </c>
      <c r="T193" s="6">
        <f t="shared" si="66"/>
        <v>105.35140859247177</v>
      </c>
      <c r="U193" s="6">
        <f t="shared" si="66"/>
        <v>90.82975498094784</v>
      </c>
      <c r="W193" s="11">
        <v>100</v>
      </c>
      <c r="X193" s="6">
        <f t="shared" si="53"/>
        <v>115.98777142420998</v>
      </c>
      <c r="Y193" s="6">
        <f t="shared" si="54"/>
        <v>131.97554284841996</v>
      </c>
      <c r="Z193" s="6">
        <f t="shared" si="55"/>
        <v>119.86608986112005</v>
      </c>
      <c r="AA193" s="6">
        <f t="shared" si="56"/>
        <v>100</v>
      </c>
      <c r="AB193" s="6">
        <f t="shared" si="57"/>
        <v>87.890547012700083</v>
      </c>
      <c r="AC193" s="6">
        <f t="shared" si="58"/>
        <v>75.781094025400165</v>
      </c>
      <c r="AD193" s="6">
        <f t="shared" si="59"/>
        <v>100</v>
      </c>
      <c r="AE193" s="6">
        <f t="shared" si="60"/>
        <v>115.98777142420998</v>
      </c>
      <c r="AF193" s="6">
        <f t="shared" si="61"/>
        <v>103.87831843691006</v>
      </c>
      <c r="AG193" s="6">
        <f t="shared" si="62"/>
        <v>119.86608986112005</v>
      </c>
      <c r="AI193" s="10">
        <f t="shared" si="63"/>
        <v>0</v>
      </c>
      <c r="AJ193" s="10">
        <f t="shared" si="65"/>
        <v>0</v>
      </c>
      <c r="AK193" s="10">
        <f t="shared" si="65"/>
        <v>0</v>
      </c>
      <c r="AL193" s="10">
        <f t="shared" si="65"/>
        <v>2614.3104229252194</v>
      </c>
      <c r="AM193" s="10">
        <f t="shared" si="65"/>
        <v>0</v>
      </c>
      <c r="AN193" s="10">
        <f t="shared" si="65"/>
        <v>0</v>
      </c>
      <c r="AO193" s="10">
        <f t="shared" si="65"/>
        <v>-3901.5798383472356</v>
      </c>
      <c r="AP193" s="10">
        <f t="shared" si="64"/>
        <v>0</v>
      </c>
      <c r="AQ193" s="10">
        <f t="shared" si="64"/>
        <v>0</v>
      </c>
      <c r="AR193" s="10">
        <f t="shared" si="64"/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0</v>
      </c>
    </row>
    <row r="194" spans="3:55">
      <c r="C194" s="10"/>
      <c r="D194" s="20">
        <f t="shared" si="46"/>
        <v>-2273.9075109528462</v>
      </c>
      <c r="E194" s="10">
        <f t="shared" si="47"/>
        <v>1986.6597914390752</v>
      </c>
      <c r="F194" s="20">
        <f t="shared" si="48"/>
        <v>-287.24771951377102</v>
      </c>
      <c r="G194">
        <f t="shared" si="49"/>
        <v>6</v>
      </c>
      <c r="H194" s="21">
        <f t="shared" si="50"/>
        <v>9.7699716664180632E-4</v>
      </c>
      <c r="I194" s="20">
        <f t="shared" si="51"/>
        <v>2</v>
      </c>
      <c r="J194" s="2"/>
      <c r="K194" s="11">
        <v>100</v>
      </c>
      <c r="L194" s="6">
        <f t="shared" si="67"/>
        <v>86.21598533371521</v>
      </c>
      <c r="M194" s="6">
        <f t="shared" si="67"/>
        <v>74.331961270633954</v>
      </c>
      <c r="N194" s="6">
        <f t="shared" si="67"/>
        <v>84.573328756155178</v>
      </c>
      <c r="O194" s="6">
        <f t="shared" si="67"/>
        <v>72.915728716641496</v>
      </c>
      <c r="P194" s="6">
        <f t="shared" si="67"/>
        <v>82.961969398262212</v>
      </c>
      <c r="Q194" s="6">
        <f t="shared" si="66"/>
        <v>94.39236893846423</v>
      </c>
      <c r="R194" s="6">
        <f t="shared" si="66"/>
        <v>107.39763506628836</v>
      </c>
      <c r="S194" s="6">
        <f t="shared" si="66"/>
        <v>92.593929297508154</v>
      </c>
      <c r="T194" s="6">
        <f t="shared" si="66"/>
        <v>105.35140859247177</v>
      </c>
      <c r="U194" s="6">
        <f t="shared" si="66"/>
        <v>119.86659791439075</v>
      </c>
      <c r="W194" s="11">
        <v>100</v>
      </c>
      <c r="X194" s="6">
        <f t="shared" si="53"/>
        <v>115.98777142420998</v>
      </c>
      <c r="Y194" s="6">
        <f t="shared" si="54"/>
        <v>131.97554284841996</v>
      </c>
      <c r="Z194" s="6">
        <f t="shared" si="55"/>
        <v>119.86608986112005</v>
      </c>
      <c r="AA194" s="6">
        <f t="shared" si="56"/>
        <v>100</v>
      </c>
      <c r="AB194" s="6">
        <f t="shared" si="57"/>
        <v>87.890547012700083</v>
      </c>
      <c r="AC194" s="6">
        <f t="shared" si="58"/>
        <v>75.781094025400165</v>
      </c>
      <c r="AD194" s="6">
        <f t="shared" si="59"/>
        <v>100</v>
      </c>
      <c r="AE194" s="6">
        <f t="shared" si="60"/>
        <v>115.98777142420998</v>
      </c>
      <c r="AF194" s="6">
        <f t="shared" si="61"/>
        <v>103.87831843691006</v>
      </c>
      <c r="AG194" s="6">
        <f t="shared" si="62"/>
        <v>91.768865449610146</v>
      </c>
      <c r="AI194" s="10">
        <f t="shared" si="63"/>
        <v>0</v>
      </c>
      <c r="AJ194" s="10">
        <f t="shared" si="65"/>
        <v>0</v>
      </c>
      <c r="AK194" s="10">
        <f t="shared" si="65"/>
        <v>0</v>
      </c>
      <c r="AL194" s="10">
        <f t="shared" si="65"/>
        <v>2614.3104229252194</v>
      </c>
      <c r="AM194" s="10">
        <f t="shared" si="65"/>
        <v>0</v>
      </c>
      <c r="AN194" s="10">
        <f t="shared" si="65"/>
        <v>0</v>
      </c>
      <c r="AO194" s="10">
        <f t="shared" si="65"/>
        <v>-3901.5798383472356</v>
      </c>
      <c r="AP194" s="10">
        <f t="shared" si="64"/>
        <v>0</v>
      </c>
      <c r="AQ194" s="10">
        <f t="shared" si="64"/>
        <v>0</v>
      </c>
      <c r="AR194" s="10">
        <f t="shared" si="64"/>
        <v>0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1</v>
      </c>
      <c r="AZ194">
        <v>1</v>
      </c>
      <c r="BA194">
        <v>0</v>
      </c>
      <c r="BB194">
        <v>1</v>
      </c>
      <c r="BC194">
        <v>1</v>
      </c>
    </row>
    <row r="195" spans="3:55">
      <c r="C195" s="10"/>
      <c r="D195" s="20">
        <f t="shared" si="46"/>
        <v>517.16265909300955</v>
      </c>
      <c r="E195" s="10">
        <f t="shared" si="47"/>
        <v>-917.02450190521608</v>
      </c>
      <c r="F195" s="20">
        <f t="shared" si="48"/>
        <v>-399.86184281220653</v>
      </c>
      <c r="G195">
        <f t="shared" si="49"/>
        <v>5</v>
      </c>
      <c r="H195" s="21">
        <f t="shared" si="50"/>
        <v>9.7656225800141683E-4</v>
      </c>
      <c r="I195" s="20">
        <f t="shared" si="51"/>
        <v>2</v>
      </c>
      <c r="J195" s="2"/>
      <c r="K195" s="11">
        <v>100</v>
      </c>
      <c r="L195" s="6">
        <f t="shared" si="67"/>
        <v>86.21598533371521</v>
      </c>
      <c r="M195" s="6">
        <f t="shared" si="67"/>
        <v>74.331961270633954</v>
      </c>
      <c r="N195" s="6">
        <f t="shared" si="67"/>
        <v>84.573328756155178</v>
      </c>
      <c r="O195" s="6">
        <f t="shared" si="67"/>
        <v>72.915728716641496</v>
      </c>
      <c r="P195" s="6">
        <f t="shared" si="67"/>
        <v>82.961969398262212</v>
      </c>
      <c r="Q195" s="6">
        <f t="shared" si="66"/>
        <v>94.39236893846423</v>
      </c>
      <c r="R195" s="6">
        <f t="shared" si="66"/>
        <v>107.39763506628836</v>
      </c>
      <c r="S195" s="6">
        <f t="shared" si="66"/>
        <v>122.19475099042168</v>
      </c>
      <c r="T195" s="6">
        <f t="shared" si="66"/>
        <v>105.35140859247177</v>
      </c>
      <c r="U195" s="6">
        <f t="shared" si="66"/>
        <v>90.82975498094784</v>
      </c>
      <c r="W195" s="11">
        <v>100</v>
      </c>
      <c r="X195" s="6">
        <f t="shared" si="53"/>
        <v>115.98777142420998</v>
      </c>
      <c r="Y195" s="6">
        <f t="shared" si="54"/>
        <v>131.97554284841996</v>
      </c>
      <c r="Z195" s="6">
        <f t="shared" si="55"/>
        <v>119.86608986112005</v>
      </c>
      <c r="AA195" s="6">
        <f t="shared" si="56"/>
        <v>100</v>
      </c>
      <c r="AB195" s="6">
        <f t="shared" si="57"/>
        <v>87.890547012700083</v>
      </c>
      <c r="AC195" s="6">
        <f t="shared" si="58"/>
        <v>75.781094025400165</v>
      </c>
      <c r="AD195" s="6">
        <f t="shared" si="59"/>
        <v>100</v>
      </c>
      <c r="AE195" s="6">
        <f t="shared" si="60"/>
        <v>87.890547012700083</v>
      </c>
      <c r="AF195" s="6">
        <f t="shared" si="61"/>
        <v>103.87831843691006</v>
      </c>
      <c r="AG195" s="6">
        <f t="shared" si="62"/>
        <v>119.86608986112005</v>
      </c>
      <c r="AI195" s="10">
        <f t="shared" si="63"/>
        <v>0</v>
      </c>
      <c r="AJ195" s="10">
        <f t="shared" si="65"/>
        <v>0</v>
      </c>
      <c r="AK195" s="10">
        <f t="shared" si="65"/>
        <v>0</v>
      </c>
      <c r="AL195" s="10">
        <f t="shared" si="65"/>
        <v>2614.3104229252194</v>
      </c>
      <c r="AM195" s="10">
        <f t="shared" si="65"/>
        <v>0</v>
      </c>
      <c r="AN195" s="10">
        <f t="shared" si="65"/>
        <v>0</v>
      </c>
      <c r="AO195" s="10">
        <f t="shared" si="65"/>
        <v>-3901.5798383472356</v>
      </c>
      <c r="AP195" s="10">
        <f t="shared" si="64"/>
        <v>0</v>
      </c>
      <c r="AQ195" s="10">
        <f t="shared" si="64"/>
        <v>0</v>
      </c>
      <c r="AR195" s="10">
        <f t="shared" si="64"/>
        <v>0</v>
      </c>
      <c r="AT195">
        <v>0</v>
      </c>
      <c r="AU195">
        <v>0</v>
      </c>
      <c r="AV195">
        <v>1</v>
      </c>
      <c r="AW195">
        <v>0</v>
      </c>
      <c r="AX195">
        <v>1</v>
      </c>
      <c r="AY195">
        <v>1</v>
      </c>
      <c r="AZ195">
        <v>1</v>
      </c>
      <c r="BA195">
        <v>1</v>
      </c>
      <c r="BB195">
        <v>0</v>
      </c>
      <c r="BC195">
        <v>0</v>
      </c>
    </row>
    <row r="196" spans="3:55">
      <c r="C196" s="10"/>
      <c r="D196" s="20">
        <f t="shared" si="46"/>
        <v>-2273.9075109528462</v>
      </c>
      <c r="E196" s="10">
        <f t="shared" si="47"/>
        <v>1986.6597914390752</v>
      </c>
      <c r="F196" s="20">
        <f t="shared" si="48"/>
        <v>-287.24771951377102</v>
      </c>
      <c r="G196">
        <f t="shared" si="49"/>
        <v>6</v>
      </c>
      <c r="H196" s="21">
        <f t="shared" si="50"/>
        <v>9.7699716664180632E-4</v>
      </c>
      <c r="I196" s="20">
        <f t="shared" si="51"/>
        <v>2</v>
      </c>
      <c r="J196" s="2"/>
      <c r="K196" s="11">
        <v>100</v>
      </c>
      <c r="L196" s="6">
        <f t="shared" si="67"/>
        <v>86.21598533371521</v>
      </c>
      <c r="M196" s="6">
        <f t="shared" si="67"/>
        <v>74.331961270633954</v>
      </c>
      <c r="N196" s="6">
        <f t="shared" si="67"/>
        <v>84.573328756155178</v>
      </c>
      <c r="O196" s="6">
        <f t="shared" si="67"/>
        <v>72.915728716641496</v>
      </c>
      <c r="P196" s="6">
        <f t="shared" si="67"/>
        <v>82.961969398262212</v>
      </c>
      <c r="Q196" s="6">
        <f t="shared" si="66"/>
        <v>94.39236893846423</v>
      </c>
      <c r="R196" s="6">
        <f t="shared" si="66"/>
        <v>107.39763506628836</v>
      </c>
      <c r="S196" s="6">
        <f t="shared" si="66"/>
        <v>122.19475099042168</v>
      </c>
      <c r="T196" s="6">
        <f t="shared" si="66"/>
        <v>105.35140859247177</v>
      </c>
      <c r="U196" s="6">
        <f t="shared" si="66"/>
        <v>119.86659791439075</v>
      </c>
      <c r="W196" s="11">
        <v>100</v>
      </c>
      <c r="X196" s="6">
        <f t="shared" si="53"/>
        <v>115.98777142420998</v>
      </c>
      <c r="Y196" s="6">
        <f t="shared" si="54"/>
        <v>131.97554284841996</v>
      </c>
      <c r="Z196" s="6">
        <f t="shared" si="55"/>
        <v>119.86608986112005</v>
      </c>
      <c r="AA196" s="6">
        <f t="shared" si="56"/>
        <v>100</v>
      </c>
      <c r="AB196" s="6">
        <f t="shared" si="57"/>
        <v>87.890547012700083</v>
      </c>
      <c r="AC196" s="6">
        <f t="shared" si="58"/>
        <v>75.781094025400165</v>
      </c>
      <c r="AD196" s="6">
        <f t="shared" si="59"/>
        <v>100</v>
      </c>
      <c r="AE196" s="6">
        <f t="shared" si="60"/>
        <v>87.890547012700083</v>
      </c>
      <c r="AF196" s="6">
        <f t="shared" si="61"/>
        <v>103.87831843691006</v>
      </c>
      <c r="AG196" s="6">
        <f t="shared" si="62"/>
        <v>91.768865449610146</v>
      </c>
      <c r="AI196" s="10">
        <f t="shared" si="63"/>
        <v>0</v>
      </c>
      <c r="AJ196" s="10">
        <f t="shared" si="65"/>
        <v>0</v>
      </c>
      <c r="AK196" s="10">
        <f t="shared" si="65"/>
        <v>0</v>
      </c>
      <c r="AL196" s="10">
        <f t="shared" si="65"/>
        <v>2614.3104229252194</v>
      </c>
      <c r="AM196" s="10">
        <f t="shared" si="65"/>
        <v>0</v>
      </c>
      <c r="AN196" s="10">
        <f t="shared" si="65"/>
        <v>0</v>
      </c>
      <c r="AO196" s="10">
        <f t="shared" si="65"/>
        <v>-3901.5798383472356</v>
      </c>
      <c r="AP196" s="10">
        <f t="shared" si="64"/>
        <v>0</v>
      </c>
      <c r="AQ196" s="10">
        <f t="shared" si="64"/>
        <v>0</v>
      </c>
      <c r="AR196" s="10">
        <f t="shared" si="64"/>
        <v>0</v>
      </c>
      <c r="AT196">
        <v>0</v>
      </c>
      <c r="AU196">
        <v>0</v>
      </c>
      <c r="AV196">
        <v>1</v>
      </c>
      <c r="AW196">
        <v>0</v>
      </c>
      <c r="AX196">
        <v>1</v>
      </c>
      <c r="AY196">
        <v>1</v>
      </c>
      <c r="AZ196">
        <v>1</v>
      </c>
      <c r="BA196">
        <v>1</v>
      </c>
      <c r="BB196">
        <v>0</v>
      </c>
      <c r="BC196">
        <v>1</v>
      </c>
    </row>
    <row r="197" spans="3:55">
      <c r="C197" s="10"/>
      <c r="D197" s="20">
        <f t="shared" si="46"/>
        <v>-2273.9075109528467</v>
      </c>
      <c r="E197" s="10">
        <f t="shared" si="47"/>
        <v>1986.6597914390766</v>
      </c>
      <c r="F197" s="20">
        <f t="shared" si="48"/>
        <v>-287.24771951377011</v>
      </c>
      <c r="G197">
        <f t="shared" si="49"/>
        <v>6</v>
      </c>
      <c r="H197" s="21">
        <f t="shared" si="50"/>
        <v>9.7699716664180632E-4</v>
      </c>
      <c r="I197" s="20">
        <f t="shared" si="51"/>
        <v>2</v>
      </c>
      <c r="J197" s="2"/>
      <c r="K197" s="11">
        <v>100</v>
      </c>
      <c r="L197" s="6">
        <f t="shared" si="67"/>
        <v>86.21598533371521</v>
      </c>
      <c r="M197" s="6">
        <f t="shared" si="67"/>
        <v>74.331961270633954</v>
      </c>
      <c r="N197" s="6">
        <f t="shared" si="67"/>
        <v>84.573328756155178</v>
      </c>
      <c r="O197" s="6">
        <f t="shared" si="67"/>
        <v>72.915728716641496</v>
      </c>
      <c r="P197" s="6">
        <f t="shared" si="67"/>
        <v>82.961969398262212</v>
      </c>
      <c r="Q197" s="6">
        <f t="shared" si="66"/>
        <v>94.39236893846423</v>
      </c>
      <c r="R197" s="6">
        <f t="shared" si="66"/>
        <v>107.39763506628836</v>
      </c>
      <c r="S197" s="6">
        <f t="shared" si="66"/>
        <v>122.19475099042168</v>
      </c>
      <c r="T197" s="6">
        <f t="shared" si="66"/>
        <v>139.03059560292041</v>
      </c>
      <c r="U197" s="6">
        <f t="shared" si="66"/>
        <v>119.86659791439077</v>
      </c>
      <c r="W197" s="11">
        <v>100</v>
      </c>
      <c r="X197" s="6">
        <f t="shared" si="53"/>
        <v>115.98777142420998</v>
      </c>
      <c r="Y197" s="6">
        <f t="shared" si="54"/>
        <v>131.97554284841996</v>
      </c>
      <c r="Z197" s="6">
        <f t="shared" si="55"/>
        <v>119.86608986112005</v>
      </c>
      <c r="AA197" s="6">
        <f t="shared" si="56"/>
        <v>100</v>
      </c>
      <c r="AB197" s="6">
        <f t="shared" si="57"/>
        <v>87.890547012700083</v>
      </c>
      <c r="AC197" s="6">
        <f t="shared" si="58"/>
        <v>75.781094025400165</v>
      </c>
      <c r="AD197" s="6">
        <f t="shared" si="59"/>
        <v>100</v>
      </c>
      <c r="AE197" s="6">
        <f t="shared" si="60"/>
        <v>87.890547012700083</v>
      </c>
      <c r="AF197" s="6">
        <f t="shared" si="61"/>
        <v>75.781094025400165</v>
      </c>
      <c r="AG197" s="6">
        <f t="shared" si="62"/>
        <v>91.768865449610146</v>
      </c>
      <c r="AI197" s="10">
        <f t="shared" si="63"/>
        <v>0</v>
      </c>
      <c r="AJ197" s="10">
        <f t="shared" si="65"/>
        <v>0</v>
      </c>
      <c r="AK197" s="10">
        <f t="shared" si="65"/>
        <v>0</v>
      </c>
      <c r="AL197" s="10">
        <f t="shared" si="65"/>
        <v>2614.3104229252194</v>
      </c>
      <c r="AM197" s="10">
        <f t="shared" si="65"/>
        <v>0</v>
      </c>
      <c r="AN197" s="10">
        <f t="shared" si="65"/>
        <v>0</v>
      </c>
      <c r="AO197" s="10">
        <f t="shared" si="65"/>
        <v>-3901.5798383472356</v>
      </c>
      <c r="AP197" s="10">
        <f t="shared" si="64"/>
        <v>0</v>
      </c>
      <c r="AQ197" s="10">
        <f t="shared" si="64"/>
        <v>0</v>
      </c>
      <c r="AR197" s="10">
        <f t="shared" si="64"/>
        <v>0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0</v>
      </c>
    </row>
    <row r="198" spans="3:55">
      <c r="C198" s="10"/>
      <c r="D198" s="20">
        <f t="shared" si="46"/>
        <v>-7033.9094756093609</v>
      </c>
      <c r="E198" s="10">
        <f t="shared" si="47"/>
        <v>5818.6062470211564</v>
      </c>
      <c r="F198" s="20">
        <f t="shared" si="48"/>
        <v>-1215.3032285882045</v>
      </c>
      <c r="G198">
        <f t="shared" si="49"/>
        <v>7</v>
      </c>
      <c r="H198" s="21">
        <f t="shared" si="50"/>
        <v>9.7743226896726152E-4</v>
      </c>
      <c r="I198" s="20">
        <f t="shared" si="51"/>
        <v>2</v>
      </c>
      <c r="J198" s="2"/>
      <c r="K198" s="11">
        <v>100</v>
      </c>
      <c r="L198" s="6">
        <f t="shared" si="67"/>
        <v>86.21598533371521</v>
      </c>
      <c r="M198" s="6">
        <f t="shared" si="67"/>
        <v>74.331961270633954</v>
      </c>
      <c r="N198" s="6">
        <f t="shared" si="67"/>
        <v>84.573328756155178</v>
      </c>
      <c r="O198" s="6">
        <f t="shared" si="67"/>
        <v>72.915728716641496</v>
      </c>
      <c r="P198" s="6">
        <f t="shared" si="67"/>
        <v>82.961969398262212</v>
      </c>
      <c r="Q198" s="6">
        <f t="shared" si="66"/>
        <v>94.39236893846423</v>
      </c>
      <c r="R198" s="6">
        <f t="shared" si="66"/>
        <v>107.39763506628836</v>
      </c>
      <c r="S198" s="6">
        <f t="shared" si="66"/>
        <v>122.19475099042168</v>
      </c>
      <c r="T198" s="6">
        <f t="shared" si="66"/>
        <v>139.03059560292041</v>
      </c>
      <c r="U198" s="6">
        <f t="shared" si="66"/>
        <v>158.18606247021157</v>
      </c>
      <c r="W198" s="11">
        <v>100</v>
      </c>
      <c r="X198" s="6">
        <f t="shared" si="53"/>
        <v>115.98777142420998</v>
      </c>
      <c r="Y198" s="6">
        <f t="shared" si="54"/>
        <v>131.97554284841996</v>
      </c>
      <c r="Z198" s="6">
        <f t="shared" si="55"/>
        <v>119.86608986112005</v>
      </c>
      <c r="AA198" s="6">
        <f t="shared" si="56"/>
        <v>100</v>
      </c>
      <c r="AB198" s="6">
        <f t="shared" si="57"/>
        <v>87.890547012700083</v>
      </c>
      <c r="AC198" s="6">
        <f t="shared" si="58"/>
        <v>75.781094025400165</v>
      </c>
      <c r="AD198" s="6">
        <f t="shared" si="59"/>
        <v>100</v>
      </c>
      <c r="AE198" s="6">
        <f t="shared" si="60"/>
        <v>87.890547012700083</v>
      </c>
      <c r="AF198" s="6">
        <f t="shared" si="61"/>
        <v>75.781094025400165</v>
      </c>
      <c r="AG198" s="6">
        <f t="shared" si="62"/>
        <v>63.671641038100248</v>
      </c>
      <c r="AI198" s="10">
        <f t="shared" si="63"/>
        <v>0</v>
      </c>
      <c r="AJ198" s="10">
        <f t="shared" si="65"/>
        <v>0</v>
      </c>
      <c r="AK198" s="10">
        <f t="shared" si="65"/>
        <v>0</v>
      </c>
      <c r="AL198" s="10">
        <f t="shared" si="65"/>
        <v>2614.3104229252194</v>
      </c>
      <c r="AM198" s="10">
        <f t="shared" si="65"/>
        <v>0</v>
      </c>
      <c r="AN198" s="10">
        <f t="shared" si="65"/>
        <v>0</v>
      </c>
      <c r="AO198" s="10">
        <f t="shared" si="65"/>
        <v>-3901.5798383472356</v>
      </c>
      <c r="AP198" s="10">
        <f t="shared" si="64"/>
        <v>0</v>
      </c>
      <c r="AQ198" s="10">
        <f t="shared" si="64"/>
        <v>0</v>
      </c>
      <c r="AR198" s="10">
        <f t="shared" si="64"/>
        <v>0</v>
      </c>
      <c r="AT198">
        <v>0</v>
      </c>
      <c r="AU198">
        <v>0</v>
      </c>
      <c r="AV198">
        <v>1</v>
      </c>
      <c r="AW198">
        <v>0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</row>
    <row r="199" spans="3:55">
      <c r="C199" s="10"/>
      <c r="D199" s="20">
        <f t="shared" ref="D199:D262" si="68">SUM(AI199:AR199)+(AG199-100)*U199</f>
        <v>5672.3068240524981</v>
      </c>
      <c r="E199" s="10">
        <f t="shared" ref="E199:E262" si="69">100*(U199-K199)</f>
        <v>-6047.9900177581985</v>
      </c>
      <c r="F199" s="20">
        <f t="shared" ref="F199:F262" si="70">D199+E199</f>
        <v>-375.68319370570043</v>
      </c>
      <c r="G199">
        <f t="shared" ref="G199:G262" si="71">SUM(AT199:BC199)</f>
        <v>2</v>
      </c>
      <c r="H199" s="21">
        <f t="shared" ref="H199:H262" si="72">K$2^G199*K$3^(10-G199)</f>
        <v>9.7525869332865155E-4</v>
      </c>
      <c r="I199" s="20">
        <f t="shared" ref="I199:I262" si="73">10-COUNTIF(AI199:AR199,0)</f>
        <v>2</v>
      </c>
      <c r="J199" s="2"/>
      <c r="K199" s="11">
        <v>100</v>
      </c>
      <c r="L199" s="6">
        <f t="shared" si="67"/>
        <v>86.21598533371521</v>
      </c>
      <c r="M199" s="6">
        <f t="shared" si="67"/>
        <v>74.331961270633954</v>
      </c>
      <c r="N199" s="6">
        <f t="shared" si="67"/>
        <v>84.573328756155178</v>
      </c>
      <c r="O199" s="6">
        <f t="shared" si="67"/>
        <v>96.225739434679397</v>
      </c>
      <c r="P199" s="6">
        <f t="shared" si="67"/>
        <v>82.961969398262198</v>
      </c>
      <c r="Q199" s="6">
        <f t="shared" si="66"/>
        <v>71.526479368967031</v>
      </c>
      <c r="R199" s="6">
        <f t="shared" si="66"/>
        <v>61.66725896247145</v>
      </c>
      <c r="S199" s="6">
        <f t="shared" si="66"/>
        <v>53.167034942788561</v>
      </c>
      <c r="T199" s="6">
        <f t="shared" si="66"/>
        <v>45.838483048645827</v>
      </c>
      <c r="U199" s="6">
        <f t="shared" si="66"/>
        <v>39.520099822418018</v>
      </c>
      <c r="W199" s="11">
        <v>100</v>
      </c>
      <c r="X199" s="6">
        <f t="shared" ref="X199:X262" si="74">IF(OR(-AT199*$L$2-(1-AT199)*$L$3+W199&lt;$Q$3,-AT199*$L$2-(1-AT199)*$L$3+W199&gt;$Q$2),100,-AT199*$L$2-(1-AT199)*$L$3+W199)</f>
        <v>115.98777142420998</v>
      </c>
      <c r="Y199" s="6">
        <f t="shared" ref="Y199:Y262" si="75">IF(OR(-AU199*$L$2-(1-AU199)*$L$3+X199&lt;$Q$3,-AU199*$L$2-(1-AU199)*$L$3+X199&gt;$Q$2),100,-AU199*$L$2-(1-AU199)*$L$3+X199)</f>
        <v>131.97554284841996</v>
      </c>
      <c r="Z199" s="6">
        <f t="shared" ref="Z199:Z262" si="76">IF(OR(-AV199*$L$2-(1-AV199)*$L$3+Y199&lt;$Q$3,-AV199*$L$2-(1-AV199)*$L$3+Y199&gt;$Q$2),100,-AV199*$L$2-(1-AV199)*$L$3+Y199)</f>
        <v>119.86608986112005</v>
      </c>
      <c r="AA199" s="6">
        <f t="shared" ref="AA199:AA262" si="77">IF(OR(-AW199*$L$2-(1-AW199)*$L$3+Z199&lt;$Q$3,-AW199*$L$2-(1-AW199)*$L$3+Z199&gt;$Q$2),100,-AW199*$L$2-(1-AW199)*$L$3+Z199)</f>
        <v>107.75663687382013</v>
      </c>
      <c r="AB199" s="6">
        <f t="shared" ref="AB199:AB262" si="78">IF(OR(-AX199*$L$2-(1-AX199)*$L$3+AA199&lt;$Q$3,-AX199*$L$2-(1-AX199)*$L$3+AA199&gt;$Q$2),100,-AX199*$L$2-(1-AX199)*$L$3+AA199)</f>
        <v>123.74440829803011</v>
      </c>
      <c r="AC199" s="6">
        <f t="shared" ref="AC199:AC262" si="79">IF(OR(-AY199*$L$2-(1-AY199)*$L$3+AB199&lt;$Q$3,-AY199*$L$2-(1-AY199)*$L$3+AB199&gt;$Q$2),100,-AY199*$L$2-(1-AY199)*$L$3+AB199)</f>
        <v>100</v>
      </c>
      <c r="AD199" s="6">
        <f t="shared" ref="AD199:AD262" si="80">IF(OR(-AZ199*$L$2-(1-AZ199)*$L$3+AC199&lt;$Q$3,-AZ199*$L$2-(1-AZ199)*$L$3+AC199&gt;$Q$2),100,-AZ199*$L$2-(1-AZ199)*$L$3+AC199)</f>
        <v>115.98777142420998</v>
      </c>
      <c r="AE199" s="6">
        <f t="shared" ref="AE199:AE262" si="81">IF(OR(-BA199*$L$2-(1-BA199)*$L$3+AD199&lt;$Q$3,-BA199*$L$2-(1-BA199)*$L$3+AD199&gt;$Q$2),100,-BA199*$L$2-(1-BA199)*$L$3+AD199)</f>
        <v>131.97554284841996</v>
      </c>
      <c r="AF199" s="6">
        <f t="shared" ref="AF199:AF262" si="82">IF(OR(-BB199*$L$2-(1-BB199)*$L$3+AE199&lt;$Q$3,-BB199*$L$2-(1-BB199)*$L$3+AE199&gt;$Q$2),100,-BB199*$L$2-(1-BB199)*$L$3+AE199)</f>
        <v>100</v>
      </c>
      <c r="AG199" s="6">
        <f t="shared" ref="AG199:AG262" si="83">-BC199*$L$2-(1-BC199)*$L$3+AF199</f>
        <v>115.98777142420998</v>
      </c>
      <c r="AI199" s="10">
        <f t="shared" ref="AI199:AI262" si="84">IF(X199=100,(AT199*$L$2+(1-AT199)*$L$3+W199)-100,0)*L199</f>
        <v>0</v>
      </c>
      <c r="AJ199" s="10">
        <f t="shared" si="65"/>
        <v>0</v>
      </c>
      <c r="AK199" s="10">
        <f t="shared" si="65"/>
        <v>0</v>
      </c>
      <c r="AL199" s="10">
        <f t="shared" si="65"/>
        <v>0</v>
      </c>
      <c r="AM199" s="10">
        <f t="shared" si="65"/>
        <v>0</v>
      </c>
      <c r="AN199" s="10">
        <f t="shared" si="65"/>
        <v>2841.902933186896</v>
      </c>
      <c r="AO199" s="10">
        <f t="shared" si="65"/>
        <v>0</v>
      </c>
      <c r="AP199" s="10">
        <f t="shared" si="64"/>
        <v>0</v>
      </c>
      <c r="AQ199" s="10">
        <f t="shared" si="64"/>
        <v>2198.565568242821</v>
      </c>
      <c r="AR199" s="10">
        <f t="shared" si="64"/>
        <v>0</v>
      </c>
      <c r="AT199">
        <v>0</v>
      </c>
      <c r="AU199">
        <v>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</row>
    <row r="200" spans="3:55">
      <c r="C200" s="10"/>
      <c r="D200" s="20">
        <f t="shared" si="68"/>
        <v>4408.9114405702458</v>
      </c>
      <c r="E200" s="10">
        <f t="shared" si="69"/>
        <v>-4784.5946342759453</v>
      </c>
      <c r="F200" s="20">
        <f t="shared" si="70"/>
        <v>-375.68319370569952</v>
      </c>
      <c r="G200">
        <f t="shared" si="71"/>
        <v>3</v>
      </c>
      <c r="H200" s="21">
        <f t="shared" si="72"/>
        <v>9.7569302143100045E-4</v>
      </c>
      <c r="I200" s="20">
        <f t="shared" si="73"/>
        <v>2</v>
      </c>
      <c r="J200" s="2"/>
      <c r="K200" s="11">
        <v>100</v>
      </c>
      <c r="L200" s="6">
        <f t="shared" si="67"/>
        <v>86.21598533371521</v>
      </c>
      <c r="M200" s="6">
        <f t="shared" si="67"/>
        <v>74.331961270633954</v>
      </c>
      <c r="N200" s="6">
        <f t="shared" si="67"/>
        <v>84.573328756155178</v>
      </c>
      <c r="O200" s="6">
        <f t="shared" si="67"/>
        <v>96.225739434679397</v>
      </c>
      <c r="P200" s="6">
        <f t="shared" si="67"/>
        <v>82.961969398262198</v>
      </c>
      <c r="Q200" s="6">
        <f t="shared" si="66"/>
        <v>71.526479368967031</v>
      </c>
      <c r="R200" s="6">
        <f t="shared" si="66"/>
        <v>61.66725896247145</v>
      </c>
      <c r="S200" s="6">
        <f t="shared" si="66"/>
        <v>53.167034942788561</v>
      </c>
      <c r="T200" s="6">
        <f t="shared" si="66"/>
        <v>45.838483048645827</v>
      </c>
      <c r="U200" s="6">
        <f t="shared" si="66"/>
        <v>52.154053657240546</v>
      </c>
      <c r="W200" s="11">
        <v>100</v>
      </c>
      <c r="X200" s="6">
        <f t="shared" si="74"/>
        <v>115.98777142420998</v>
      </c>
      <c r="Y200" s="6">
        <f t="shared" si="75"/>
        <v>131.97554284841996</v>
      </c>
      <c r="Z200" s="6">
        <f t="shared" si="76"/>
        <v>119.86608986112005</v>
      </c>
      <c r="AA200" s="6">
        <f t="shared" si="77"/>
        <v>107.75663687382013</v>
      </c>
      <c r="AB200" s="6">
        <f t="shared" si="78"/>
        <v>123.74440829803011</v>
      </c>
      <c r="AC200" s="6">
        <f t="shared" si="79"/>
        <v>100</v>
      </c>
      <c r="AD200" s="6">
        <f t="shared" si="80"/>
        <v>115.98777142420998</v>
      </c>
      <c r="AE200" s="6">
        <f t="shared" si="81"/>
        <v>131.97554284841996</v>
      </c>
      <c r="AF200" s="6">
        <f t="shared" si="82"/>
        <v>100</v>
      </c>
      <c r="AG200" s="6">
        <f t="shared" si="83"/>
        <v>87.890547012700083</v>
      </c>
      <c r="AI200" s="10">
        <f t="shared" si="84"/>
        <v>0</v>
      </c>
      <c r="AJ200" s="10">
        <f t="shared" si="65"/>
        <v>0</v>
      </c>
      <c r="AK200" s="10">
        <f t="shared" si="65"/>
        <v>0</v>
      </c>
      <c r="AL200" s="10">
        <f t="shared" si="65"/>
        <v>0</v>
      </c>
      <c r="AM200" s="10">
        <f t="shared" si="65"/>
        <v>0</v>
      </c>
      <c r="AN200" s="10">
        <f t="shared" si="65"/>
        <v>2841.902933186896</v>
      </c>
      <c r="AO200" s="10">
        <f t="shared" si="65"/>
        <v>0</v>
      </c>
      <c r="AP200" s="10">
        <f t="shared" si="64"/>
        <v>0</v>
      </c>
      <c r="AQ200" s="10">
        <f t="shared" si="64"/>
        <v>2198.565568242821</v>
      </c>
      <c r="AR200" s="10">
        <f t="shared" si="64"/>
        <v>0</v>
      </c>
      <c r="AT200">
        <v>0</v>
      </c>
      <c r="AU200">
        <v>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</row>
    <row r="201" spans="3:55">
      <c r="C201" s="10"/>
      <c r="D201" s="20">
        <f t="shared" si="68"/>
        <v>4711.8271384812579</v>
      </c>
      <c r="E201" s="10">
        <f t="shared" si="69"/>
        <v>-4784.5946342759453</v>
      </c>
      <c r="F201" s="20">
        <f t="shared" si="70"/>
        <v>-72.76749579468742</v>
      </c>
      <c r="G201">
        <f t="shared" si="71"/>
        <v>3</v>
      </c>
      <c r="H201" s="21">
        <f t="shared" si="72"/>
        <v>9.7569302143100045E-4</v>
      </c>
      <c r="I201" s="20">
        <f t="shared" si="73"/>
        <v>1</v>
      </c>
      <c r="J201" s="2"/>
      <c r="K201" s="11">
        <v>100</v>
      </c>
      <c r="L201" s="6">
        <f t="shared" si="67"/>
        <v>86.21598533371521</v>
      </c>
      <c r="M201" s="6">
        <f t="shared" si="67"/>
        <v>74.331961270633954</v>
      </c>
      <c r="N201" s="6">
        <f t="shared" si="67"/>
        <v>84.573328756155178</v>
      </c>
      <c r="O201" s="6">
        <f t="shared" si="67"/>
        <v>96.225739434679397</v>
      </c>
      <c r="P201" s="6">
        <f t="shared" si="67"/>
        <v>82.961969398262198</v>
      </c>
      <c r="Q201" s="6">
        <f t="shared" si="66"/>
        <v>71.526479368967031</v>
      </c>
      <c r="R201" s="6">
        <f t="shared" si="66"/>
        <v>61.66725896247145</v>
      </c>
      <c r="S201" s="6">
        <f t="shared" si="66"/>
        <v>53.167034942788561</v>
      </c>
      <c r="T201" s="6">
        <f t="shared" si="66"/>
        <v>60.492324544419994</v>
      </c>
      <c r="U201" s="6">
        <f t="shared" si="66"/>
        <v>52.154053657240546</v>
      </c>
      <c r="W201" s="11">
        <v>100</v>
      </c>
      <c r="X201" s="6">
        <f t="shared" si="74"/>
        <v>115.98777142420998</v>
      </c>
      <c r="Y201" s="6">
        <f t="shared" si="75"/>
        <v>131.97554284841996</v>
      </c>
      <c r="Z201" s="6">
        <f t="shared" si="76"/>
        <v>119.86608986112005</v>
      </c>
      <c r="AA201" s="6">
        <f t="shared" si="77"/>
        <v>107.75663687382013</v>
      </c>
      <c r="AB201" s="6">
        <f t="shared" si="78"/>
        <v>123.74440829803011</v>
      </c>
      <c r="AC201" s="6">
        <f t="shared" si="79"/>
        <v>100</v>
      </c>
      <c r="AD201" s="6">
        <f t="shared" si="80"/>
        <v>115.98777142420998</v>
      </c>
      <c r="AE201" s="6">
        <f t="shared" si="81"/>
        <v>131.97554284841996</v>
      </c>
      <c r="AF201" s="6">
        <f t="shared" si="82"/>
        <v>119.86608986112005</v>
      </c>
      <c r="AG201" s="6">
        <f t="shared" si="83"/>
        <v>135.85386128533003</v>
      </c>
      <c r="AI201" s="10">
        <f t="shared" si="84"/>
        <v>0</v>
      </c>
      <c r="AJ201" s="10">
        <f t="shared" si="65"/>
        <v>0</v>
      </c>
      <c r="AK201" s="10">
        <f t="shared" si="65"/>
        <v>0</v>
      </c>
      <c r="AL201" s="10">
        <f t="shared" si="65"/>
        <v>0</v>
      </c>
      <c r="AM201" s="10">
        <f t="shared" si="65"/>
        <v>0</v>
      </c>
      <c r="AN201" s="10">
        <f t="shared" si="65"/>
        <v>2841.902933186896</v>
      </c>
      <c r="AO201" s="10">
        <f t="shared" si="65"/>
        <v>0</v>
      </c>
      <c r="AP201" s="10">
        <f t="shared" si="64"/>
        <v>0</v>
      </c>
      <c r="AQ201" s="10">
        <f t="shared" si="64"/>
        <v>0</v>
      </c>
      <c r="AR201" s="10">
        <f t="shared" si="64"/>
        <v>0</v>
      </c>
      <c r="AT201">
        <v>0</v>
      </c>
      <c r="AU201">
        <v>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</row>
    <row r="202" spans="3:55">
      <c r="C202" s="10"/>
      <c r="D202" s="20">
        <f t="shared" si="68"/>
        <v>3375.7680769281692</v>
      </c>
      <c r="E202" s="10">
        <f t="shared" si="69"/>
        <v>-3117.311633561806</v>
      </c>
      <c r="F202" s="20">
        <f t="shared" si="70"/>
        <v>258.45644336636315</v>
      </c>
      <c r="G202">
        <f t="shared" si="71"/>
        <v>4</v>
      </c>
      <c r="H202" s="21">
        <f t="shared" si="72"/>
        <v>9.7612754295987511E-4</v>
      </c>
      <c r="I202" s="20">
        <f t="shared" si="73"/>
        <v>1</v>
      </c>
      <c r="J202" s="2"/>
      <c r="K202" s="11">
        <v>100</v>
      </c>
      <c r="L202" s="6">
        <f t="shared" si="67"/>
        <v>86.21598533371521</v>
      </c>
      <c r="M202" s="6">
        <f t="shared" si="67"/>
        <v>74.331961270633954</v>
      </c>
      <c r="N202" s="6">
        <f t="shared" si="67"/>
        <v>84.573328756155178</v>
      </c>
      <c r="O202" s="6">
        <f t="shared" si="67"/>
        <v>96.225739434679397</v>
      </c>
      <c r="P202" s="6">
        <f t="shared" si="67"/>
        <v>82.961969398262198</v>
      </c>
      <c r="Q202" s="6">
        <f t="shared" si="66"/>
        <v>71.526479368967031</v>
      </c>
      <c r="R202" s="6">
        <f t="shared" si="66"/>
        <v>61.66725896247145</v>
      </c>
      <c r="S202" s="6">
        <f t="shared" si="66"/>
        <v>53.167034942788561</v>
      </c>
      <c r="T202" s="6">
        <f t="shared" si="66"/>
        <v>60.492324544419994</v>
      </c>
      <c r="U202" s="6">
        <f t="shared" si="66"/>
        <v>68.826883664381938</v>
      </c>
      <c r="W202" s="11">
        <v>100</v>
      </c>
      <c r="X202" s="6">
        <f t="shared" si="74"/>
        <v>115.98777142420998</v>
      </c>
      <c r="Y202" s="6">
        <f t="shared" si="75"/>
        <v>131.97554284841996</v>
      </c>
      <c r="Z202" s="6">
        <f t="shared" si="76"/>
        <v>119.86608986112005</v>
      </c>
      <c r="AA202" s="6">
        <f t="shared" si="77"/>
        <v>107.75663687382013</v>
      </c>
      <c r="AB202" s="6">
        <f t="shared" si="78"/>
        <v>123.74440829803011</v>
      </c>
      <c r="AC202" s="6">
        <f t="shared" si="79"/>
        <v>100</v>
      </c>
      <c r="AD202" s="6">
        <f t="shared" si="80"/>
        <v>115.98777142420998</v>
      </c>
      <c r="AE202" s="6">
        <f t="shared" si="81"/>
        <v>131.97554284841996</v>
      </c>
      <c r="AF202" s="6">
        <f t="shared" si="82"/>
        <v>119.86608986112005</v>
      </c>
      <c r="AG202" s="6">
        <f t="shared" si="83"/>
        <v>107.75663687382013</v>
      </c>
      <c r="AI202" s="10">
        <f t="shared" si="84"/>
        <v>0</v>
      </c>
      <c r="AJ202" s="10">
        <f t="shared" si="65"/>
        <v>0</v>
      </c>
      <c r="AK202" s="10">
        <f t="shared" si="65"/>
        <v>0</v>
      </c>
      <c r="AL202" s="10">
        <f t="shared" si="65"/>
        <v>0</v>
      </c>
      <c r="AM202" s="10">
        <f t="shared" si="65"/>
        <v>0</v>
      </c>
      <c r="AN202" s="10">
        <f t="shared" si="65"/>
        <v>2841.902933186896</v>
      </c>
      <c r="AO202" s="10">
        <f t="shared" si="65"/>
        <v>0</v>
      </c>
      <c r="AP202" s="10">
        <f t="shared" si="64"/>
        <v>0</v>
      </c>
      <c r="AQ202" s="10">
        <f t="shared" si="64"/>
        <v>0</v>
      </c>
      <c r="AR202" s="10">
        <f t="shared" si="64"/>
        <v>0</v>
      </c>
      <c r="AT202">
        <v>0</v>
      </c>
      <c r="AU202">
        <v>0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1</v>
      </c>
    </row>
    <row r="203" spans="3:55">
      <c r="C203" s="10"/>
      <c r="D203" s="20">
        <f t="shared" si="68"/>
        <v>4711.8271384812579</v>
      </c>
      <c r="E203" s="10">
        <f t="shared" si="69"/>
        <v>-4784.5946342759453</v>
      </c>
      <c r="F203" s="20">
        <f t="shared" si="70"/>
        <v>-72.76749579468742</v>
      </c>
      <c r="G203">
        <f t="shared" si="71"/>
        <v>3</v>
      </c>
      <c r="H203" s="21">
        <f t="shared" si="72"/>
        <v>9.7569302143100045E-4</v>
      </c>
      <c r="I203" s="20">
        <f t="shared" si="73"/>
        <v>1</v>
      </c>
      <c r="J203" s="2"/>
      <c r="K203" s="11">
        <v>100</v>
      </c>
      <c r="L203" s="6">
        <f t="shared" si="67"/>
        <v>86.21598533371521</v>
      </c>
      <c r="M203" s="6">
        <f t="shared" si="67"/>
        <v>74.331961270633954</v>
      </c>
      <c r="N203" s="6">
        <f t="shared" si="67"/>
        <v>84.573328756155178</v>
      </c>
      <c r="O203" s="6">
        <f t="shared" si="67"/>
        <v>96.225739434679397</v>
      </c>
      <c r="P203" s="6">
        <f t="shared" si="67"/>
        <v>82.961969398262198</v>
      </c>
      <c r="Q203" s="6">
        <f t="shared" si="66"/>
        <v>71.526479368967031</v>
      </c>
      <c r="R203" s="6">
        <f t="shared" si="66"/>
        <v>61.66725896247145</v>
      </c>
      <c r="S203" s="6">
        <f t="shared" si="66"/>
        <v>70.163699121773135</v>
      </c>
      <c r="T203" s="6">
        <f t="shared" si="66"/>
        <v>60.492324544419994</v>
      </c>
      <c r="U203" s="6">
        <f t="shared" si="66"/>
        <v>52.154053657240546</v>
      </c>
      <c r="W203" s="11">
        <v>100</v>
      </c>
      <c r="X203" s="6">
        <f t="shared" si="74"/>
        <v>115.98777142420998</v>
      </c>
      <c r="Y203" s="6">
        <f t="shared" si="75"/>
        <v>131.97554284841996</v>
      </c>
      <c r="Z203" s="6">
        <f t="shared" si="76"/>
        <v>119.86608986112005</v>
      </c>
      <c r="AA203" s="6">
        <f t="shared" si="77"/>
        <v>107.75663687382013</v>
      </c>
      <c r="AB203" s="6">
        <f t="shared" si="78"/>
        <v>123.74440829803011</v>
      </c>
      <c r="AC203" s="6">
        <f t="shared" si="79"/>
        <v>100</v>
      </c>
      <c r="AD203" s="6">
        <f t="shared" si="80"/>
        <v>115.98777142420998</v>
      </c>
      <c r="AE203" s="6">
        <f t="shared" si="81"/>
        <v>103.87831843691006</v>
      </c>
      <c r="AF203" s="6">
        <f t="shared" si="82"/>
        <v>119.86608986112005</v>
      </c>
      <c r="AG203" s="6">
        <f t="shared" si="83"/>
        <v>135.85386128533003</v>
      </c>
      <c r="AI203" s="10">
        <f t="shared" si="84"/>
        <v>0</v>
      </c>
      <c r="AJ203" s="10">
        <f t="shared" si="65"/>
        <v>0</v>
      </c>
      <c r="AK203" s="10">
        <f t="shared" si="65"/>
        <v>0</v>
      </c>
      <c r="AL203" s="10">
        <f t="shared" si="65"/>
        <v>0</v>
      </c>
      <c r="AM203" s="10">
        <f t="shared" si="65"/>
        <v>0</v>
      </c>
      <c r="AN203" s="10">
        <f t="shared" si="65"/>
        <v>2841.902933186896</v>
      </c>
      <c r="AO203" s="10">
        <f t="shared" si="65"/>
        <v>0</v>
      </c>
      <c r="AP203" s="10">
        <f t="shared" si="64"/>
        <v>0</v>
      </c>
      <c r="AQ203" s="10">
        <f t="shared" si="64"/>
        <v>0</v>
      </c>
      <c r="AR203" s="10">
        <f t="shared" si="64"/>
        <v>0</v>
      </c>
      <c r="AT203">
        <v>0</v>
      </c>
      <c r="AU203">
        <v>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0</v>
      </c>
    </row>
    <row r="204" spans="3:55">
      <c r="C204" s="10"/>
      <c r="D204" s="20">
        <f t="shared" si="68"/>
        <v>3375.7680769281692</v>
      </c>
      <c r="E204" s="10">
        <f t="shared" si="69"/>
        <v>-3117.311633561806</v>
      </c>
      <c r="F204" s="20">
        <f t="shared" si="70"/>
        <v>258.45644336636315</v>
      </c>
      <c r="G204">
        <f t="shared" si="71"/>
        <v>4</v>
      </c>
      <c r="H204" s="21">
        <f t="shared" si="72"/>
        <v>9.7612754295987511E-4</v>
      </c>
      <c r="I204" s="20">
        <f t="shared" si="73"/>
        <v>1</v>
      </c>
      <c r="J204" s="2"/>
      <c r="K204" s="11">
        <v>100</v>
      </c>
      <c r="L204" s="6">
        <f t="shared" si="67"/>
        <v>86.21598533371521</v>
      </c>
      <c r="M204" s="6">
        <f t="shared" si="67"/>
        <v>74.331961270633954</v>
      </c>
      <c r="N204" s="6">
        <f t="shared" si="67"/>
        <v>84.573328756155178</v>
      </c>
      <c r="O204" s="6">
        <f t="shared" si="67"/>
        <v>96.225739434679397</v>
      </c>
      <c r="P204" s="6">
        <f t="shared" si="67"/>
        <v>82.961969398262198</v>
      </c>
      <c r="Q204" s="6">
        <f t="shared" si="66"/>
        <v>71.526479368967031</v>
      </c>
      <c r="R204" s="6">
        <f t="shared" si="66"/>
        <v>61.66725896247145</v>
      </c>
      <c r="S204" s="6">
        <f t="shared" si="66"/>
        <v>70.163699121773135</v>
      </c>
      <c r="T204" s="6">
        <f t="shared" si="66"/>
        <v>60.492324544419994</v>
      </c>
      <c r="U204" s="6">
        <f t="shared" si="66"/>
        <v>68.826883664381938</v>
      </c>
      <c r="W204" s="11">
        <v>100</v>
      </c>
      <c r="X204" s="6">
        <f t="shared" si="74"/>
        <v>115.98777142420998</v>
      </c>
      <c r="Y204" s="6">
        <f t="shared" si="75"/>
        <v>131.97554284841996</v>
      </c>
      <c r="Z204" s="6">
        <f t="shared" si="76"/>
        <v>119.86608986112005</v>
      </c>
      <c r="AA204" s="6">
        <f t="shared" si="77"/>
        <v>107.75663687382013</v>
      </c>
      <c r="AB204" s="6">
        <f t="shared" si="78"/>
        <v>123.74440829803011</v>
      </c>
      <c r="AC204" s="6">
        <f t="shared" si="79"/>
        <v>100</v>
      </c>
      <c r="AD204" s="6">
        <f t="shared" si="80"/>
        <v>115.98777142420998</v>
      </c>
      <c r="AE204" s="6">
        <f t="shared" si="81"/>
        <v>103.87831843691006</v>
      </c>
      <c r="AF204" s="6">
        <f t="shared" si="82"/>
        <v>119.86608986112005</v>
      </c>
      <c r="AG204" s="6">
        <f t="shared" si="83"/>
        <v>107.75663687382013</v>
      </c>
      <c r="AI204" s="10">
        <f t="shared" si="84"/>
        <v>0</v>
      </c>
      <c r="AJ204" s="10">
        <f t="shared" si="65"/>
        <v>0</v>
      </c>
      <c r="AK204" s="10">
        <f t="shared" si="65"/>
        <v>0</v>
      </c>
      <c r="AL204" s="10">
        <f t="shared" si="65"/>
        <v>0</v>
      </c>
      <c r="AM204" s="10">
        <f t="shared" si="65"/>
        <v>0</v>
      </c>
      <c r="AN204" s="10">
        <f t="shared" si="65"/>
        <v>2841.902933186896</v>
      </c>
      <c r="AO204" s="10">
        <f t="shared" si="65"/>
        <v>0</v>
      </c>
      <c r="AP204" s="10">
        <f t="shared" si="64"/>
        <v>0</v>
      </c>
      <c r="AQ204" s="10">
        <f t="shared" si="64"/>
        <v>0</v>
      </c>
      <c r="AR204" s="10">
        <f t="shared" si="64"/>
        <v>0</v>
      </c>
      <c r="AT204">
        <v>0</v>
      </c>
      <c r="AU204">
        <v>0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1</v>
      </c>
    </row>
    <row r="205" spans="3:55">
      <c r="C205" s="10"/>
      <c r="D205" s="20">
        <f t="shared" si="68"/>
        <v>3375.7680769281692</v>
      </c>
      <c r="E205" s="10">
        <f t="shared" si="69"/>
        <v>-3117.3116335618074</v>
      </c>
      <c r="F205" s="20">
        <f t="shared" si="70"/>
        <v>258.45644336636178</v>
      </c>
      <c r="G205">
        <f t="shared" si="71"/>
        <v>4</v>
      </c>
      <c r="H205" s="21">
        <f t="shared" si="72"/>
        <v>9.7612754295987511E-4</v>
      </c>
      <c r="I205" s="20">
        <f t="shared" si="73"/>
        <v>1</v>
      </c>
      <c r="J205" s="2"/>
      <c r="K205" s="11">
        <v>100</v>
      </c>
      <c r="L205" s="6">
        <f t="shared" si="67"/>
        <v>86.21598533371521</v>
      </c>
      <c r="M205" s="6">
        <f t="shared" si="67"/>
        <v>74.331961270633954</v>
      </c>
      <c r="N205" s="6">
        <f t="shared" si="67"/>
        <v>84.573328756155178</v>
      </c>
      <c r="O205" s="6">
        <f t="shared" si="67"/>
        <v>96.225739434679397</v>
      </c>
      <c r="P205" s="6">
        <f t="shared" si="67"/>
        <v>82.961969398262198</v>
      </c>
      <c r="Q205" s="6">
        <f t="shared" si="66"/>
        <v>71.526479368967031</v>
      </c>
      <c r="R205" s="6">
        <f t="shared" si="66"/>
        <v>61.66725896247145</v>
      </c>
      <c r="S205" s="6">
        <f t="shared" si="66"/>
        <v>70.163699121773135</v>
      </c>
      <c r="T205" s="6">
        <f t="shared" si="66"/>
        <v>79.830768503050237</v>
      </c>
      <c r="U205" s="6">
        <f t="shared" si="66"/>
        <v>68.826883664381924</v>
      </c>
      <c r="W205" s="11">
        <v>100</v>
      </c>
      <c r="X205" s="6">
        <f t="shared" si="74"/>
        <v>115.98777142420998</v>
      </c>
      <c r="Y205" s="6">
        <f t="shared" si="75"/>
        <v>131.97554284841996</v>
      </c>
      <c r="Z205" s="6">
        <f t="shared" si="76"/>
        <v>119.86608986112005</v>
      </c>
      <c r="AA205" s="6">
        <f t="shared" si="77"/>
        <v>107.75663687382013</v>
      </c>
      <c r="AB205" s="6">
        <f t="shared" si="78"/>
        <v>123.74440829803011</v>
      </c>
      <c r="AC205" s="6">
        <f t="shared" si="79"/>
        <v>100</v>
      </c>
      <c r="AD205" s="6">
        <f t="shared" si="80"/>
        <v>115.98777142420998</v>
      </c>
      <c r="AE205" s="6">
        <f t="shared" si="81"/>
        <v>103.87831843691006</v>
      </c>
      <c r="AF205" s="6">
        <f t="shared" si="82"/>
        <v>91.768865449610146</v>
      </c>
      <c r="AG205" s="6">
        <f t="shared" si="83"/>
        <v>107.75663687382013</v>
      </c>
      <c r="AI205" s="10">
        <f t="shared" si="84"/>
        <v>0</v>
      </c>
      <c r="AJ205" s="10">
        <f t="shared" si="65"/>
        <v>0</v>
      </c>
      <c r="AK205" s="10">
        <f t="shared" si="65"/>
        <v>0</v>
      </c>
      <c r="AL205" s="10">
        <f t="shared" si="65"/>
        <v>0</v>
      </c>
      <c r="AM205" s="10">
        <f t="shared" si="65"/>
        <v>0</v>
      </c>
      <c r="AN205" s="10">
        <f t="shared" si="65"/>
        <v>2841.902933186896</v>
      </c>
      <c r="AO205" s="10">
        <f t="shared" si="65"/>
        <v>0</v>
      </c>
      <c r="AP205" s="10">
        <f t="shared" si="64"/>
        <v>0</v>
      </c>
      <c r="AQ205" s="10">
        <f t="shared" si="64"/>
        <v>0</v>
      </c>
      <c r="AR205" s="10">
        <f t="shared" si="64"/>
        <v>0</v>
      </c>
      <c r="AT205">
        <v>0</v>
      </c>
      <c r="AU205">
        <v>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1</v>
      </c>
      <c r="BC205">
        <v>0</v>
      </c>
    </row>
    <row r="206" spans="3:55">
      <c r="C206" s="10"/>
      <c r="D206" s="20">
        <f t="shared" si="68"/>
        <v>994.37235097001326</v>
      </c>
      <c r="E206" s="10">
        <f t="shared" si="69"/>
        <v>-917.02450190521745</v>
      </c>
      <c r="F206" s="20">
        <f t="shared" si="70"/>
        <v>77.34784906479581</v>
      </c>
      <c r="G206">
        <f t="shared" si="71"/>
        <v>5</v>
      </c>
      <c r="H206" s="21">
        <f t="shared" si="72"/>
        <v>9.7656225800141683E-4</v>
      </c>
      <c r="I206" s="20">
        <f t="shared" si="73"/>
        <v>1</v>
      </c>
      <c r="J206" s="2"/>
      <c r="K206" s="11">
        <v>100</v>
      </c>
      <c r="L206" s="6">
        <f t="shared" si="67"/>
        <v>86.21598533371521</v>
      </c>
      <c r="M206" s="6">
        <f t="shared" si="67"/>
        <v>74.331961270633954</v>
      </c>
      <c r="N206" s="6">
        <f t="shared" si="67"/>
        <v>84.573328756155178</v>
      </c>
      <c r="O206" s="6">
        <f t="shared" si="67"/>
        <v>96.225739434679397</v>
      </c>
      <c r="P206" s="6">
        <f t="shared" si="67"/>
        <v>82.961969398262198</v>
      </c>
      <c r="Q206" s="6">
        <f t="shared" si="66"/>
        <v>71.526479368967031</v>
      </c>
      <c r="R206" s="6">
        <f t="shared" si="66"/>
        <v>61.66725896247145</v>
      </c>
      <c r="S206" s="6">
        <f t="shared" si="66"/>
        <v>70.163699121773135</v>
      </c>
      <c r="T206" s="6">
        <f t="shared" si="66"/>
        <v>79.830768503050237</v>
      </c>
      <c r="U206" s="6">
        <f t="shared" si="66"/>
        <v>90.829754980947826</v>
      </c>
      <c r="W206" s="11">
        <v>100</v>
      </c>
      <c r="X206" s="6">
        <f t="shared" si="74"/>
        <v>115.98777142420998</v>
      </c>
      <c r="Y206" s="6">
        <f t="shared" si="75"/>
        <v>131.97554284841996</v>
      </c>
      <c r="Z206" s="6">
        <f t="shared" si="76"/>
        <v>119.86608986112005</v>
      </c>
      <c r="AA206" s="6">
        <f t="shared" si="77"/>
        <v>107.75663687382013</v>
      </c>
      <c r="AB206" s="6">
        <f t="shared" si="78"/>
        <v>123.74440829803011</v>
      </c>
      <c r="AC206" s="6">
        <f t="shared" si="79"/>
        <v>100</v>
      </c>
      <c r="AD206" s="6">
        <f t="shared" si="80"/>
        <v>115.98777142420998</v>
      </c>
      <c r="AE206" s="6">
        <f t="shared" si="81"/>
        <v>103.87831843691006</v>
      </c>
      <c r="AF206" s="6">
        <f t="shared" si="82"/>
        <v>91.768865449610146</v>
      </c>
      <c r="AG206" s="6">
        <f t="shared" si="83"/>
        <v>79.659412462310229</v>
      </c>
      <c r="AI206" s="10">
        <f t="shared" si="84"/>
        <v>0</v>
      </c>
      <c r="AJ206" s="10">
        <f t="shared" si="65"/>
        <v>0</v>
      </c>
      <c r="AK206" s="10">
        <f t="shared" si="65"/>
        <v>0</v>
      </c>
      <c r="AL206" s="10">
        <f t="shared" si="65"/>
        <v>0</v>
      </c>
      <c r="AM206" s="10">
        <f t="shared" ref="AM206:AR258" si="85">IF(AB206=100,(-AX206*$L$2-(1-AX206)*$L$3+AA206)-100,0)*P206</f>
        <v>0</v>
      </c>
      <c r="AN206" s="10">
        <f t="shared" si="85"/>
        <v>2841.902933186896</v>
      </c>
      <c r="AO206" s="10">
        <f t="shared" si="85"/>
        <v>0</v>
      </c>
      <c r="AP206" s="10">
        <f t="shared" si="64"/>
        <v>0</v>
      </c>
      <c r="AQ206" s="10">
        <f t="shared" si="64"/>
        <v>0</v>
      </c>
      <c r="AR206" s="10">
        <f t="shared" si="64"/>
        <v>0</v>
      </c>
      <c r="AT206">
        <v>0</v>
      </c>
      <c r="AU206">
        <v>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1</v>
      </c>
      <c r="BC206">
        <v>1</v>
      </c>
    </row>
    <row r="207" spans="3:55">
      <c r="C207" s="10"/>
      <c r="D207" s="20">
        <f t="shared" si="68"/>
        <v>4711.8271384812579</v>
      </c>
      <c r="E207" s="10">
        <f t="shared" si="69"/>
        <v>-4784.5946342759453</v>
      </c>
      <c r="F207" s="20">
        <f t="shared" si="70"/>
        <v>-72.76749579468742</v>
      </c>
      <c r="G207">
        <f t="shared" si="71"/>
        <v>3</v>
      </c>
      <c r="H207" s="21">
        <f t="shared" si="72"/>
        <v>9.7569302143100045E-4</v>
      </c>
      <c r="I207" s="20">
        <f t="shared" si="73"/>
        <v>1</v>
      </c>
      <c r="J207" s="2"/>
      <c r="K207" s="11">
        <v>100</v>
      </c>
      <c r="L207" s="6">
        <f t="shared" si="67"/>
        <v>86.21598533371521</v>
      </c>
      <c r="M207" s="6">
        <f t="shared" si="67"/>
        <v>74.331961270633954</v>
      </c>
      <c r="N207" s="6">
        <f t="shared" si="67"/>
        <v>84.573328756155178</v>
      </c>
      <c r="O207" s="6">
        <f t="shared" si="67"/>
        <v>96.225739434679397</v>
      </c>
      <c r="P207" s="6">
        <f t="shared" si="67"/>
        <v>82.961969398262198</v>
      </c>
      <c r="Q207" s="6">
        <f t="shared" si="66"/>
        <v>71.526479368967031</v>
      </c>
      <c r="R207" s="6">
        <f t="shared" si="66"/>
        <v>81.381310960132652</v>
      </c>
      <c r="S207" s="6">
        <f t="shared" si="66"/>
        <v>70.163699121773135</v>
      </c>
      <c r="T207" s="6">
        <f t="shared" si="66"/>
        <v>60.492324544419994</v>
      </c>
      <c r="U207" s="6">
        <f t="shared" si="66"/>
        <v>52.154053657240546</v>
      </c>
      <c r="W207" s="11">
        <v>100</v>
      </c>
      <c r="X207" s="6">
        <f t="shared" si="74"/>
        <v>115.98777142420998</v>
      </c>
      <c r="Y207" s="6">
        <f t="shared" si="75"/>
        <v>131.97554284841996</v>
      </c>
      <c r="Z207" s="6">
        <f t="shared" si="76"/>
        <v>119.86608986112005</v>
      </c>
      <c r="AA207" s="6">
        <f t="shared" si="77"/>
        <v>107.75663687382013</v>
      </c>
      <c r="AB207" s="6">
        <f t="shared" si="78"/>
        <v>123.74440829803011</v>
      </c>
      <c r="AC207" s="6">
        <f t="shared" si="79"/>
        <v>100</v>
      </c>
      <c r="AD207" s="6">
        <f t="shared" si="80"/>
        <v>87.890547012700083</v>
      </c>
      <c r="AE207" s="6">
        <f t="shared" si="81"/>
        <v>103.87831843691006</v>
      </c>
      <c r="AF207" s="6">
        <f t="shared" si="82"/>
        <v>119.86608986112005</v>
      </c>
      <c r="AG207" s="6">
        <f t="shared" si="83"/>
        <v>135.85386128533003</v>
      </c>
      <c r="AI207" s="10">
        <f t="shared" si="84"/>
        <v>0</v>
      </c>
      <c r="AJ207" s="10">
        <f t="shared" ref="AJ207:AO270" si="86">IF(Y207=100,(-AU207*$L$2-(1-AU207)*$L$3+X207)-100,0)*M207</f>
        <v>0</v>
      </c>
      <c r="AK207" s="10">
        <f t="shared" si="86"/>
        <v>0</v>
      </c>
      <c r="AL207" s="10">
        <f t="shared" si="86"/>
        <v>0</v>
      </c>
      <c r="AM207" s="10">
        <f t="shared" si="85"/>
        <v>0</v>
      </c>
      <c r="AN207" s="10">
        <f t="shared" si="85"/>
        <v>2841.902933186896</v>
      </c>
      <c r="AO207" s="10">
        <f t="shared" si="85"/>
        <v>0</v>
      </c>
      <c r="AP207" s="10">
        <f t="shared" si="64"/>
        <v>0</v>
      </c>
      <c r="AQ207" s="10">
        <f t="shared" si="64"/>
        <v>0</v>
      </c>
      <c r="AR207" s="10">
        <f t="shared" si="64"/>
        <v>0</v>
      </c>
      <c r="AT207">
        <v>0</v>
      </c>
      <c r="AU207">
        <v>0</v>
      </c>
      <c r="AV207">
        <v>1</v>
      </c>
      <c r="AW207">
        <v>1</v>
      </c>
      <c r="AX207">
        <v>0</v>
      </c>
      <c r="AY207">
        <v>0</v>
      </c>
      <c r="AZ207">
        <v>1</v>
      </c>
      <c r="BA207">
        <v>0</v>
      </c>
      <c r="BB207">
        <v>0</v>
      </c>
      <c r="BC207">
        <v>0</v>
      </c>
    </row>
    <row r="208" spans="3:55">
      <c r="C208" s="10"/>
      <c r="D208" s="20">
        <f t="shared" si="68"/>
        <v>3375.7680769281692</v>
      </c>
      <c r="E208" s="10">
        <f t="shared" si="69"/>
        <v>-3117.311633561806</v>
      </c>
      <c r="F208" s="20">
        <f t="shared" si="70"/>
        <v>258.45644336636315</v>
      </c>
      <c r="G208">
        <f t="shared" si="71"/>
        <v>4</v>
      </c>
      <c r="H208" s="21">
        <f t="shared" si="72"/>
        <v>9.7612754295987511E-4</v>
      </c>
      <c r="I208" s="20">
        <f t="shared" si="73"/>
        <v>1</v>
      </c>
      <c r="J208" s="2"/>
      <c r="K208" s="11">
        <v>100</v>
      </c>
      <c r="L208" s="6">
        <f t="shared" si="67"/>
        <v>86.21598533371521</v>
      </c>
      <c r="M208" s="6">
        <f t="shared" si="67"/>
        <v>74.331961270633954</v>
      </c>
      <c r="N208" s="6">
        <f t="shared" si="67"/>
        <v>84.573328756155178</v>
      </c>
      <c r="O208" s="6">
        <f t="shared" si="67"/>
        <v>96.225739434679397</v>
      </c>
      <c r="P208" s="6">
        <f t="shared" si="67"/>
        <v>82.961969398262198</v>
      </c>
      <c r="Q208" s="6">
        <f t="shared" si="66"/>
        <v>71.526479368967031</v>
      </c>
      <c r="R208" s="6">
        <f t="shared" si="66"/>
        <v>81.381310960132652</v>
      </c>
      <c r="S208" s="6">
        <f t="shared" si="66"/>
        <v>70.163699121773135</v>
      </c>
      <c r="T208" s="6">
        <f t="shared" si="66"/>
        <v>60.492324544419994</v>
      </c>
      <c r="U208" s="6">
        <f t="shared" si="66"/>
        <v>68.826883664381938</v>
      </c>
      <c r="W208" s="11">
        <v>100</v>
      </c>
      <c r="X208" s="6">
        <f t="shared" si="74"/>
        <v>115.98777142420998</v>
      </c>
      <c r="Y208" s="6">
        <f t="shared" si="75"/>
        <v>131.97554284841996</v>
      </c>
      <c r="Z208" s="6">
        <f t="shared" si="76"/>
        <v>119.86608986112005</v>
      </c>
      <c r="AA208" s="6">
        <f t="shared" si="77"/>
        <v>107.75663687382013</v>
      </c>
      <c r="AB208" s="6">
        <f t="shared" si="78"/>
        <v>123.74440829803011</v>
      </c>
      <c r="AC208" s="6">
        <f t="shared" si="79"/>
        <v>100</v>
      </c>
      <c r="AD208" s="6">
        <f t="shared" si="80"/>
        <v>87.890547012700083</v>
      </c>
      <c r="AE208" s="6">
        <f t="shared" si="81"/>
        <v>103.87831843691006</v>
      </c>
      <c r="AF208" s="6">
        <f t="shared" si="82"/>
        <v>119.86608986112005</v>
      </c>
      <c r="AG208" s="6">
        <f t="shared" si="83"/>
        <v>107.75663687382013</v>
      </c>
      <c r="AI208" s="10">
        <f t="shared" si="84"/>
        <v>0</v>
      </c>
      <c r="AJ208" s="10">
        <f t="shared" si="86"/>
        <v>0</v>
      </c>
      <c r="AK208" s="10">
        <f t="shared" si="86"/>
        <v>0</v>
      </c>
      <c r="AL208" s="10">
        <f t="shared" si="86"/>
        <v>0</v>
      </c>
      <c r="AM208" s="10">
        <f t="shared" si="85"/>
        <v>0</v>
      </c>
      <c r="AN208" s="10">
        <f t="shared" si="85"/>
        <v>2841.902933186896</v>
      </c>
      <c r="AO208" s="10">
        <f t="shared" si="85"/>
        <v>0</v>
      </c>
      <c r="AP208" s="10">
        <f t="shared" si="64"/>
        <v>0</v>
      </c>
      <c r="AQ208" s="10">
        <f t="shared" si="64"/>
        <v>0</v>
      </c>
      <c r="AR208" s="10">
        <f t="shared" si="64"/>
        <v>0</v>
      </c>
      <c r="AT208">
        <v>0</v>
      </c>
      <c r="AU208">
        <v>0</v>
      </c>
      <c r="AV208">
        <v>1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</row>
    <row r="209" spans="3:55">
      <c r="C209" s="10"/>
      <c r="D209" s="20">
        <f t="shared" si="68"/>
        <v>3375.7680769281692</v>
      </c>
      <c r="E209" s="10">
        <f t="shared" si="69"/>
        <v>-3117.3116335618074</v>
      </c>
      <c r="F209" s="20">
        <f t="shared" si="70"/>
        <v>258.45644336636178</v>
      </c>
      <c r="G209">
        <f t="shared" si="71"/>
        <v>4</v>
      </c>
      <c r="H209" s="21">
        <f t="shared" si="72"/>
        <v>9.7612754295987511E-4</v>
      </c>
      <c r="I209" s="20">
        <f t="shared" si="73"/>
        <v>1</v>
      </c>
      <c r="J209" s="2"/>
      <c r="K209" s="11">
        <v>100</v>
      </c>
      <c r="L209" s="6">
        <f t="shared" si="67"/>
        <v>86.21598533371521</v>
      </c>
      <c r="M209" s="6">
        <f t="shared" si="67"/>
        <v>74.331961270633954</v>
      </c>
      <c r="N209" s="6">
        <f t="shared" si="67"/>
        <v>84.573328756155178</v>
      </c>
      <c r="O209" s="6">
        <f t="shared" si="67"/>
        <v>96.225739434679397</v>
      </c>
      <c r="P209" s="6">
        <f t="shared" si="67"/>
        <v>82.961969398262198</v>
      </c>
      <c r="Q209" s="6">
        <f t="shared" si="66"/>
        <v>71.526479368967031</v>
      </c>
      <c r="R209" s="6">
        <f t="shared" si="66"/>
        <v>81.381310960132652</v>
      </c>
      <c r="S209" s="6">
        <f t="shared" si="66"/>
        <v>70.163699121773135</v>
      </c>
      <c r="T209" s="6">
        <f t="shared" si="66"/>
        <v>79.830768503050237</v>
      </c>
      <c r="U209" s="6">
        <f t="shared" si="66"/>
        <v>68.826883664381924</v>
      </c>
      <c r="W209" s="11">
        <v>100</v>
      </c>
      <c r="X209" s="6">
        <f t="shared" si="74"/>
        <v>115.98777142420998</v>
      </c>
      <c r="Y209" s="6">
        <f t="shared" si="75"/>
        <v>131.97554284841996</v>
      </c>
      <c r="Z209" s="6">
        <f t="shared" si="76"/>
        <v>119.86608986112005</v>
      </c>
      <c r="AA209" s="6">
        <f t="shared" si="77"/>
        <v>107.75663687382013</v>
      </c>
      <c r="AB209" s="6">
        <f t="shared" si="78"/>
        <v>123.74440829803011</v>
      </c>
      <c r="AC209" s="6">
        <f t="shared" si="79"/>
        <v>100</v>
      </c>
      <c r="AD209" s="6">
        <f t="shared" si="80"/>
        <v>87.890547012700083</v>
      </c>
      <c r="AE209" s="6">
        <f t="shared" si="81"/>
        <v>103.87831843691006</v>
      </c>
      <c r="AF209" s="6">
        <f t="shared" si="82"/>
        <v>91.768865449610146</v>
      </c>
      <c r="AG209" s="6">
        <f t="shared" si="83"/>
        <v>107.75663687382013</v>
      </c>
      <c r="AI209" s="10">
        <f t="shared" si="84"/>
        <v>0</v>
      </c>
      <c r="AJ209" s="10">
        <f t="shared" si="86"/>
        <v>0</v>
      </c>
      <c r="AK209" s="10">
        <f t="shared" si="86"/>
        <v>0</v>
      </c>
      <c r="AL209" s="10">
        <f t="shared" si="86"/>
        <v>0</v>
      </c>
      <c r="AM209" s="10">
        <f t="shared" si="85"/>
        <v>0</v>
      </c>
      <c r="AN209" s="10">
        <f t="shared" si="85"/>
        <v>2841.902933186896</v>
      </c>
      <c r="AO209" s="10">
        <f t="shared" si="85"/>
        <v>0</v>
      </c>
      <c r="AP209" s="10">
        <f t="shared" si="64"/>
        <v>0</v>
      </c>
      <c r="AQ209" s="10">
        <f t="shared" si="64"/>
        <v>0</v>
      </c>
      <c r="AR209" s="10">
        <f t="shared" si="64"/>
        <v>0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0</v>
      </c>
      <c r="AZ209">
        <v>1</v>
      </c>
      <c r="BA209">
        <v>0</v>
      </c>
      <c r="BB209">
        <v>1</v>
      </c>
      <c r="BC209">
        <v>0</v>
      </c>
    </row>
    <row r="210" spans="3:55">
      <c r="C210" s="10"/>
      <c r="D210" s="20">
        <f t="shared" si="68"/>
        <v>994.37235097001326</v>
      </c>
      <c r="E210" s="10">
        <f t="shared" si="69"/>
        <v>-917.02450190521745</v>
      </c>
      <c r="F210" s="20">
        <f t="shared" si="70"/>
        <v>77.34784906479581</v>
      </c>
      <c r="G210">
        <f t="shared" si="71"/>
        <v>5</v>
      </c>
      <c r="H210" s="21">
        <f t="shared" si="72"/>
        <v>9.7656225800141683E-4</v>
      </c>
      <c r="I210" s="20">
        <f t="shared" si="73"/>
        <v>1</v>
      </c>
      <c r="J210" s="2"/>
      <c r="K210" s="11">
        <v>100</v>
      </c>
      <c r="L210" s="6">
        <f t="shared" si="67"/>
        <v>86.21598533371521</v>
      </c>
      <c r="M210" s="6">
        <f t="shared" si="67"/>
        <v>74.331961270633954</v>
      </c>
      <c r="N210" s="6">
        <f t="shared" si="67"/>
        <v>84.573328756155178</v>
      </c>
      <c r="O210" s="6">
        <f t="shared" si="67"/>
        <v>96.225739434679397</v>
      </c>
      <c r="P210" s="6">
        <f t="shared" si="67"/>
        <v>82.961969398262198</v>
      </c>
      <c r="Q210" s="6">
        <f t="shared" si="66"/>
        <v>71.526479368967031</v>
      </c>
      <c r="R210" s="6">
        <f t="shared" si="66"/>
        <v>81.381310960132652</v>
      </c>
      <c r="S210" s="6">
        <f t="shared" si="66"/>
        <v>70.163699121773135</v>
      </c>
      <c r="T210" s="6">
        <f t="shared" si="66"/>
        <v>79.830768503050237</v>
      </c>
      <c r="U210" s="6">
        <f t="shared" si="66"/>
        <v>90.829754980947826</v>
      </c>
      <c r="W210" s="11">
        <v>100</v>
      </c>
      <c r="X210" s="6">
        <f t="shared" si="74"/>
        <v>115.98777142420998</v>
      </c>
      <c r="Y210" s="6">
        <f t="shared" si="75"/>
        <v>131.97554284841996</v>
      </c>
      <c r="Z210" s="6">
        <f t="shared" si="76"/>
        <v>119.86608986112005</v>
      </c>
      <c r="AA210" s="6">
        <f t="shared" si="77"/>
        <v>107.75663687382013</v>
      </c>
      <c r="AB210" s="6">
        <f t="shared" si="78"/>
        <v>123.74440829803011</v>
      </c>
      <c r="AC210" s="6">
        <f t="shared" si="79"/>
        <v>100</v>
      </c>
      <c r="AD210" s="6">
        <f t="shared" si="80"/>
        <v>87.890547012700083</v>
      </c>
      <c r="AE210" s="6">
        <f t="shared" si="81"/>
        <v>103.87831843691006</v>
      </c>
      <c r="AF210" s="6">
        <f t="shared" si="82"/>
        <v>91.768865449610146</v>
      </c>
      <c r="AG210" s="6">
        <f t="shared" si="83"/>
        <v>79.659412462310229</v>
      </c>
      <c r="AI210" s="10">
        <f t="shared" si="84"/>
        <v>0</v>
      </c>
      <c r="AJ210" s="10">
        <f t="shared" si="86"/>
        <v>0</v>
      </c>
      <c r="AK210" s="10">
        <f t="shared" si="86"/>
        <v>0</v>
      </c>
      <c r="AL210" s="10">
        <f t="shared" si="86"/>
        <v>0</v>
      </c>
      <c r="AM210" s="10">
        <f t="shared" si="85"/>
        <v>0</v>
      </c>
      <c r="AN210" s="10">
        <f t="shared" si="85"/>
        <v>2841.902933186896</v>
      </c>
      <c r="AO210" s="10">
        <f t="shared" si="85"/>
        <v>0</v>
      </c>
      <c r="AP210" s="10">
        <f t="shared" si="64"/>
        <v>0</v>
      </c>
      <c r="AQ210" s="10">
        <f t="shared" si="64"/>
        <v>0</v>
      </c>
      <c r="AR210" s="10">
        <f t="shared" si="64"/>
        <v>0</v>
      </c>
      <c r="AT210">
        <v>0</v>
      </c>
      <c r="AU210">
        <v>0</v>
      </c>
      <c r="AV210">
        <v>1</v>
      </c>
      <c r="AW210">
        <v>1</v>
      </c>
      <c r="AX210">
        <v>0</v>
      </c>
      <c r="AY210">
        <v>0</v>
      </c>
      <c r="AZ210">
        <v>1</v>
      </c>
      <c r="BA210">
        <v>0</v>
      </c>
      <c r="BB210">
        <v>1</v>
      </c>
      <c r="BC210">
        <v>1</v>
      </c>
    </row>
    <row r="211" spans="3:55">
      <c r="C211" s="10"/>
      <c r="D211" s="20">
        <f t="shared" si="68"/>
        <v>3375.7680769281692</v>
      </c>
      <c r="E211" s="10">
        <f t="shared" si="69"/>
        <v>-3117.3116335618074</v>
      </c>
      <c r="F211" s="20">
        <f t="shared" si="70"/>
        <v>258.45644336636178</v>
      </c>
      <c r="G211">
        <f t="shared" si="71"/>
        <v>4</v>
      </c>
      <c r="H211" s="21">
        <f t="shared" si="72"/>
        <v>9.7612754295987511E-4</v>
      </c>
      <c r="I211" s="20">
        <f t="shared" si="73"/>
        <v>1</v>
      </c>
      <c r="J211" s="2"/>
      <c r="K211" s="11">
        <v>100</v>
      </c>
      <c r="L211" s="6">
        <f t="shared" si="67"/>
        <v>86.21598533371521</v>
      </c>
      <c r="M211" s="6">
        <f t="shared" si="67"/>
        <v>74.331961270633954</v>
      </c>
      <c r="N211" s="6">
        <f t="shared" si="67"/>
        <v>84.573328756155178</v>
      </c>
      <c r="O211" s="6">
        <f t="shared" si="67"/>
        <v>96.225739434679397</v>
      </c>
      <c r="P211" s="6">
        <f t="shared" si="67"/>
        <v>82.961969398262198</v>
      </c>
      <c r="Q211" s="6">
        <f t="shared" si="66"/>
        <v>71.526479368967031</v>
      </c>
      <c r="R211" s="6">
        <f t="shared" si="66"/>
        <v>81.381310960132652</v>
      </c>
      <c r="S211" s="6">
        <f t="shared" si="66"/>
        <v>92.593929297508126</v>
      </c>
      <c r="T211" s="6">
        <f t="shared" si="66"/>
        <v>79.830768503050237</v>
      </c>
      <c r="U211" s="6">
        <f t="shared" si="66"/>
        <v>68.826883664381924</v>
      </c>
      <c r="W211" s="11">
        <v>100</v>
      </c>
      <c r="X211" s="6">
        <f t="shared" si="74"/>
        <v>115.98777142420998</v>
      </c>
      <c r="Y211" s="6">
        <f t="shared" si="75"/>
        <v>131.97554284841996</v>
      </c>
      <c r="Z211" s="6">
        <f t="shared" si="76"/>
        <v>119.86608986112005</v>
      </c>
      <c r="AA211" s="6">
        <f t="shared" si="77"/>
        <v>107.75663687382013</v>
      </c>
      <c r="AB211" s="6">
        <f t="shared" si="78"/>
        <v>123.74440829803011</v>
      </c>
      <c r="AC211" s="6">
        <f t="shared" si="79"/>
        <v>100</v>
      </c>
      <c r="AD211" s="6">
        <f t="shared" si="80"/>
        <v>87.890547012700083</v>
      </c>
      <c r="AE211" s="6">
        <f t="shared" si="81"/>
        <v>75.781094025400165</v>
      </c>
      <c r="AF211" s="6">
        <f t="shared" si="82"/>
        <v>91.768865449610146</v>
      </c>
      <c r="AG211" s="6">
        <f t="shared" si="83"/>
        <v>107.75663687382013</v>
      </c>
      <c r="AI211" s="10">
        <f t="shared" si="84"/>
        <v>0</v>
      </c>
      <c r="AJ211" s="10">
        <f t="shared" si="86"/>
        <v>0</v>
      </c>
      <c r="AK211" s="10">
        <f t="shared" si="86"/>
        <v>0</v>
      </c>
      <c r="AL211" s="10">
        <f t="shared" si="86"/>
        <v>0</v>
      </c>
      <c r="AM211" s="10">
        <f t="shared" si="85"/>
        <v>0</v>
      </c>
      <c r="AN211" s="10">
        <f t="shared" si="85"/>
        <v>2841.902933186896</v>
      </c>
      <c r="AO211" s="10">
        <f t="shared" si="85"/>
        <v>0</v>
      </c>
      <c r="AP211" s="10">
        <f t="shared" si="64"/>
        <v>0</v>
      </c>
      <c r="AQ211" s="10">
        <f t="shared" si="64"/>
        <v>0</v>
      </c>
      <c r="AR211" s="10">
        <f t="shared" si="64"/>
        <v>0</v>
      </c>
      <c r="AT211">
        <v>0</v>
      </c>
      <c r="AU211">
        <v>0</v>
      </c>
      <c r="AV211">
        <v>1</v>
      </c>
      <c r="AW211">
        <v>1</v>
      </c>
      <c r="AX211">
        <v>0</v>
      </c>
      <c r="AY211">
        <v>0</v>
      </c>
      <c r="AZ211">
        <v>1</v>
      </c>
      <c r="BA211">
        <v>1</v>
      </c>
      <c r="BB211">
        <v>0</v>
      </c>
      <c r="BC211">
        <v>0</v>
      </c>
    </row>
    <row r="212" spans="3:55">
      <c r="C212" s="10"/>
      <c r="D212" s="20">
        <f t="shared" si="68"/>
        <v>994.37235097001326</v>
      </c>
      <c r="E212" s="10">
        <f t="shared" si="69"/>
        <v>-917.02450190521745</v>
      </c>
      <c r="F212" s="20">
        <f t="shared" si="70"/>
        <v>77.34784906479581</v>
      </c>
      <c r="G212">
        <f t="shared" si="71"/>
        <v>5</v>
      </c>
      <c r="H212" s="21">
        <f t="shared" si="72"/>
        <v>9.7656225800141683E-4</v>
      </c>
      <c r="I212" s="20">
        <f t="shared" si="73"/>
        <v>1</v>
      </c>
      <c r="J212" s="2"/>
      <c r="K212" s="11">
        <v>100</v>
      </c>
      <c r="L212" s="6">
        <f t="shared" si="67"/>
        <v>86.21598533371521</v>
      </c>
      <c r="M212" s="6">
        <f t="shared" si="67"/>
        <v>74.331961270633954</v>
      </c>
      <c r="N212" s="6">
        <f t="shared" si="67"/>
        <v>84.573328756155178</v>
      </c>
      <c r="O212" s="6">
        <f t="shared" si="67"/>
        <v>96.225739434679397</v>
      </c>
      <c r="P212" s="6">
        <f t="shared" si="67"/>
        <v>82.961969398262198</v>
      </c>
      <c r="Q212" s="6">
        <f t="shared" si="66"/>
        <v>71.526479368967031</v>
      </c>
      <c r="R212" s="6">
        <f t="shared" si="66"/>
        <v>81.381310960132652</v>
      </c>
      <c r="S212" s="6">
        <f t="shared" si="66"/>
        <v>92.593929297508126</v>
      </c>
      <c r="T212" s="6">
        <f t="shared" si="66"/>
        <v>79.830768503050237</v>
      </c>
      <c r="U212" s="6">
        <f t="shared" si="66"/>
        <v>90.829754980947826</v>
      </c>
      <c r="W212" s="11">
        <v>100</v>
      </c>
      <c r="X212" s="6">
        <f t="shared" si="74"/>
        <v>115.98777142420998</v>
      </c>
      <c r="Y212" s="6">
        <f t="shared" si="75"/>
        <v>131.97554284841996</v>
      </c>
      <c r="Z212" s="6">
        <f t="shared" si="76"/>
        <v>119.86608986112005</v>
      </c>
      <c r="AA212" s="6">
        <f t="shared" si="77"/>
        <v>107.75663687382013</v>
      </c>
      <c r="AB212" s="6">
        <f t="shared" si="78"/>
        <v>123.74440829803011</v>
      </c>
      <c r="AC212" s="6">
        <f t="shared" si="79"/>
        <v>100</v>
      </c>
      <c r="AD212" s="6">
        <f t="shared" si="80"/>
        <v>87.890547012700083</v>
      </c>
      <c r="AE212" s="6">
        <f t="shared" si="81"/>
        <v>75.781094025400165</v>
      </c>
      <c r="AF212" s="6">
        <f t="shared" si="82"/>
        <v>91.768865449610146</v>
      </c>
      <c r="AG212" s="6">
        <f t="shared" si="83"/>
        <v>79.659412462310229</v>
      </c>
      <c r="AI212" s="10">
        <f t="shared" si="84"/>
        <v>0</v>
      </c>
      <c r="AJ212" s="10">
        <f t="shared" si="86"/>
        <v>0</v>
      </c>
      <c r="AK212" s="10">
        <f t="shared" si="86"/>
        <v>0</v>
      </c>
      <c r="AL212" s="10">
        <f t="shared" si="86"/>
        <v>0</v>
      </c>
      <c r="AM212" s="10">
        <f t="shared" si="85"/>
        <v>0</v>
      </c>
      <c r="AN212" s="10">
        <f t="shared" si="85"/>
        <v>2841.902933186896</v>
      </c>
      <c r="AO212" s="10">
        <f t="shared" si="85"/>
        <v>0</v>
      </c>
      <c r="AP212" s="10">
        <f t="shared" si="64"/>
        <v>0</v>
      </c>
      <c r="AQ212" s="10">
        <f t="shared" si="64"/>
        <v>0</v>
      </c>
      <c r="AR212" s="10">
        <f t="shared" si="64"/>
        <v>0</v>
      </c>
      <c r="AT212">
        <v>0</v>
      </c>
      <c r="AU212">
        <v>0</v>
      </c>
      <c r="AV212">
        <v>1</v>
      </c>
      <c r="AW212">
        <v>1</v>
      </c>
      <c r="AX212">
        <v>0</v>
      </c>
      <c r="AY212">
        <v>0</v>
      </c>
      <c r="AZ212">
        <v>1</v>
      </c>
      <c r="BA212">
        <v>1</v>
      </c>
      <c r="BB212">
        <v>0</v>
      </c>
      <c r="BC212">
        <v>1</v>
      </c>
    </row>
    <row r="213" spans="3:55">
      <c r="C213" s="10"/>
      <c r="D213" s="20">
        <f t="shared" si="68"/>
        <v>466.82450585020456</v>
      </c>
      <c r="E213" s="10">
        <f t="shared" si="69"/>
        <v>-917.02450190521745</v>
      </c>
      <c r="F213" s="20">
        <f t="shared" si="70"/>
        <v>-450.19999605501289</v>
      </c>
      <c r="G213">
        <f t="shared" si="71"/>
        <v>5</v>
      </c>
      <c r="H213" s="21">
        <f t="shared" si="72"/>
        <v>9.7656225800141683E-4</v>
      </c>
      <c r="I213" s="20">
        <f t="shared" si="73"/>
        <v>2</v>
      </c>
      <c r="J213" s="2"/>
      <c r="K213" s="11">
        <v>100</v>
      </c>
      <c r="L213" s="6">
        <f t="shared" si="67"/>
        <v>86.21598533371521</v>
      </c>
      <c r="M213" s="6">
        <f t="shared" si="67"/>
        <v>74.331961270633954</v>
      </c>
      <c r="N213" s="6">
        <f t="shared" si="67"/>
        <v>84.573328756155178</v>
      </c>
      <c r="O213" s="6">
        <f t="shared" si="67"/>
        <v>96.225739434679397</v>
      </c>
      <c r="P213" s="6">
        <f t="shared" si="67"/>
        <v>82.961969398262198</v>
      </c>
      <c r="Q213" s="6">
        <f t="shared" si="66"/>
        <v>71.526479368967031</v>
      </c>
      <c r="R213" s="6">
        <f t="shared" si="66"/>
        <v>81.381310960132652</v>
      </c>
      <c r="S213" s="6">
        <f t="shared" si="66"/>
        <v>92.593929297508126</v>
      </c>
      <c r="T213" s="6">
        <f t="shared" si="66"/>
        <v>105.35140859247174</v>
      </c>
      <c r="U213" s="6">
        <f t="shared" si="66"/>
        <v>90.829754980947826</v>
      </c>
      <c r="W213" s="11">
        <v>100</v>
      </c>
      <c r="X213" s="6">
        <f t="shared" si="74"/>
        <v>115.98777142420998</v>
      </c>
      <c r="Y213" s="6">
        <f t="shared" si="75"/>
        <v>131.97554284841996</v>
      </c>
      <c r="Z213" s="6">
        <f t="shared" si="76"/>
        <v>119.86608986112005</v>
      </c>
      <c r="AA213" s="6">
        <f t="shared" si="77"/>
        <v>107.75663687382013</v>
      </c>
      <c r="AB213" s="6">
        <f t="shared" si="78"/>
        <v>123.74440829803011</v>
      </c>
      <c r="AC213" s="6">
        <f t="shared" si="79"/>
        <v>100</v>
      </c>
      <c r="AD213" s="6">
        <f t="shared" si="80"/>
        <v>87.890547012700083</v>
      </c>
      <c r="AE213" s="6">
        <f t="shared" si="81"/>
        <v>75.781094025400165</v>
      </c>
      <c r="AF213" s="6">
        <f t="shared" si="82"/>
        <v>100</v>
      </c>
      <c r="AG213" s="6">
        <f t="shared" si="83"/>
        <v>115.98777142420998</v>
      </c>
      <c r="AI213" s="10">
        <f t="shared" si="84"/>
        <v>0</v>
      </c>
      <c r="AJ213" s="10">
        <f t="shared" si="86"/>
        <v>0</v>
      </c>
      <c r="AK213" s="10">
        <f t="shared" si="86"/>
        <v>0</v>
      </c>
      <c r="AL213" s="10">
        <f t="shared" si="86"/>
        <v>0</v>
      </c>
      <c r="AM213" s="10">
        <f t="shared" si="85"/>
        <v>0</v>
      </c>
      <c r="AN213" s="10">
        <f t="shared" si="85"/>
        <v>2841.902933186896</v>
      </c>
      <c r="AO213" s="10">
        <f t="shared" si="85"/>
        <v>0</v>
      </c>
      <c r="AP213" s="10">
        <f t="shared" si="64"/>
        <v>0</v>
      </c>
      <c r="AQ213" s="10">
        <f t="shared" si="64"/>
        <v>-3827.2437884890833</v>
      </c>
      <c r="AR213" s="10">
        <f t="shared" si="64"/>
        <v>0</v>
      </c>
      <c r="AT213">
        <v>0</v>
      </c>
      <c r="AU213">
        <v>0</v>
      </c>
      <c r="AV213">
        <v>1</v>
      </c>
      <c r="AW213">
        <v>1</v>
      </c>
      <c r="AX213">
        <v>0</v>
      </c>
      <c r="AY213">
        <v>0</v>
      </c>
      <c r="AZ213">
        <v>1</v>
      </c>
      <c r="BA213">
        <v>1</v>
      </c>
      <c r="BB213">
        <v>1</v>
      </c>
      <c r="BC213">
        <v>0</v>
      </c>
    </row>
    <row r="214" spans="3:55">
      <c r="C214" s="10"/>
      <c r="D214" s="20">
        <f t="shared" si="68"/>
        <v>-2436.8597874940842</v>
      </c>
      <c r="E214" s="10">
        <f t="shared" si="69"/>
        <v>1986.6597914390709</v>
      </c>
      <c r="F214" s="20">
        <f t="shared" si="70"/>
        <v>-450.19999605501334</v>
      </c>
      <c r="G214">
        <f t="shared" si="71"/>
        <v>6</v>
      </c>
      <c r="H214" s="21">
        <f t="shared" si="72"/>
        <v>9.7699716664180632E-4</v>
      </c>
      <c r="I214" s="20">
        <f t="shared" si="73"/>
        <v>2</v>
      </c>
      <c r="J214" s="2"/>
      <c r="K214" s="11">
        <v>100</v>
      </c>
      <c r="L214" s="6">
        <f t="shared" si="67"/>
        <v>86.21598533371521</v>
      </c>
      <c r="M214" s="6">
        <f t="shared" si="67"/>
        <v>74.331961270633954</v>
      </c>
      <c r="N214" s="6">
        <f t="shared" si="67"/>
        <v>84.573328756155178</v>
      </c>
      <c r="O214" s="6">
        <f t="shared" si="67"/>
        <v>96.225739434679397</v>
      </c>
      <c r="P214" s="6">
        <f t="shared" si="67"/>
        <v>82.961969398262198</v>
      </c>
      <c r="Q214" s="6">
        <f t="shared" si="66"/>
        <v>71.526479368967031</v>
      </c>
      <c r="R214" s="6">
        <f t="shared" si="66"/>
        <v>81.381310960132652</v>
      </c>
      <c r="S214" s="6">
        <f t="shared" si="66"/>
        <v>92.593929297508126</v>
      </c>
      <c r="T214" s="6">
        <f t="shared" si="66"/>
        <v>105.35140859247174</v>
      </c>
      <c r="U214" s="6">
        <f t="shared" si="66"/>
        <v>119.86659791439071</v>
      </c>
      <c r="W214" s="11">
        <v>100</v>
      </c>
      <c r="X214" s="6">
        <f t="shared" si="74"/>
        <v>115.98777142420998</v>
      </c>
      <c r="Y214" s="6">
        <f t="shared" si="75"/>
        <v>131.97554284841996</v>
      </c>
      <c r="Z214" s="6">
        <f t="shared" si="76"/>
        <v>119.86608986112005</v>
      </c>
      <c r="AA214" s="6">
        <f t="shared" si="77"/>
        <v>107.75663687382013</v>
      </c>
      <c r="AB214" s="6">
        <f t="shared" si="78"/>
        <v>123.74440829803011</v>
      </c>
      <c r="AC214" s="6">
        <f t="shared" si="79"/>
        <v>100</v>
      </c>
      <c r="AD214" s="6">
        <f t="shared" si="80"/>
        <v>87.890547012700083</v>
      </c>
      <c r="AE214" s="6">
        <f t="shared" si="81"/>
        <v>75.781094025400165</v>
      </c>
      <c r="AF214" s="6">
        <f t="shared" si="82"/>
        <v>100</v>
      </c>
      <c r="AG214" s="6">
        <f t="shared" si="83"/>
        <v>87.890547012700083</v>
      </c>
      <c r="AI214" s="10">
        <f t="shared" si="84"/>
        <v>0</v>
      </c>
      <c r="AJ214" s="10">
        <f t="shared" si="86"/>
        <v>0</v>
      </c>
      <c r="AK214" s="10">
        <f t="shared" si="86"/>
        <v>0</v>
      </c>
      <c r="AL214" s="10">
        <f t="shared" si="86"/>
        <v>0</v>
      </c>
      <c r="AM214" s="10">
        <f t="shared" si="85"/>
        <v>0</v>
      </c>
      <c r="AN214" s="10">
        <f t="shared" si="85"/>
        <v>2841.902933186896</v>
      </c>
      <c r="AO214" s="10">
        <f t="shared" si="85"/>
        <v>0</v>
      </c>
      <c r="AP214" s="10">
        <f t="shared" si="64"/>
        <v>0</v>
      </c>
      <c r="AQ214" s="10">
        <f t="shared" si="64"/>
        <v>-3827.2437884890833</v>
      </c>
      <c r="AR214" s="10">
        <f t="shared" si="64"/>
        <v>0</v>
      </c>
      <c r="AT214">
        <v>0</v>
      </c>
      <c r="AU214">
        <v>0</v>
      </c>
      <c r="AV214">
        <v>1</v>
      </c>
      <c r="AW214">
        <v>1</v>
      </c>
      <c r="AX214">
        <v>0</v>
      </c>
      <c r="AY214">
        <v>0</v>
      </c>
      <c r="AZ214">
        <v>1</v>
      </c>
      <c r="BA214">
        <v>1</v>
      </c>
      <c r="BB214">
        <v>1</v>
      </c>
      <c r="BC214">
        <v>1</v>
      </c>
    </row>
    <row r="215" spans="3:55">
      <c r="C215" s="10"/>
      <c r="D215" s="20">
        <f t="shared" si="68"/>
        <v>4727.528048825141</v>
      </c>
      <c r="E215" s="10">
        <f t="shared" si="69"/>
        <v>-4784.5946342759453</v>
      </c>
      <c r="F215" s="20">
        <f t="shared" si="70"/>
        <v>-57.066585450804268</v>
      </c>
      <c r="G215">
        <f t="shared" si="71"/>
        <v>3</v>
      </c>
      <c r="H215" s="21">
        <f t="shared" si="72"/>
        <v>9.7569302143100045E-4</v>
      </c>
      <c r="I215" s="20">
        <f t="shared" si="73"/>
        <v>1</v>
      </c>
      <c r="J215" s="2"/>
      <c r="K215" s="11">
        <v>100</v>
      </c>
      <c r="L215" s="6">
        <f t="shared" si="67"/>
        <v>86.21598533371521</v>
      </c>
      <c r="M215" s="6">
        <f t="shared" si="67"/>
        <v>74.331961270633954</v>
      </c>
      <c r="N215" s="6">
        <f t="shared" si="67"/>
        <v>84.573328756155178</v>
      </c>
      <c r="O215" s="6">
        <f t="shared" si="67"/>
        <v>96.225739434679397</v>
      </c>
      <c r="P215" s="6">
        <f t="shared" si="67"/>
        <v>82.961969398262198</v>
      </c>
      <c r="Q215" s="6">
        <f t="shared" si="66"/>
        <v>94.392368938464216</v>
      </c>
      <c r="R215" s="6">
        <f t="shared" si="66"/>
        <v>81.381310960132652</v>
      </c>
      <c r="S215" s="6">
        <f t="shared" si="66"/>
        <v>70.163699121773135</v>
      </c>
      <c r="T215" s="6">
        <f t="shared" si="66"/>
        <v>60.492324544419994</v>
      </c>
      <c r="U215" s="6">
        <f t="shared" si="66"/>
        <v>52.154053657240546</v>
      </c>
      <c r="W215" s="11">
        <v>100</v>
      </c>
      <c r="X215" s="6">
        <f t="shared" si="74"/>
        <v>115.98777142420998</v>
      </c>
      <c r="Y215" s="6">
        <f t="shared" si="75"/>
        <v>131.97554284841996</v>
      </c>
      <c r="Z215" s="6">
        <f t="shared" si="76"/>
        <v>119.86608986112005</v>
      </c>
      <c r="AA215" s="6">
        <f t="shared" si="77"/>
        <v>107.75663687382013</v>
      </c>
      <c r="AB215" s="6">
        <f t="shared" si="78"/>
        <v>123.74440829803011</v>
      </c>
      <c r="AC215" s="6">
        <f t="shared" si="79"/>
        <v>111.63495531073019</v>
      </c>
      <c r="AD215" s="6">
        <f t="shared" si="80"/>
        <v>127.62272673494017</v>
      </c>
      <c r="AE215" s="6">
        <f t="shared" si="81"/>
        <v>100</v>
      </c>
      <c r="AF215" s="6">
        <f t="shared" si="82"/>
        <v>115.98777142420998</v>
      </c>
      <c r="AG215" s="6">
        <f t="shared" si="83"/>
        <v>131.97554284841996</v>
      </c>
      <c r="AI215" s="10">
        <f t="shared" si="84"/>
        <v>0</v>
      </c>
      <c r="AJ215" s="10">
        <f t="shared" si="86"/>
        <v>0</v>
      </c>
      <c r="AK215" s="10">
        <f t="shared" si="86"/>
        <v>0</v>
      </c>
      <c r="AL215" s="10">
        <f t="shared" si="86"/>
        <v>0</v>
      </c>
      <c r="AM215" s="10">
        <f t="shared" si="85"/>
        <v>0</v>
      </c>
      <c r="AN215" s="10">
        <f t="shared" si="85"/>
        <v>0</v>
      </c>
      <c r="AO215" s="10">
        <f t="shared" si="85"/>
        <v>0</v>
      </c>
      <c r="AP215" s="10">
        <f t="shared" si="64"/>
        <v>3059.8738713892526</v>
      </c>
      <c r="AQ215" s="10">
        <f t="shared" si="64"/>
        <v>0</v>
      </c>
      <c r="AR215" s="10">
        <f t="shared" si="64"/>
        <v>0</v>
      </c>
      <c r="AT215">
        <v>0</v>
      </c>
      <c r="AU215">
        <v>0</v>
      </c>
      <c r="AV215">
        <v>1</v>
      </c>
      <c r="AW215">
        <v>1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</row>
    <row r="216" spans="3:55">
      <c r="C216" s="10"/>
      <c r="D216" s="20">
        <f t="shared" si="68"/>
        <v>3326.8064432598894</v>
      </c>
      <c r="E216" s="10">
        <f t="shared" si="69"/>
        <v>-3117.311633561806</v>
      </c>
      <c r="F216" s="20">
        <f t="shared" si="70"/>
        <v>209.49480969808337</v>
      </c>
      <c r="G216">
        <f t="shared" si="71"/>
        <v>4</v>
      </c>
      <c r="H216" s="21">
        <f t="shared" si="72"/>
        <v>9.7612754295987511E-4</v>
      </c>
      <c r="I216" s="20">
        <f t="shared" si="73"/>
        <v>1</v>
      </c>
      <c r="J216" s="2"/>
      <c r="K216" s="11">
        <v>100</v>
      </c>
      <c r="L216" s="6">
        <f t="shared" si="67"/>
        <v>86.21598533371521</v>
      </c>
      <c r="M216" s="6">
        <f t="shared" si="67"/>
        <v>74.331961270633954</v>
      </c>
      <c r="N216" s="6">
        <f t="shared" si="67"/>
        <v>84.573328756155178</v>
      </c>
      <c r="O216" s="6">
        <f t="shared" si="67"/>
        <v>96.225739434679397</v>
      </c>
      <c r="P216" s="6">
        <f t="shared" si="67"/>
        <v>82.961969398262198</v>
      </c>
      <c r="Q216" s="6">
        <f t="shared" si="66"/>
        <v>94.392368938464216</v>
      </c>
      <c r="R216" s="6">
        <f t="shared" si="66"/>
        <v>81.381310960132652</v>
      </c>
      <c r="S216" s="6">
        <f t="shared" si="66"/>
        <v>70.163699121773135</v>
      </c>
      <c r="T216" s="6">
        <f t="shared" si="66"/>
        <v>60.492324544419994</v>
      </c>
      <c r="U216" s="6">
        <f t="shared" si="66"/>
        <v>68.826883664381938</v>
      </c>
      <c r="W216" s="11">
        <v>100</v>
      </c>
      <c r="X216" s="6">
        <f t="shared" si="74"/>
        <v>115.98777142420998</v>
      </c>
      <c r="Y216" s="6">
        <f t="shared" si="75"/>
        <v>131.97554284841996</v>
      </c>
      <c r="Z216" s="6">
        <f t="shared" si="76"/>
        <v>119.86608986112005</v>
      </c>
      <c r="AA216" s="6">
        <f t="shared" si="77"/>
        <v>107.75663687382013</v>
      </c>
      <c r="AB216" s="6">
        <f t="shared" si="78"/>
        <v>123.74440829803011</v>
      </c>
      <c r="AC216" s="6">
        <f t="shared" si="79"/>
        <v>111.63495531073019</v>
      </c>
      <c r="AD216" s="6">
        <f t="shared" si="80"/>
        <v>127.62272673494017</v>
      </c>
      <c r="AE216" s="6">
        <f t="shared" si="81"/>
        <v>100</v>
      </c>
      <c r="AF216" s="6">
        <f t="shared" si="82"/>
        <v>115.98777142420998</v>
      </c>
      <c r="AG216" s="6">
        <f t="shared" si="83"/>
        <v>103.87831843691006</v>
      </c>
      <c r="AI216" s="10">
        <f t="shared" si="84"/>
        <v>0</v>
      </c>
      <c r="AJ216" s="10">
        <f t="shared" si="86"/>
        <v>0</v>
      </c>
      <c r="AK216" s="10">
        <f t="shared" si="86"/>
        <v>0</v>
      </c>
      <c r="AL216" s="10">
        <f t="shared" si="86"/>
        <v>0</v>
      </c>
      <c r="AM216" s="10">
        <f t="shared" si="85"/>
        <v>0</v>
      </c>
      <c r="AN216" s="10">
        <f t="shared" si="85"/>
        <v>0</v>
      </c>
      <c r="AO216" s="10">
        <f t="shared" si="85"/>
        <v>0</v>
      </c>
      <c r="AP216" s="10">
        <f t="shared" si="64"/>
        <v>3059.8738713892526</v>
      </c>
      <c r="AQ216" s="10">
        <f t="shared" si="64"/>
        <v>0</v>
      </c>
      <c r="AR216" s="10">
        <f t="shared" si="64"/>
        <v>0</v>
      </c>
      <c r="AT216">
        <v>0</v>
      </c>
      <c r="AU216">
        <v>0</v>
      </c>
      <c r="AV216">
        <v>1</v>
      </c>
      <c r="AW216">
        <v>1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1</v>
      </c>
    </row>
    <row r="217" spans="3:55">
      <c r="C217" s="10"/>
      <c r="D217" s="20">
        <f t="shared" si="68"/>
        <v>3326.806443259889</v>
      </c>
      <c r="E217" s="10">
        <f t="shared" si="69"/>
        <v>-3117.3116335618074</v>
      </c>
      <c r="F217" s="20">
        <f t="shared" si="70"/>
        <v>209.49480969808155</v>
      </c>
      <c r="G217">
        <f t="shared" si="71"/>
        <v>4</v>
      </c>
      <c r="H217" s="21">
        <f t="shared" si="72"/>
        <v>9.7612754295987511E-4</v>
      </c>
      <c r="I217" s="20">
        <f t="shared" si="73"/>
        <v>1</v>
      </c>
      <c r="J217" s="2"/>
      <c r="K217" s="11">
        <v>100</v>
      </c>
      <c r="L217" s="6">
        <f t="shared" si="67"/>
        <v>86.21598533371521</v>
      </c>
      <c r="M217" s="6">
        <f t="shared" si="67"/>
        <v>74.331961270633954</v>
      </c>
      <c r="N217" s="6">
        <f t="shared" si="67"/>
        <v>84.573328756155178</v>
      </c>
      <c r="O217" s="6">
        <f t="shared" si="67"/>
        <v>96.225739434679397</v>
      </c>
      <c r="P217" s="6">
        <f t="shared" si="67"/>
        <v>82.961969398262198</v>
      </c>
      <c r="Q217" s="6">
        <f t="shared" si="66"/>
        <v>94.392368938464216</v>
      </c>
      <c r="R217" s="6">
        <f t="shared" si="66"/>
        <v>81.381310960132652</v>
      </c>
      <c r="S217" s="6">
        <f t="shared" si="66"/>
        <v>70.163699121773135</v>
      </c>
      <c r="T217" s="6">
        <f t="shared" si="66"/>
        <v>79.830768503050237</v>
      </c>
      <c r="U217" s="6">
        <f t="shared" si="66"/>
        <v>68.826883664381924</v>
      </c>
      <c r="W217" s="11">
        <v>100</v>
      </c>
      <c r="X217" s="6">
        <f t="shared" si="74"/>
        <v>115.98777142420998</v>
      </c>
      <c r="Y217" s="6">
        <f t="shared" si="75"/>
        <v>131.97554284841996</v>
      </c>
      <c r="Z217" s="6">
        <f t="shared" si="76"/>
        <v>119.86608986112005</v>
      </c>
      <c r="AA217" s="6">
        <f t="shared" si="77"/>
        <v>107.75663687382013</v>
      </c>
      <c r="AB217" s="6">
        <f t="shared" si="78"/>
        <v>123.74440829803011</v>
      </c>
      <c r="AC217" s="6">
        <f t="shared" si="79"/>
        <v>111.63495531073019</v>
      </c>
      <c r="AD217" s="6">
        <f t="shared" si="80"/>
        <v>127.62272673494017</v>
      </c>
      <c r="AE217" s="6">
        <f t="shared" si="81"/>
        <v>100</v>
      </c>
      <c r="AF217" s="6">
        <f t="shared" si="82"/>
        <v>87.890547012700083</v>
      </c>
      <c r="AG217" s="6">
        <f t="shared" si="83"/>
        <v>103.87831843691006</v>
      </c>
      <c r="AI217" s="10">
        <f t="shared" si="84"/>
        <v>0</v>
      </c>
      <c r="AJ217" s="10">
        <f t="shared" si="86"/>
        <v>0</v>
      </c>
      <c r="AK217" s="10">
        <f t="shared" si="86"/>
        <v>0</v>
      </c>
      <c r="AL217" s="10">
        <f t="shared" si="86"/>
        <v>0</v>
      </c>
      <c r="AM217" s="10">
        <f t="shared" si="85"/>
        <v>0</v>
      </c>
      <c r="AN217" s="10">
        <f t="shared" si="85"/>
        <v>0</v>
      </c>
      <c r="AO217" s="10">
        <f t="shared" si="85"/>
        <v>0</v>
      </c>
      <c r="AP217" s="10">
        <f t="shared" si="64"/>
        <v>3059.8738713892526</v>
      </c>
      <c r="AQ217" s="10">
        <f t="shared" si="64"/>
        <v>0</v>
      </c>
      <c r="AR217" s="10">
        <f t="shared" si="64"/>
        <v>0</v>
      </c>
      <c r="AT217">
        <v>0</v>
      </c>
      <c r="AU217">
        <v>0</v>
      </c>
      <c r="AV217">
        <v>1</v>
      </c>
      <c r="AW217">
        <v>1</v>
      </c>
      <c r="AX217">
        <v>0</v>
      </c>
      <c r="AY217">
        <v>1</v>
      </c>
      <c r="AZ217">
        <v>0</v>
      </c>
      <c r="BA217">
        <v>0</v>
      </c>
      <c r="BB217">
        <v>1</v>
      </c>
      <c r="BC217">
        <v>0</v>
      </c>
    </row>
    <row r="218" spans="3:55">
      <c r="C218" s="10"/>
      <c r="D218" s="20">
        <f t="shared" si="68"/>
        <v>860.07657580973637</v>
      </c>
      <c r="E218" s="10">
        <f t="shared" si="69"/>
        <v>-917.02450190521745</v>
      </c>
      <c r="F218" s="20">
        <f t="shared" si="70"/>
        <v>-56.94792609548108</v>
      </c>
      <c r="G218">
        <f t="shared" si="71"/>
        <v>5</v>
      </c>
      <c r="H218" s="21">
        <f t="shared" si="72"/>
        <v>9.7656225800141683E-4</v>
      </c>
      <c r="I218" s="20">
        <f t="shared" si="73"/>
        <v>1</v>
      </c>
      <c r="J218" s="2"/>
      <c r="K218" s="11">
        <v>100</v>
      </c>
      <c r="L218" s="6">
        <f t="shared" si="67"/>
        <v>86.21598533371521</v>
      </c>
      <c r="M218" s="6">
        <f t="shared" si="67"/>
        <v>74.331961270633954</v>
      </c>
      <c r="N218" s="6">
        <f t="shared" si="67"/>
        <v>84.573328756155178</v>
      </c>
      <c r="O218" s="6">
        <f t="shared" si="67"/>
        <v>96.225739434679397</v>
      </c>
      <c r="P218" s="6">
        <f t="shared" si="67"/>
        <v>82.961969398262198</v>
      </c>
      <c r="Q218" s="6">
        <f t="shared" si="66"/>
        <v>94.392368938464216</v>
      </c>
      <c r="R218" s="6">
        <f t="shared" si="66"/>
        <v>81.381310960132652</v>
      </c>
      <c r="S218" s="6">
        <f t="shared" si="66"/>
        <v>70.163699121773135</v>
      </c>
      <c r="T218" s="6">
        <f t="shared" si="66"/>
        <v>79.830768503050237</v>
      </c>
      <c r="U218" s="6">
        <f t="shared" si="66"/>
        <v>90.829754980947826</v>
      </c>
      <c r="W218" s="11">
        <v>100</v>
      </c>
      <c r="X218" s="6">
        <f t="shared" si="74"/>
        <v>115.98777142420998</v>
      </c>
      <c r="Y218" s="6">
        <f t="shared" si="75"/>
        <v>131.97554284841996</v>
      </c>
      <c r="Z218" s="6">
        <f t="shared" si="76"/>
        <v>119.86608986112005</v>
      </c>
      <c r="AA218" s="6">
        <f t="shared" si="77"/>
        <v>107.75663687382013</v>
      </c>
      <c r="AB218" s="6">
        <f t="shared" si="78"/>
        <v>123.74440829803011</v>
      </c>
      <c r="AC218" s="6">
        <f t="shared" si="79"/>
        <v>111.63495531073019</v>
      </c>
      <c r="AD218" s="6">
        <f t="shared" si="80"/>
        <v>127.62272673494017</v>
      </c>
      <c r="AE218" s="6">
        <f t="shared" si="81"/>
        <v>100</v>
      </c>
      <c r="AF218" s="6">
        <f t="shared" si="82"/>
        <v>87.890547012700083</v>
      </c>
      <c r="AG218" s="6">
        <f t="shared" si="83"/>
        <v>75.781094025400165</v>
      </c>
      <c r="AI218" s="10">
        <f t="shared" si="84"/>
        <v>0</v>
      </c>
      <c r="AJ218" s="10">
        <f t="shared" si="86"/>
        <v>0</v>
      </c>
      <c r="AK218" s="10">
        <f t="shared" si="86"/>
        <v>0</v>
      </c>
      <c r="AL218" s="10">
        <f t="shared" si="86"/>
        <v>0</v>
      </c>
      <c r="AM218" s="10">
        <f t="shared" si="85"/>
        <v>0</v>
      </c>
      <c r="AN218" s="10">
        <f t="shared" si="85"/>
        <v>0</v>
      </c>
      <c r="AO218" s="10">
        <f t="shared" si="85"/>
        <v>0</v>
      </c>
      <c r="AP218" s="10">
        <f t="shared" si="64"/>
        <v>3059.8738713892526</v>
      </c>
      <c r="AQ218" s="10">
        <f t="shared" si="64"/>
        <v>0</v>
      </c>
      <c r="AR218" s="10">
        <f t="shared" si="64"/>
        <v>0</v>
      </c>
      <c r="AT218">
        <v>0</v>
      </c>
      <c r="AU218">
        <v>0</v>
      </c>
      <c r="AV218">
        <v>1</v>
      </c>
      <c r="AW218">
        <v>1</v>
      </c>
      <c r="AX218">
        <v>0</v>
      </c>
      <c r="AY218">
        <v>1</v>
      </c>
      <c r="AZ218">
        <v>0</v>
      </c>
      <c r="BA218">
        <v>0</v>
      </c>
      <c r="BB218">
        <v>1</v>
      </c>
      <c r="BC218">
        <v>1</v>
      </c>
    </row>
    <row r="219" spans="3:55">
      <c r="C219" s="10"/>
      <c r="D219" s="20">
        <f t="shared" si="68"/>
        <v>3268.5072552162083</v>
      </c>
      <c r="E219" s="10">
        <f t="shared" si="69"/>
        <v>-3117.3116335618074</v>
      </c>
      <c r="F219" s="20">
        <f t="shared" si="70"/>
        <v>151.19562165440084</v>
      </c>
      <c r="G219">
        <f t="shared" si="71"/>
        <v>4</v>
      </c>
      <c r="H219" s="21">
        <f t="shared" si="72"/>
        <v>9.7612754295987511E-4</v>
      </c>
      <c r="I219" s="20">
        <f t="shared" si="73"/>
        <v>0</v>
      </c>
      <c r="J219" s="2"/>
      <c r="K219" s="11">
        <v>100</v>
      </c>
      <c r="L219" s="6">
        <f t="shared" si="67"/>
        <v>86.21598533371521</v>
      </c>
      <c r="M219" s="6">
        <f t="shared" si="67"/>
        <v>74.331961270633954</v>
      </c>
      <c r="N219" s="6">
        <f t="shared" si="67"/>
        <v>84.573328756155178</v>
      </c>
      <c r="O219" s="6">
        <f t="shared" si="67"/>
        <v>96.225739434679397</v>
      </c>
      <c r="P219" s="6">
        <f t="shared" si="67"/>
        <v>82.961969398262198</v>
      </c>
      <c r="Q219" s="6">
        <f t="shared" si="66"/>
        <v>94.392368938464216</v>
      </c>
      <c r="R219" s="6">
        <f t="shared" si="66"/>
        <v>81.381310960132652</v>
      </c>
      <c r="S219" s="6">
        <f t="shared" si="66"/>
        <v>92.593929297508126</v>
      </c>
      <c r="T219" s="6">
        <f t="shared" si="66"/>
        <v>79.830768503050237</v>
      </c>
      <c r="U219" s="6">
        <f t="shared" si="66"/>
        <v>68.826883664381924</v>
      </c>
      <c r="W219" s="11">
        <v>100</v>
      </c>
      <c r="X219" s="6">
        <f t="shared" si="74"/>
        <v>115.98777142420998</v>
      </c>
      <c r="Y219" s="6">
        <f t="shared" si="75"/>
        <v>131.97554284841996</v>
      </c>
      <c r="Z219" s="6">
        <f t="shared" si="76"/>
        <v>119.86608986112005</v>
      </c>
      <c r="AA219" s="6">
        <f t="shared" si="77"/>
        <v>107.75663687382013</v>
      </c>
      <c r="AB219" s="6">
        <f t="shared" si="78"/>
        <v>123.74440829803011</v>
      </c>
      <c r="AC219" s="6">
        <f t="shared" si="79"/>
        <v>111.63495531073019</v>
      </c>
      <c r="AD219" s="6">
        <f t="shared" si="80"/>
        <v>127.62272673494017</v>
      </c>
      <c r="AE219" s="6">
        <f t="shared" si="81"/>
        <v>115.51327374764026</v>
      </c>
      <c r="AF219" s="6">
        <f t="shared" si="82"/>
        <v>131.50104517185025</v>
      </c>
      <c r="AG219" s="6">
        <f t="shared" si="83"/>
        <v>147.48881659606025</v>
      </c>
      <c r="AI219" s="10">
        <f t="shared" si="84"/>
        <v>0</v>
      </c>
      <c r="AJ219" s="10">
        <f t="shared" si="86"/>
        <v>0</v>
      </c>
      <c r="AK219" s="10">
        <f t="shared" si="86"/>
        <v>0</v>
      </c>
      <c r="AL219" s="10">
        <f t="shared" si="86"/>
        <v>0</v>
      </c>
      <c r="AM219" s="10">
        <f t="shared" si="85"/>
        <v>0</v>
      </c>
      <c r="AN219" s="10">
        <f t="shared" si="85"/>
        <v>0</v>
      </c>
      <c r="AO219" s="10">
        <f t="shared" si="85"/>
        <v>0</v>
      </c>
      <c r="AP219" s="10">
        <f t="shared" si="64"/>
        <v>0</v>
      </c>
      <c r="AQ219" s="10">
        <f t="shared" si="64"/>
        <v>0</v>
      </c>
      <c r="AR219" s="10">
        <f t="shared" si="64"/>
        <v>0</v>
      </c>
      <c r="AT219">
        <v>0</v>
      </c>
      <c r="AU219">
        <v>0</v>
      </c>
      <c r="AV219">
        <v>1</v>
      </c>
      <c r="AW219">
        <v>1</v>
      </c>
      <c r="AX219">
        <v>0</v>
      </c>
      <c r="AY219">
        <v>1</v>
      </c>
      <c r="AZ219">
        <v>0</v>
      </c>
      <c r="BA219">
        <v>1</v>
      </c>
      <c r="BB219">
        <v>0</v>
      </c>
      <c r="BC219">
        <v>0</v>
      </c>
    </row>
    <row r="220" spans="3:55">
      <c r="C220" s="10"/>
      <c r="D220" s="20">
        <f t="shared" si="68"/>
        <v>1761.3335668131697</v>
      </c>
      <c r="E220" s="10">
        <f t="shared" si="69"/>
        <v>-917.02450190521745</v>
      </c>
      <c r="F220" s="20">
        <f t="shared" si="70"/>
        <v>844.30906490795223</v>
      </c>
      <c r="G220">
        <f t="shared" si="71"/>
        <v>5</v>
      </c>
      <c r="H220" s="21">
        <f t="shared" si="72"/>
        <v>9.7656225800141683E-4</v>
      </c>
      <c r="I220" s="20">
        <f t="shared" si="73"/>
        <v>0</v>
      </c>
      <c r="J220" s="2"/>
      <c r="K220" s="11">
        <v>100</v>
      </c>
      <c r="L220" s="6">
        <f t="shared" si="67"/>
        <v>86.21598533371521</v>
      </c>
      <c r="M220" s="6">
        <f t="shared" si="67"/>
        <v>74.331961270633954</v>
      </c>
      <c r="N220" s="6">
        <f t="shared" si="67"/>
        <v>84.573328756155178</v>
      </c>
      <c r="O220" s="6">
        <f t="shared" si="67"/>
        <v>96.225739434679397</v>
      </c>
      <c r="P220" s="6">
        <f t="shared" si="67"/>
        <v>82.961969398262198</v>
      </c>
      <c r="Q220" s="6">
        <f t="shared" si="66"/>
        <v>94.392368938464216</v>
      </c>
      <c r="R220" s="6">
        <f t="shared" si="66"/>
        <v>81.381310960132652</v>
      </c>
      <c r="S220" s="6">
        <f t="shared" si="66"/>
        <v>92.593929297508126</v>
      </c>
      <c r="T220" s="6">
        <f t="shared" si="66"/>
        <v>79.830768503050237</v>
      </c>
      <c r="U220" s="6">
        <f t="shared" si="66"/>
        <v>90.829754980947826</v>
      </c>
      <c r="W220" s="11">
        <v>100</v>
      </c>
      <c r="X220" s="6">
        <f t="shared" si="74"/>
        <v>115.98777142420998</v>
      </c>
      <c r="Y220" s="6">
        <f t="shared" si="75"/>
        <v>131.97554284841996</v>
      </c>
      <c r="Z220" s="6">
        <f t="shared" si="76"/>
        <v>119.86608986112005</v>
      </c>
      <c r="AA220" s="6">
        <f t="shared" si="77"/>
        <v>107.75663687382013</v>
      </c>
      <c r="AB220" s="6">
        <f t="shared" si="78"/>
        <v>123.74440829803011</v>
      </c>
      <c r="AC220" s="6">
        <f t="shared" si="79"/>
        <v>111.63495531073019</v>
      </c>
      <c r="AD220" s="6">
        <f t="shared" si="80"/>
        <v>127.62272673494017</v>
      </c>
      <c r="AE220" s="6">
        <f t="shared" si="81"/>
        <v>115.51327374764026</v>
      </c>
      <c r="AF220" s="6">
        <f t="shared" si="82"/>
        <v>131.50104517185025</v>
      </c>
      <c r="AG220" s="6">
        <f t="shared" si="83"/>
        <v>119.39159218455033</v>
      </c>
      <c r="AI220" s="10">
        <f t="shared" si="84"/>
        <v>0</v>
      </c>
      <c r="AJ220" s="10">
        <f t="shared" si="86"/>
        <v>0</v>
      </c>
      <c r="AK220" s="10">
        <f t="shared" si="86"/>
        <v>0</v>
      </c>
      <c r="AL220" s="10">
        <f t="shared" si="86"/>
        <v>0</v>
      </c>
      <c r="AM220" s="10">
        <f t="shared" si="85"/>
        <v>0</v>
      </c>
      <c r="AN220" s="10">
        <f t="shared" si="85"/>
        <v>0</v>
      </c>
      <c r="AO220" s="10">
        <f t="shared" si="85"/>
        <v>0</v>
      </c>
      <c r="AP220" s="10">
        <f t="shared" si="64"/>
        <v>0</v>
      </c>
      <c r="AQ220" s="10">
        <f t="shared" si="64"/>
        <v>0</v>
      </c>
      <c r="AR220" s="10">
        <f t="shared" si="64"/>
        <v>0</v>
      </c>
      <c r="AT220">
        <v>0</v>
      </c>
      <c r="AU220">
        <v>0</v>
      </c>
      <c r="AV220">
        <v>1</v>
      </c>
      <c r="AW220">
        <v>1</v>
      </c>
      <c r="AX220">
        <v>0</v>
      </c>
      <c r="AY220">
        <v>1</v>
      </c>
      <c r="AZ220">
        <v>0</v>
      </c>
      <c r="BA220">
        <v>1</v>
      </c>
      <c r="BB220">
        <v>0</v>
      </c>
      <c r="BC220">
        <v>1</v>
      </c>
    </row>
    <row r="221" spans="3:55">
      <c r="C221" s="10"/>
      <c r="D221" s="20">
        <f t="shared" si="68"/>
        <v>1761.3335668131683</v>
      </c>
      <c r="E221" s="10">
        <f t="shared" si="69"/>
        <v>-917.02450190521745</v>
      </c>
      <c r="F221" s="20">
        <f t="shared" si="70"/>
        <v>844.30906490795087</v>
      </c>
      <c r="G221">
        <f t="shared" si="71"/>
        <v>5</v>
      </c>
      <c r="H221" s="21">
        <f t="shared" si="72"/>
        <v>9.7656225800141683E-4</v>
      </c>
      <c r="I221" s="20">
        <f t="shared" si="73"/>
        <v>0</v>
      </c>
      <c r="J221" s="2"/>
      <c r="K221" s="11">
        <v>100</v>
      </c>
      <c r="L221" s="6">
        <f t="shared" si="67"/>
        <v>86.21598533371521</v>
      </c>
      <c r="M221" s="6">
        <f t="shared" si="67"/>
        <v>74.331961270633954</v>
      </c>
      <c r="N221" s="6">
        <f t="shared" si="67"/>
        <v>84.573328756155178</v>
      </c>
      <c r="O221" s="6">
        <f t="shared" si="67"/>
        <v>96.225739434679397</v>
      </c>
      <c r="P221" s="6">
        <f t="shared" si="67"/>
        <v>82.961969398262198</v>
      </c>
      <c r="Q221" s="6">
        <f t="shared" si="66"/>
        <v>94.392368938464216</v>
      </c>
      <c r="R221" s="6">
        <f t="shared" si="66"/>
        <v>81.381310960132652</v>
      </c>
      <c r="S221" s="6">
        <f t="shared" si="66"/>
        <v>92.593929297508126</v>
      </c>
      <c r="T221" s="6">
        <f t="shared" si="66"/>
        <v>105.35140859247174</v>
      </c>
      <c r="U221" s="6">
        <f t="shared" si="66"/>
        <v>90.829754980947826</v>
      </c>
      <c r="W221" s="11">
        <v>100</v>
      </c>
      <c r="X221" s="6">
        <f t="shared" si="74"/>
        <v>115.98777142420998</v>
      </c>
      <c r="Y221" s="6">
        <f t="shared" si="75"/>
        <v>131.97554284841996</v>
      </c>
      <c r="Z221" s="6">
        <f t="shared" si="76"/>
        <v>119.86608986112005</v>
      </c>
      <c r="AA221" s="6">
        <f t="shared" si="77"/>
        <v>107.75663687382013</v>
      </c>
      <c r="AB221" s="6">
        <f t="shared" si="78"/>
        <v>123.74440829803011</v>
      </c>
      <c r="AC221" s="6">
        <f t="shared" si="79"/>
        <v>111.63495531073019</v>
      </c>
      <c r="AD221" s="6">
        <f t="shared" si="80"/>
        <v>127.62272673494017</v>
      </c>
      <c r="AE221" s="6">
        <f t="shared" si="81"/>
        <v>115.51327374764026</v>
      </c>
      <c r="AF221" s="6">
        <f t="shared" si="82"/>
        <v>103.40382076034034</v>
      </c>
      <c r="AG221" s="6">
        <f t="shared" si="83"/>
        <v>119.39159218455032</v>
      </c>
      <c r="AI221" s="10">
        <f t="shared" si="84"/>
        <v>0</v>
      </c>
      <c r="AJ221" s="10">
        <f t="shared" si="86"/>
        <v>0</v>
      </c>
      <c r="AK221" s="10">
        <f t="shared" si="86"/>
        <v>0</v>
      </c>
      <c r="AL221" s="10">
        <f t="shared" si="86"/>
        <v>0</v>
      </c>
      <c r="AM221" s="10">
        <f t="shared" si="85"/>
        <v>0</v>
      </c>
      <c r="AN221" s="10">
        <f t="shared" si="85"/>
        <v>0</v>
      </c>
      <c r="AO221" s="10">
        <f t="shared" si="85"/>
        <v>0</v>
      </c>
      <c r="AP221" s="10">
        <f t="shared" si="64"/>
        <v>0</v>
      </c>
      <c r="AQ221" s="10">
        <f t="shared" si="64"/>
        <v>0</v>
      </c>
      <c r="AR221" s="10">
        <f t="shared" si="64"/>
        <v>0</v>
      </c>
      <c r="AT221">
        <v>0</v>
      </c>
      <c r="AU221">
        <v>0</v>
      </c>
      <c r="AV221">
        <v>1</v>
      </c>
      <c r="AW221">
        <v>1</v>
      </c>
      <c r="AX221">
        <v>0</v>
      </c>
      <c r="AY221">
        <v>1</v>
      </c>
      <c r="AZ221">
        <v>0</v>
      </c>
      <c r="BA221">
        <v>1</v>
      </c>
      <c r="BB221">
        <v>1</v>
      </c>
      <c r="BC221">
        <v>0</v>
      </c>
    </row>
    <row r="222" spans="3:55">
      <c r="C222" s="10"/>
      <c r="D222" s="20">
        <f t="shared" si="68"/>
        <v>-1043.5145177395257</v>
      </c>
      <c r="E222" s="10">
        <f t="shared" si="69"/>
        <v>1986.6597914390709</v>
      </c>
      <c r="F222" s="20">
        <f t="shared" si="70"/>
        <v>943.14527369954521</v>
      </c>
      <c r="G222">
        <f t="shared" si="71"/>
        <v>6</v>
      </c>
      <c r="H222" s="21">
        <f t="shared" si="72"/>
        <v>9.7699716664180632E-4</v>
      </c>
      <c r="I222" s="20">
        <f t="shared" si="73"/>
        <v>0</v>
      </c>
      <c r="J222" s="2"/>
      <c r="K222" s="11">
        <v>100</v>
      </c>
      <c r="L222" s="6">
        <f t="shared" si="67"/>
        <v>86.21598533371521</v>
      </c>
      <c r="M222" s="6">
        <f t="shared" si="67"/>
        <v>74.331961270633954</v>
      </c>
      <c r="N222" s="6">
        <f t="shared" si="67"/>
        <v>84.573328756155178</v>
      </c>
      <c r="O222" s="6">
        <f t="shared" si="67"/>
        <v>96.225739434679397</v>
      </c>
      <c r="P222" s="6">
        <f t="shared" si="67"/>
        <v>82.961969398262198</v>
      </c>
      <c r="Q222" s="6">
        <f t="shared" si="66"/>
        <v>94.392368938464216</v>
      </c>
      <c r="R222" s="6">
        <f t="shared" si="66"/>
        <v>81.381310960132652</v>
      </c>
      <c r="S222" s="6">
        <f t="shared" si="66"/>
        <v>92.593929297508126</v>
      </c>
      <c r="T222" s="6">
        <f t="shared" si="66"/>
        <v>105.35140859247174</v>
      </c>
      <c r="U222" s="6">
        <f t="shared" si="66"/>
        <v>119.86659791439071</v>
      </c>
      <c r="W222" s="11">
        <v>100</v>
      </c>
      <c r="X222" s="6">
        <f t="shared" si="74"/>
        <v>115.98777142420998</v>
      </c>
      <c r="Y222" s="6">
        <f t="shared" si="75"/>
        <v>131.97554284841996</v>
      </c>
      <c r="Z222" s="6">
        <f t="shared" si="76"/>
        <v>119.86608986112005</v>
      </c>
      <c r="AA222" s="6">
        <f t="shared" si="77"/>
        <v>107.75663687382013</v>
      </c>
      <c r="AB222" s="6">
        <f t="shared" si="78"/>
        <v>123.74440829803011</v>
      </c>
      <c r="AC222" s="6">
        <f t="shared" si="79"/>
        <v>111.63495531073019</v>
      </c>
      <c r="AD222" s="6">
        <f t="shared" si="80"/>
        <v>127.62272673494017</v>
      </c>
      <c r="AE222" s="6">
        <f t="shared" si="81"/>
        <v>115.51327374764026</v>
      </c>
      <c r="AF222" s="6">
        <f t="shared" si="82"/>
        <v>103.40382076034034</v>
      </c>
      <c r="AG222" s="6">
        <f t="shared" si="83"/>
        <v>91.29436777304042</v>
      </c>
      <c r="AI222" s="10">
        <f t="shared" si="84"/>
        <v>0</v>
      </c>
      <c r="AJ222" s="10">
        <f t="shared" si="86"/>
        <v>0</v>
      </c>
      <c r="AK222" s="10">
        <f t="shared" si="86"/>
        <v>0</v>
      </c>
      <c r="AL222" s="10">
        <f t="shared" si="86"/>
        <v>0</v>
      </c>
      <c r="AM222" s="10">
        <f t="shared" si="85"/>
        <v>0</v>
      </c>
      <c r="AN222" s="10">
        <f t="shared" si="85"/>
        <v>0</v>
      </c>
      <c r="AO222" s="10">
        <f t="shared" si="85"/>
        <v>0</v>
      </c>
      <c r="AP222" s="10">
        <f t="shared" si="64"/>
        <v>0</v>
      </c>
      <c r="AQ222" s="10">
        <f t="shared" si="64"/>
        <v>0</v>
      </c>
      <c r="AR222" s="10">
        <f t="shared" si="64"/>
        <v>0</v>
      </c>
      <c r="AT222">
        <v>0</v>
      </c>
      <c r="AU222">
        <v>0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1</v>
      </c>
    </row>
    <row r="223" spans="3:55">
      <c r="C223" s="10"/>
      <c r="D223" s="20">
        <f t="shared" si="68"/>
        <v>3268.5072552162087</v>
      </c>
      <c r="E223" s="10">
        <f t="shared" si="69"/>
        <v>-3117.311633561806</v>
      </c>
      <c r="F223" s="20">
        <f t="shared" si="70"/>
        <v>151.19562165440266</v>
      </c>
      <c r="G223">
        <f t="shared" si="71"/>
        <v>4</v>
      </c>
      <c r="H223" s="21">
        <f t="shared" si="72"/>
        <v>9.7612754295987511E-4</v>
      </c>
      <c r="I223" s="20">
        <f t="shared" si="73"/>
        <v>0</v>
      </c>
      <c r="J223" s="2"/>
      <c r="K223" s="11">
        <v>100</v>
      </c>
      <c r="L223" s="6">
        <f t="shared" si="67"/>
        <v>86.21598533371521</v>
      </c>
      <c r="M223" s="6">
        <f t="shared" si="67"/>
        <v>74.331961270633954</v>
      </c>
      <c r="N223" s="6">
        <f t="shared" si="67"/>
        <v>84.573328756155178</v>
      </c>
      <c r="O223" s="6">
        <f t="shared" si="67"/>
        <v>96.225739434679397</v>
      </c>
      <c r="P223" s="6">
        <f t="shared" si="67"/>
        <v>82.961969398262198</v>
      </c>
      <c r="Q223" s="6">
        <f t="shared" si="66"/>
        <v>94.392368938464216</v>
      </c>
      <c r="R223" s="6">
        <f t="shared" si="66"/>
        <v>107.39763506628834</v>
      </c>
      <c r="S223" s="6">
        <f t="shared" si="66"/>
        <v>92.59392929750814</v>
      </c>
      <c r="T223" s="6">
        <f t="shared" si="66"/>
        <v>79.830768503050251</v>
      </c>
      <c r="U223" s="6">
        <f t="shared" si="66"/>
        <v>68.826883664381938</v>
      </c>
      <c r="W223" s="11">
        <v>100</v>
      </c>
      <c r="X223" s="6">
        <f t="shared" si="74"/>
        <v>115.98777142420998</v>
      </c>
      <c r="Y223" s="6">
        <f t="shared" si="75"/>
        <v>131.97554284841996</v>
      </c>
      <c r="Z223" s="6">
        <f t="shared" si="76"/>
        <v>119.86608986112005</v>
      </c>
      <c r="AA223" s="6">
        <f t="shared" si="77"/>
        <v>107.75663687382013</v>
      </c>
      <c r="AB223" s="6">
        <f t="shared" si="78"/>
        <v>123.74440829803011</v>
      </c>
      <c r="AC223" s="6">
        <f t="shared" si="79"/>
        <v>111.63495531073019</v>
      </c>
      <c r="AD223" s="6">
        <f t="shared" si="80"/>
        <v>99.525502323430274</v>
      </c>
      <c r="AE223" s="6">
        <f t="shared" si="81"/>
        <v>115.51327374764026</v>
      </c>
      <c r="AF223" s="6">
        <f t="shared" si="82"/>
        <v>131.50104517185025</v>
      </c>
      <c r="AG223" s="6">
        <f t="shared" si="83"/>
        <v>147.48881659606025</v>
      </c>
      <c r="AI223" s="10">
        <f t="shared" si="84"/>
        <v>0</v>
      </c>
      <c r="AJ223" s="10">
        <f t="shared" si="86"/>
        <v>0</v>
      </c>
      <c r="AK223" s="10">
        <f t="shared" si="86"/>
        <v>0</v>
      </c>
      <c r="AL223" s="10">
        <f t="shared" si="86"/>
        <v>0</v>
      </c>
      <c r="AM223" s="10">
        <f t="shared" si="85"/>
        <v>0</v>
      </c>
      <c r="AN223" s="10">
        <f t="shared" si="85"/>
        <v>0</v>
      </c>
      <c r="AO223" s="10">
        <f t="shared" si="85"/>
        <v>0</v>
      </c>
      <c r="AP223" s="10">
        <f t="shared" si="64"/>
        <v>0</v>
      </c>
      <c r="AQ223" s="10">
        <f t="shared" si="64"/>
        <v>0</v>
      </c>
      <c r="AR223" s="10">
        <f t="shared" si="64"/>
        <v>0</v>
      </c>
      <c r="AT223">
        <v>0</v>
      </c>
      <c r="AU223">
        <v>0</v>
      </c>
      <c r="AV223">
        <v>1</v>
      </c>
      <c r="AW223">
        <v>1</v>
      </c>
      <c r="AX223">
        <v>0</v>
      </c>
      <c r="AY223">
        <v>1</v>
      </c>
      <c r="AZ223">
        <v>1</v>
      </c>
      <c r="BA223">
        <v>0</v>
      </c>
      <c r="BB223">
        <v>0</v>
      </c>
      <c r="BC223">
        <v>0</v>
      </c>
    </row>
    <row r="224" spans="3:55">
      <c r="C224" s="10"/>
      <c r="D224" s="20">
        <f t="shared" si="68"/>
        <v>1761.3335668131699</v>
      </c>
      <c r="E224" s="10">
        <f t="shared" si="69"/>
        <v>-917.02450190521608</v>
      </c>
      <c r="F224" s="20">
        <f t="shared" si="70"/>
        <v>844.30906490795383</v>
      </c>
      <c r="G224">
        <f t="shared" si="71"/>
        <v>5</v>
      </c>
      <c r="H224" s="21">
        <f t="shared" si="72"/>
        <v>9.7656225800141683E-4</v>
      </c>
      <c r="I224" s="20">
        <f t="shared" si="73"/>
        <v>0</v>
      </c>
      <c r="J224" s="2"/>
      <c r="K224" s="11">
        <v>100</v>
      </c>
      <c r="L224" s="6">
        <f t="shared" si="67"/>
        <v>86.21598533371521</v>
      </c>
      <c r="M224" s="6">
        <f t="shared" si="67"/>
        <v>74.331961270633954</v>
      </c>
      <c r="N224" s="6">
        <f t="shared" si="67"/>
        <v>84.573328756155178</v>
      </c>
      <c r="O224" s="6">
        <f t="shared" si="67"/>
        <v>96.225739434679397</v>
      </c>
      <c r="P224" s="6">
        <f t="shared" si="67"/>
        <v>82.961969398262198</v>
      </c>
      <c r="Q224" s="6">
        <f t="shared" si="66"/>
        <v>94.392368938464216</v>
      </c>
      <c r="R224" s="6">
        <f t="shared" si="66"/>
        <v>107.39763506628834</v>
      </c>
      <c r="S224" s="6">
        <f t="shared" si="66"/>
        <v>92.59392929750814</v>
      </c>
      <c r="T224" s="6">
        <f t="shared" si="66"/>
        <v>79.830768503050251</v>
      </c>
      <c r="U224" s="6">
        <f t="shared" si="66"/>
        <v>90.82975498094784</v>
      </c>
      <c r="W224" s="11">
        <v>100</v>
      </c>
      <c r="X224" s="6">
        <f t="shared" si="74"/>
        <v>115.98777142420998</v>
      </c>
      <c r="Y224" s="6">
        <f t="shared" si="75"/>
        <v>131.97554284841996</v>
      </c>
      <c r="Z224" s="6">
        <f t="shared" si="76"/>
        <v>119.86608986112005</v>
      </c>
      <c r="AA224" s="6">
        <f t="shared" si="77"/>
        <v>107.75663687382013</v>
      </c>
      <c r="AB224" s="6">
        <f t="shared" si="78"/>
        <v>123.74440829803011</v>
      </c>
      <c r="AC224" s="6">
        <f t="shared" si="79"/>
        <v>111.63495531073019</v>
      </c>
      <c r="AD224" s="6">
        <f t="shared" si="80"/>
        <v>99.525502323430274</v>
      </c>
      <c r="AE224" s="6">
        <f t="shared" si="81"/>
        <v>115.51327374764026</v>
      </c>
      <c r="AF224" s="6">
        <f t="shared" si="82"/>
        <v>131.50104517185025</v>
      </c>
      <c r="AG224" s="6">
        <f t="shared" si="83"/>
        <v>119.39159218455033</v>
      </c>
      <c r="AI224" s="10">
        <f t="shared" si="84"/>
        <v>0</v>
      </c>
      <c r="AJ224" s="10">
        <f t="shared" si="86"/>
        <v>0</v>
      </c>
      <c r="AK224" s="10">
        <f t="shared" si="86"/>
        <v>0</v>
      </c>
      <c r="AL224" s="10">
        <f t="shared" si="86"/>
        <v>0</v>
      </c>
      <c r="AM224" s="10">
        <f t="shared" si="85"/>
        <v>0</v>
      </c>
      <c r="AN224" s="10">
        <f t="shared" si="85"/>
        <v>0</v>
      </c>
      <c r="AO224" s="10">
        <f t="shared" si="85"/>
        <v>0</v>
      </c>
      <c r="AP224" s="10">
        <f t="shared" si="64"/>
        <v>0</v>
      </c>
      <c r="AQ224" s="10">
        <f t="shared" si="64"/>
        <v>0</v>
      </c>
      <c r="AR224" s="10">
        <f t="shared" si="64"/>
        <v>0</v>
      </c>
      <c r="AT224">
        <v>0</v>
      </c>
      <c r="AU224">
        <v>0</v>
      </c>
      <c r="AV224">
        <v>1</v>
      </c>
      <c r="AW224">
        <v>1</v>
      </c>
      <c r="AX224">
        <v>0</v>
      </c>
      <c r="AY224">
        <v>1</v>
      </c>
      <c r="AZ224">
        <v>1</v>
      </c>
      <c r="BA224">
        <v>0</v>
      </c>
      <c r="BB224">
        <v>0</v>
      </c>
      <c r="BC224">
        <v>1</v>
      </c>
    </row>
    <row r="225" spans="3:55">
      <c r="C225" s="10"/>
      <c r="D225" s="20">
        <f t="shared" si="68"/>
        <v>1761.3335668131683</v>
      </c>
      <c r="E225" s="10">
        <f t="shared" si="69"/>
        <v>-917.02450190521745</v>
      </c>
      <c r="F225" s="20">
        <f t="shared" si="70"/>
        <v>844.30906490795087</v>
      </c>
      <c r="G225">
        <f t="shared" si="71"/>
        <v>5</v>
      </c>
      <c r="H225" s="21">
        <f t="shared" si="72"/>
        <v>9.7656225800141683E-4</v>
      </c>
      <c r="I225" s="20">
        <f t="shared" si="73"/>
        <v>0</v>
      </c>
      <c r="J225" s="2"/>
      <c r="K225" s="11">
        <v>100</v>
      </c>
      <c r="L225" s="6">
        <f t="shared" si="67"/>
        <v>86.21598533371521</v>
      </c>
      <c r="M225" s="6">
        <f t="shared" si="67"/>
        <v>74.331961270633954</v>
      </c>
      <c r="N225" s="6">
        <f t="shared" si="67"/>
        <v>84.573328756155178</v>
      </c>
      <c r="O225" s="6">
        <f t="shared" si="67"/>
        <v>96.225739434679397</v>
      </c>
      <c r="P225" s="6">
        <f t="shared" si="67"/>
        <v>82.961969398262198</v>
      </c>
      <c r="Q225" s="6">
        <f t="shared" si="66"/>
        <v>94.392368938464216</v>
      </c>
      <c r="R225" s="6">
        <f t="shared" si="66"/>
        <v>107.39763506628834</v>
      </c>
      <c r="S225" s="6">
        <f t="shared" si="66"/>
        <v>92.59392929750814</v>
      </c>
      <c r="T225" s="6">
        <f t="shared" si="66"/>
        <v>105.35140859247176</v>
      </c>
      <c r="U225" s="6">
        <f t="shared" si="66"/>
        <v>90.829754980947826</v>
      </c>
      <c r="W225" s="11">
        <v>100</v>
      </c>
      <c r="X225" s="6">
        <f t="shared" si="74"/>
        <v>115.98777142420998</v>
      </c>
      <c r="Y225" s="6">
        <f t="shared" si="75"/>
        <v>131.97554284841996</v>
      </c>
      <c r="Z225" s="6">
        <f t="shared" si="76"/>
        <v>119.86608986112005</v>
      </c>
      <c r="AA225" s="6">
        <f t="shared" si="77"/>
        <v>107.75663687382013</v>
      </c>
      <c r="AB225" s="6">
        <f t="shared" si="78"/>
        <v>123.74440829803011</v>
      </c>
      <c r="AC225" s="6">
        <f t="shared" si="79"/>
        <v>111.63495531073019</v>
      </c>
      <c r="AD225" s="6">
        <f t="shared" si="80"/>
        <v>99.525502323430274</v>
      </c>
      <c r="AE225" s="6">
        <f t="shared" si="81"/>
        <v>115.51327374764026</v>
      </c>
      <c r="AF225" s="6">
        <f t="shared" si="82"/>
        <v>103.40382076034034</v>
      </c>
      <c r="AG225" s="6">
        <f t="shared" si="83"/>
        <v>119.39159218455032</v>
      </c>
      <c r="AI225" s="10">
        <f t="shared" si="84"/>
        <v>0</v>
      </c>
      <c r="AJ225" s="10">
        <f t="shared" si="86"/>
        <v>0</v>
      </c>
      <c r="AK225" s="10">
        <f t="shared" si="86"/>
        <v>0</v>
      </c>
      <c r="AL225" s="10">
        <f t="shared" si="86"/>
        <v>0</v>
      </c>
      <c r="AM225" s="10">
        <f t="shared" si="85"/>
        <v>0</v>
      </c>
      <c r="AN225" s="10">
        <f t="shared" si="85"/>
        <v>0</v>
      </c>
      <c r="AO225" s="10">
        <f t="shared" si="85"/>
        <v>0</v>
      </c>
      <c r="AP225" s="10">
        <f t="shared" si="64"/>
        <v>0</v>
      </c>
      <c r="AQ225" s="10">
        <f t="shared" si="64"/>
        <v>0</v>
      </c>
      <c r="AR225" s="10">
        <f t="shared" si="64"/>
        <v>0</v>
      </c>
      <c r="AT225">
        <v>0</v>
      </c>
      <c r="AU225">
        <v>0</v>
      </c>
      <c r="AV225">
        <v>1</v>
      </c>
      <c r="AW225">
        <v>1</v>
      </c>
      <c r="AX225">
        <v>0</v>
      </c>
      <c r="AY225">
        <v>1</v>
      </c>
      <c r="AZ225">
        <v>1</v>
      </c>
      <c r="BA225">
        <v>0</v>
      </c>
      <c r="BB225">
        <v>1</v>
      </c>
      <c r="BC225">
        <v>0</v>
      </c>
    </row>
    <row r="226" spans="3:55">
      <c r="C226" s="10"/>
      <c r="D226" s="20">
        <f t="shared" si="68"/>
        <v>-1043.5145177395259</v>
      </c>
      <c r="E226" s="10">
        <f t="shared" si="69"/>
        <v>1986.6597914390738</v>
      </c>
      <c r="F226" s="20">
        <f t="shared" si="70"/>
        <v>943.14527369954794</v>
      </c>
      <c r="G226">
        <f t="shared" si="71"/>
        <v>6</v>
      </c>
      <c r="H226" s="21">
        <f t="shared" si="72"/>
        <v>9.7699716664180632E-4</v>
      </c>
      <c r="I226" s="20">
        <f t="shared" si="73"/>
        <v>0</v>
      </c>
      <c r="J226" s="2"/>
      <c r="K226" s="11">
        <v>100</v>
      </c>
      <c r="L226" s="6">
        <f t="shared" si="67"/>
        <v>86.21598533371521</v>
      </c>
      <c r="M226" s="6">
        <f t="shared" si="67"/>
        <v>74.331961270633954</v>
      </c>
      <c r="N226" s="6">
        <f t="shared" si="67"/>
        <v>84.573328756155178</v>
      </c>
      <c r="O226" s="6">
        <f t="shared" si="67"/>
        <v>96.225739434679397</v>
      </c>
      <c r="P226" s="6">
        <f t="shared" si="67"/>
        <v>82.961969398262198</v>
      </c>
      <c r="Q226" s="6">
        <f t="shared" si="66"/>
        <v>94.392368938464216</v>
      </c>
      <c r="R226" s="6">
        <f t="shared" si="66"/>
        <v>107.39763506628834</v>
      </c>
      <c r="S226" s="6">
        <f t="shared" si="66"/>
        <v>92.59392929750814</v>
      </c>
      <c r="T226" s="6">
        <f t="shared" si="66"/>
        <v>105.35140859247176</v>
      </c>
      <c r="U226" s="6">
        <f t="shared" si="66"/>
        <v>119.86659791439074</v>
      </c>
      <c r="W226" s="11">
        <v>100</v>
      </c>
      <c r="X226" s="6">
        <f t="shared" si="74"/>
        <v>115.98777142420998</v>
      </c>
      <c r="Y226" s="6">
        <f t="shared" si="75"/>
        <v>131.97554284841996</v>
      </c>
      <c r="Z226" s="6">
        <f t="shared" si="76"/>
        <v>119.86608986112005</v>
      </c>
      <c r="AA226" s="6">
        <f t="shared" si="77"/>
        <v>107.75663687382013</v>
      </c>
      <c r="AB226" s="6">
        <f t="shared" si="78"/>
        <v>123.74440829803011</v>
      </c>
      <c r="AC226" s="6">
        <f t="shared" si="79"/>
        <v>111.63495531073019</v>
      </c>
      <c r="AD226" s="6">
        <f t="shared" si="80"/>
        <v>99.525502323430274</v>
      </c>
      <c r="AE226" s="6">
        <f t="shared" si="81"/>
        <v>115.51327374764026</v>
      </c>
      <c r="AF226" s="6">
        <f t="shared" si="82"/>
        <v>103.40382076034034</v>
      </c>
      <c r="AG226" s="6">
        <f t="shared" si="83"/>
        <v>91.29436777304042</v>
      </c>
      <c r="AI226" s="10">
        <f t="shared" si="84"/>
        <v>0</v>
      </c>
      <c r="AJ226" s="10">
        <f t="shared" si="86"/>
        <v>0</v>
      </c>
      <c r="AK226" s="10">
        <f t="shared" si="86"/>
        <v>0</v>
      </c>
      <c r="AL226" s="10">
        <f t="shared" si="86"/>
        <v>0</v>
      </c>
      <c r="AM226" s="10">
        <f t="shared" si="85"/>
        <v>0</v>
      </c>
      <c r="AN226" s="10">
        <f t="shared" si="85"/>
        <v>0</v>
      </c>
      <c r="AO226" s="10">
        <f t="shared" si="85"/>
        <v>0</v>
      </c>
      <c r="AP226" s="10">
        <f t="shared" si="85"/>
        <v>0</v>
      </c>
      <c r="AQ226" s="10">
        <f t="shared" si="85"/>
        <v>0</v>
      </c>
      <c r="AR226" s="10">
        <f t="shared" si="85"/>
        <v>0</v>
      </c>
      <c r="AT226">
        <v>0</v>
      </c>
      <c r="AU226">
        <v>0</v>
      </c>
      <c r="AV226">
        <v>1</v>
      </c>
      <c r="AW226">
        <v>1</v>
      </c>
      <c r="AX226">
        <v>0</v>
      </c>
      <c r="AY226">
        <v>1</v>
      </c>
      <c r="AZ226">
        <v>1</v>
      </c>
      <c r="BA226">
        <v>0</v>
      </c>
      <c r="BB226">
        <v>1</v>
      </c>
      <c r="BC226">
        <v>1</v>
      </c>
    </row>
    <row r="227" spans="3:55">
      <c r="C227" s="10"/>
      <c r="D227" s="20">
        <f t="shared" si="68"/>
        <v>1761.3335668131683</v>
      </c>
      <c r="E227" s="10">
        <f t="shared" si="69"/>
        <v>-917.02450190521745</v>
      </c>
      <c r="F227" s="20">
        <f t="shared" si="70"/>
        <v>844.30906490795087</v>
      </c>
      <c r="G227">
        <f t="shared" si="71"/>
        <v>5</v>
      </c>
      <c r="H227" s="21">
        <f t="shared" si="72"/>
        <v>9.7656225800141683E-4</v>
      </c>
      <c r="I227" s="20">
        <f t="shared" si="73"/>
        <v>0</v>
      </c>
      <c r="J227" s="2"/>
      <c r="K227" s="11">
        <v>100</v>
      </c>
      <c r="L227" s="6">
        <f t="shared" si="67"/>
        <v>86.21598533371521</v>
      </c>
      <c r="M227" s="6">
        <f t="shared" si="67"/>
        <v>74.331961270633954</v>
      </c>
      <c r="N227" s="6">
        <f t="shared" si="67"/>
        <v>84.573328756155178</v>
      </c>
      <c r="O227" s="6">
        <f t="shared" si="67"/>
        <v>96.225739434679397</v>
      </c>
      <c r="P227" s="6">
        <f t="shared" si="67"/>
        <v>82.961969398262198</v>
      </c>
      <c r="Q227" s="6">
        <f t="shared" si="66"/>
        <v>94.392368938464216</v>
      </c>
      <c r="R227" s="6">
        <f t="shared" si="66"/>
        <v>107.39763506628834</v>
      </c>
      <c r="S227" s="6">
        <f t="shared" si="66"/>
        <v>122.19475099042167</v>
      </c>
      <c r="T227" s="6">
        <f t="shared" si="66"/>
        <v>105.35140859247176</v>
      </c>
      <c r="U227" s="6">
        <f t="shared" si="66"/>
        <v>90.829754980947826</v>
      </c>
      <c r="W227" s="11">
        <v>100</v>
      </c>
      <c r="X227" s="6">
        <f t="shared" si="74"/>
        <v>115.98777142420998</v>
      </c>
      <c r="Y227" s="6">
        <f t="shared" si="75"/>
        <v>131.97554284841996</v>
      </c>
      <c r="Z227" s="6">
        <f t="shared" si="76"/>
        <v>119.86608986112005</v>
      </c>
      <c r="AA227" s="6">
        <f t="shared" si="77"/>
        <v>107.75663687382013</v>
      </c>
      <c r="AB227" s="6">
        <f t="shared" si="78"/>
        <v>123.74440829803011</v>
      </c>
      <c r="AC227" s="6">
        <f t="shared" si="79"/>
        <v>111.63495531073019</v>
      </c>
      <c r="AD227" s="6">
        <f t="shared" si="80"/>
        <v>99.525502323430274</v>
      </c>
      <c r="AE227" s="6">
        <f t="shared" si="81"/>
        <v>87.416049336130357</v>
      </c>
      <c r="AF227" s="6">
        <f t="shared" si="82"/>
        <v>103.40382076034034</v>
      </c>
      <c r="AG227" s="6">
        <f t="shared" si="83"/>
        <v>119.39159218455032</v>
      </c>
      <c r="AI227" s="10">
        <f t="shared" si="84"/>
        <v>0</v>
      </c>
      <c r="AJ227" s="10">
        <f t="shared" si="86"/>
        <v>0</v>
      </c>
      <c r="AK227" s="10">
        <f t="shared" si="86"/>
        <v>0</v>
      </c>
      <c r="AL227" s="10">
        <f t="shared" si="86"/>
        <v>0</v>
      </c>
      <c r="AM227" s="10">
        <f t="shared" si="85"/>
        <v>0</v>
      </c>
      <c r="AN227" s="10">
        <f t="shared" si="85"/>
        <v>0</v>
      </c>
      <c r="AO227" s="10">
        <f t="shared" si="85"/>
        <v>0</v>
      </c>
      <c r="AP227" s="10">
        <f t="shared" si="85"/>
        <v>0</v>
      </c>
      <c r="AQ227" s="10">
        <f t="shared" si="85"/>
        <v>0</v>
      </c>
      <c r="AR227" s="10">
        <f t="shared" si="85"/>
        <v>0</v>
      </c>
      <c r="AT227">
        <v>0</v>
      </c>
      <c r="AU227">
        <v>0</v>
      </c>
      <c r="AV227">
        <v>1</v>
      </c>
      <c r="AW227">
        <v>1</v>
      </c>
      <c r="AX227">
        <v>0</v>
      </c>
      <c r="AY227">
        <v>1</v>
      </c>
      <c r="AZ227">
        <v>1</v>
      </c>
      <c r="BA227">
        <v>1</v>
      </c>
      <c r="BB227">
        <v>0</v>
      </c>
      <c r="BC227">
        <v>0</v>
      </c>
    </row>
    <row r="228" spans="3:55">
      <c r="C228" s="10"/>
      <c r="D228" s="20">
        <f t="shared" si="68"/>
        <v>-1043.5145177395259</v>
      </c>
      <c r="E228" s="10">
        <f t="shared" si="69"/>
        <v>1986.6597914390738</v>
      </c>
      <c r="F228" s="20">
        <f t="shared" si="70"/>
        <v>943.14527369954794</v>
      </c>
      <c r="G228">
        <f t="shared" si="71"/>
        <v>6</v>
      </c>
      <c r="H228" s="21">
        <f t="shared" si="72"/>
        <v>9.7699716664180632E-4</v>
      </c>
      <c r="I228" s="20">
        <f t="shared" si="73"/>
        <v>0</v>
      </c>
      <c r="J228" s="2"/>
      <c r="K228" s="11">
        <v>100</v>
      </c>
      <c r="L228" s="6">
        <f t="shared" si="67"/>
        <v>86.21598533371521</v>
      </c>
      <c r="M228" s="6">
        <f t="shared" si="67"/>
        <v>74.331961270633954</v>
      </c>
      <c r="N228" s="6">
        <f t="shared" si="67"/>
        <v>84.573328756155178</v>
      </c>
      <c r="O228" s="6">
        <f t="shared" si="67"/>
        <v>96.225739434679397</v>
      </c>
      <c r="P228" s="6">
        <f t="shared" si="67"/>
        <v>82.961969398262198</v>
      </c>
      <c r="Q228" s="6">
        <f t="shared" si="66"/>
        <v>94.392368938464216</v>
      </c>
      <c r="R228" s="6">
        <f t="shared" si="66"/>
        <v>107.39763506628834</v>
      </c>
      <c r="S228" s="6">
        <f t="shared" si="66"/>
        <v>122.19475099042167</v>
      </c>
      <c r="T228" s="6">
        <f t="shared" si="66"/>
        <v>105.35140859247176</v>
      </c>
      <c r="U228" s="6">
        <f t="shared" si="66"/>
        <v>119.86659791439074</v>
      </c>
      <c r="W228" s="11">
        <v>100</v>
      </c>
      <c r="X228" s="6">
        <f t="shared" si="74"/>
        <v>115.98777142420998</v>
      </c>
      <c r="Y228" s="6">
        <f t="shared" si="75"/>
        <v>131.97554284841996</v>
      </c>
      <c r="Z228" s="6">
        <f t="shared" si="76"/>
        <v>119.86608986112005</v>
      </c>
      <c r="AA228" s="6">
        <f t="shared" si="77"/>
        <v>107.75663687382013</v>
      </c>
      <c r="AB228" s="6">
        <f t="shared" si="78"/>
        <v>123.74440829803011</v>
      </c>
      <c r="AC228" s="6">
        <f t="shared" si="79"/>
        <v>111.63495531073019</v>
      </c>
      <c r="AD228" s="6">
        <f t="shared" si="80"/>
        <v>99.525502323430274</v>
      </c>
      <c r="AE228" s="6">
        <f t="shared" si="81"/>
        <v>87.416049336130357</v>
      </c>
      <c r="AF228" s="6">
        <f t="shared" si="82"/>
        <v>103.40382076034034</v>
      </c>
      <c r="AG228" s="6">
        <f t="shared" si="83"/>
        <v>91.29436777304042</v>
      </c>
      <c r="AI228" s="10">
        <f t="shared" si="84"/>
        <v>0</v>
      </c>
      <c r="AJ228" s="10">
        <f t="shared" si="86"/>
        <v>0</v>
      </c>
      <c r="AK228" s="10">
        <f t="shared" si="86"/>
        <v>0</v>
      </c>
      <c r="AL228" s="10">
        <f t="shared" si="86"/>
        <v>0</v>
      </c>
      <c r="AM228" s="10">
        <f t="shared" si="85"/>
        <v>0</v>
      </c>
      <c r="AN228" s="10">
        <f t="shared" si="85"/>
        <v>0</v>
      </c>
      <c r="AO228" s="10">
        <f t="shared" si="85"/>
        <v>0</v>
      </c>
      <c r="AP228" s="10">
        <f t="shared" si="85"/>
        <v>0</v>
      </c>
      <c r="AQ228" s="10">
        <f t="shared" si="85"/>
        <v>0</v>
      </c>
      <c r="AR228" s="10">
        <f t="shared" si="85"/>
        <v>0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1</v>
      </c>
      <c r="AZ228">
        <v>1</v>
      </c>
      <c r="BA228">
        <v>1</v>
      </c>
      <c r="BB228">
        <v>0</v>
      </c>
      <c r="BC228">
        <v>1</v>
      </c>
    </row>
    <row r="229" spans="3:55">
      <c r="C229" s="10"/>
      <c r="D229" s="20">
        <f t="shared" si="68"/>
        <v>-1043.5145177395259</v>
      </c>
      <c r="E229" s="10">
        <f t="shared" si="69"/>
        <v>1986.6597914390738</v>
      </c>
      <c r="F229" s="20">
        <f t="shared" si="70"/>
        <v>943.14527369954794</v>
      </c>
      <c r="G229">
        <f t="shared" si="71"/>
        <v>6</v>
      </c>
      <c r="H229" s="21">
        <f t="shared" si="72"/>
        <v>9.7699716664180632E-4</v>
      </c>
      <c r="I229" s="20">
        <f t="shared" si="73"/>
        <v>0</v>
      </c>
      <c r="J229" s="2"/>
      <c r="K229" s="11">
        <v>100</v>
      </c>
      <c r="L229" s="6">
        <f t="shared" si="67"/>
        <v>86.21598533371521</v>
      </c>
      <c r="M229" s="6">
        <f t="shared" si="67"/>
        <v>74.331961270633954</v>
      </c>
      <c r="N229" s="6">
        <f t="shared" si="67"/>
        <v>84.573328756155178</v>
      </c>
      <c r="O229" s="6">
        <f t="shared" si="67"/>
        <v>96.225739434679397</v>
      </c>
      <c r="P229" s="6">
        <f t="shared" si="67"/>
        <v>82.961969398262198</v>
      </c>
      <c r="Q229" s="6">
        <f t="shared" si="66"/>
        <v>94.392368938464216</v>
      </c>
      <c r="R229" s="6">
        <f t="shared" si="66"/>
        <v>107.39763506628834</v>
      </c>
      <c r="S229" s="6">
        <f t="shared" si="66"/>
        <v>122.19475099042167</v>
      </c>
      <c r="T229" s="6">
        <f t="shared" si="66"/>
        <v>139.03059560292039</v>
      </c>
      <c r="U229" s="6">
        <f t="shared" si="66"/>
        <v>119.86659791439074</v>
      </c>
      <c r="W229" s="11">
        <v>100</v>
      </c>
      <c r="X229" s="6">
        <f t="shared" si="74"/>
        <v>115.98777142420998</v>
      </c>
      <c r="Y229" s="6">
        <f t="shared" si="75"/>
        <v>131.97554284841996</v>
      </c>
      <c r="Z229" s="6">
        <f t="shared" si="76"/>
        <v>119.86608986112005</v>
      </c>
      <c r="AA229" s="6">
        <f t="shared" si="77"/>
        <v>107.75663687382013</v>
      </c>
      <c r="AB229" s="6">
        <f t="shared" si="78"/>
        <v>123.74440829803011</v>
      </c>
      <c r="AC229" s="6">
        <f t="shared" si="79"/>
        <v>111.63495531073019</v>
      </c>
      <c r="AD229" s="6">
        <f t="shared" si="80"/>
        <v>99.525502323430274</v>
      </c>
      <c r="AE229" s="6">
        <f t="shared" si="81"/>
        <v>87.416049336130357</v>
      </c>
      <c r="AF229" s="6">
        <f t="shared" si="82"/>
        <v>75.306596348830439</v>
      </c>
      <c r="AG229" s="6">
        <f t="shared" si="83"/>
        <v>91.29436777304042</v>
      </c>
      <c r="AI229" s="10">
        <f t="shared" si="84"/>
        <v>0</v>
      </c>
      <c r="AJ229" s="10">
        <f t="shared" si="86"/>
        <v>0</v>
      </c>
      <c r="AK229" s="10">
        <f t="shared" si="86"/>
        <v>0</v>
      </c>
      <c r="AL229" s="10">
        <f t="shared" si="86"/>
        <v>0</v>
      </c>
      <c r="AM229" s="10">
        <f t="shared" si="85"/>
        <v>0</v>
      </c>
      <c r="AN229" s="10">
        <f t="shared" si="85"/>
        <v>0</v>
      </c>
      <c r="AO229" s="10">
        <f t="shared" si="85"/>
        <v>0</v>
      </c>
      <c r="AP229" s="10">
        <f t="shared" si="85"/>
        <v>0</v>
      </c>
      <c r="AQ229" s="10">
        <f t="shared" si="85"/>
        <v>0</v>
      </c>
      <c r="AR229" s="10">
        <f t="shared" si="85"/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1</v>
      </c>
      <c r="AZ229">
        <v>1</v>
      </c>
      <c r="BA229">
        <v>1</v>
      </c>
      <c r="BB229">
        <v>1</v>
      </c>
      <c r="BC229">
        <v>0</v>
      </c>
    </row>
    <row r="230" spans="3:55">
      <c r="C230" s="10"/>
      <c r="D230" s="20">
        <f t="shared" si="68"/>
        <v>-5821.6989792951726</v>
      </c>
      <c r="E230" s="10">
        <f t="shared" si="69"/>
        <v>5818.6062470211536</v>
      </c>
      <c r="F230" s="20">
        <f t="shared" si="70"/>
        <v>-3.0927322740189993</v>
      </c>
      <c r="G230">
        <f t="shared" si="71"/>
        <v>7</v>
      </c>
      <c r="H230" s="21">
        <f t="shared" si="72"/>
        <v>9.7743226896726152E-4</v>
      </c>
      <c r="I230" s="20">
        <f t="shared" si="73"/>
        <v>0</v>
      </c>
      <c r="J230" s="2"/>
      <c r="K230" s="11">
        <v>100</v>
      </c>
      <c r="L230" s="6">
        <f t="shared" si="67"/>
        <v>86.21598533371521</v>
      </c>
      <c r="M230" s="6">
        <f t="shared" si="67"/>
        <v>74.331961270633954</v>
      </c>
      <c r="N230" s="6">
        <f t="shared" si="67"/>
        <v>84.573328756155178</v>
      </c>
      <c r="O230" s="6">
        <f t="shared" si="67"/>
        <v>96.225739434679397</v>
      </c>
      <c r="P230" s="6">
        <f t="shared" si="67"/>
        <v>82.961969398262198</v>
      </c>
      <c r="Q230" s="6">
        <f t="shared" si="66"/>
        <v>94.392368938464216</v>
      </c>
      <c r="R230" s="6">
        <f t="shared" si="66"/>
        <v>107.39763506628834</v>
      </c>
      <c r="S230" s="6">
        <f t="shared" si="66"/>
        <v>122.19475099042167</v>
      </c>
      <c r="T230" s="6">
        <f t="shared" si="66"/>
        <v>139.03059560292039</v>
      </c>
      <c r="U230" s="6">
        <f t="shared" si="66"/>
        <v>158.18606247021154</v>
      </c>
      <c r="W230" s="11">
        <v>100</v>
      </c>
      <c r="X230" s="6">
        <f t="shared" si="74"/>
        <v>115.98777142420998</v>
      </c>
      <c r="Y230" s="6">
        <f t="shared" si="75"/>
        <v>131.97554284841996</v>
      </c>
      <c r="Z230" s="6">
        <f t="shared" si="76"/>
        <v>119.86608986112005</v>
      </c>
      <c r="AA230" s="6">
        <f t="shared" si="77"/>
        <v>107.75663687382013</v>
      </c>
      <c r="AB230" s="6">
        <f t="shared" si="78"/>
        <v>123.74440829803011</v>
      </c>
      <c r="AC230" s="6">
        <f t="shared" si="79"/>
        <v>111.63495531073019</v>
      </c>
      <c r="AD230" s="6">
        <f t="shared" si="80"/>
        <v>99.525502323430274</v>
      </c>
      <c r="AE230" s="6">
        <f t="shared" si="81"/>
        <v>87.416049336130357</v>
      </c>
      <c r="AF230" s="6">
        <f t="shared" si="82"/>
        <v>75.306596348830439</v>
      </c>
      <c r="AG230" s="6">
        <f t="shared" si="83"/>
        <v>63.197143361530522</v>
      </c>
      <c r="AI230" s="10">
        <f t="shared" si="84"/>
        <v>0</v>
      </c>
      <c r="AJ230" s="10">
        <f t="shared" si="86"/>
        <v>0</v>
      </c>
      <c r="AK230" s="10">
        <f t="shared" si="86"/>
        <v>0</v>
      </c>
      <c r="AL230" s="10">
        <f t="shared" si="86"/>
        <v>0</v>
      </c>
      <c r="AM230" s="10">
        <f t="shared" si="85"/>
        <v>0</v>
      </c>
      <c r="AN230" s="10">
        <f t="shared" si="85"/>
        <v>0</v>
      </c>
      <c r="AO230" s="10">
        <f t="shared" si="85"/>
        <v>0</v>
      </c>
      <c r="AP230" s="10">
        <f t="shared" si="85"/>
        <v>0</v>
      </c>
      <c r="AQ230" s="10">
        <f t="shared" si="85"/>
        <v>0</v>
      </c>
      <c r="AR230" s="10">
        <f t="shared" si="85"/>
        <v>0</v>
      </c>
      <c r="AT230">
        <v>0</v>
      </c>
      <c r="AU230">
        <v>0</v>
      </c>
      <c r="AV230">
        <v>1</v>
      </c>
      <c r="AW230">
        <v>1</v>
      </c>
      <c r="AX230">
        <v>0</v>
      </c>
      <c r="AY230">
        <v>1</v>
      </c>
      <c r="AZ230">
        <v>1</v>
      </c>
      <c r="BA230">
        <v>1</v>
      </c>
      <c r="BB230">
        <v>1</v>
      </c>
      <c r="BC230">
        <v>1</v>
      </c>
    </row>
    <row r="231" spans="3:55">
      <c r="C231" s="10"/>
      <c r="D231" s="20">
        <f t="shared" si="68"/>
        <v>4727.528048825141</v>
      </c>
      <c r="E231" s="10">
        <f t="shared" si="69"/>
        <v>-4784.5946342759453</v>
      </c>
      <c r="F231" s="20">
        <f t="shared" si="70"/>
        <v>-57.066585450804268</v>
      </c>
      <c r="G231">
        <f t="shared" si="71"/>
        <v>3</v>
      </c>
      <c r="H231" s="21">
        <f t="shared" si="72"/>
        <v>9.7569302143100045E-4</v>
      </c>
      <c r="I231" s="20">
        <f t="shared" si="73"/>
        <v>1</v>
      </c>
      <c r="J231" s="2"/>
      <c r="K231" s="11">
        <v>100</v>
      </c>
      <c r="L231" s="6">
        <f t="shared" si="67"/>
        <v>86.21598533371521</v>
      </c>
      <c r="M231" s="6">
        <f t="shared" si="67"/>
        <v>74.331961270633954</v>
      </c>
      <c r="N231" s="6">
        <f t="shared" si="67"/>
        <v>84.573328756155178</v>
      </c>
      <c r="O231" s="6">
        <f t="shared" si="67"/>
        <v>96.225739434679397</v>
      </c>
      <c r="P231" s="6">
        <f t="shared" si="67"/>
        <v>109.48360512624286</v>
      </c>
      <c r="Q231" s="6">
        <f t="shared" si="66"/>
        <v>94.392368938464216</v>
      </c>
      <c r="R231" s="6">
        <f t="shared" si="66"/>
        <v>81.381310960132652</v>
      </c>
      <c r="S231" s="6">
        <f t="shared" si="66"/>
        <v>70.163699121773135</v>
      </c>
      <c r="T231" s="6">
        <f t="shared" si="66"/>
        <v>60.492324544419994</v>
      </c>
      <c r="U231" s="6">
        <f t="shared" si="66"/>
        <v>52.154053657240546</v>
      </c>
      <c r="W231" s="11">
        <v>100</v>
      </c>
      <c r="X231" s="6">
        <f t="shared" si="74"/>
        <v>115.98777142420998</v>
      </c>
      <c r="Y231" s="6">
        <f t="shared" si="75"/>
        <v>131.97554284841996</v>
      </c>
      <c r="Z231" s="6">
        <f t="shared" si="76"/>
        <v>119.86608986112005</v>
      </c>
      <c r="AA231" s="6">
        <f t="shared" si="77"/>
        <v>107.75663687382013</v>
      </c>
      <c r="AB231" s="6">
        <f t="shared" si="78"/>
        <v>95.64718388652021</v>
      </c>
      <c r="AC231" s="6">
        <f t="shared" si="79"/>
        <v>111.63495531073019</v>
      </c>
      <c r="AD231" s="6">
        <f t="shared" si="80"/>
        <v>127.62272673494017</v>
      </c>
      <c r="AE231" s="6">
        <f t="shared" si="81"/>
        <v>100</v>
      </c>
      <c r="AF231" s="6">
        <f t="shared" si="82"/>
        <v>115.98777142420998</v>
      </c>
      <c r="AG231" s="6">
        <f t="shared" si="83"/>
        <v>131.97554284841996</v>
      </c>
      <c r="AI231" s="10">
        <f t="shared" si="84"/>
        <v>0</v>
      </c>
      <c r="AJ231" s="10">
        <f t="shared" si="86"/>
        <v>0</v>
      </c>
      <c r="AK231" s="10">
        <f t="shared" si="86"/>
        <v>0</v>
      </c>
      <c r="AL231" s="10">
        <f t="shared" si="86"/>
        <v>0</v>
      </c>
      <c r="AM231" s="10">
        <f t="shared" si="85"/>
        <v>0</v>
      </c>
      <c r="AN231" s="10">
        <f t="shared" si="85"/>
        <v>0</v>
      </c>
      <c r="AO231" s="10">
        <f t="shared" si="85"/>
        <v>0</v>
      </c>
      <c r="AP231" s="10">
        <f t="shared" si="85"/>
        <v>3059.8738713892526</v>
      </c>
      <c r="AQ231" s="10">
        <f t="shared" si="85"/>
        <v>0</v>
      </c>
      <c r="AR231" s="10">
        <f t="shared" si="85"/>
        <v>0</v>
      </c>
      <c r="AT231">
        <v>0</v>
      </c>
      <c r="AU231">
        <v>0</v>
      </c>
      <c r="AV231">
        <v>1</v>
      </c>
      <c r="AW231">
        <v>1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</row>
    <row r="232" spans="3:55">
      <c r="C232" s="10"/>
      <c r="D232" s="20">
        <f t="shared" si="68"/>
        <v>3326.8064432598894</v>
      </c>
      <c r="E232" s="10">
        <f t="shared" si="69"/>
        <v>-3117.311633561806</v>
      </c>
      <c r="F232" s="20">
        <f t="shared" si="70"/>
        <v>209.49480969808337</v>
      </c>
      <c r="G232">
        <f t="shared" si="71"/>
        <v>4</v>
      </c>
      <c r="H232" s="21">
        <f t="shared" si="72"/>
        <v>9.7612754295987511E-4</v>
      </c>
      <c r="I232" s="20">
        <f t="shared" si="73"/>
        <v>1</v>
      </c>
      <c r="J232" s="2"/>
      <c r="K232" s="11">
        <v>100</v>
      </c>
      <c r="L232" s="6">
        <f t="shared" si="67"/>
        <v>86.21598533371521</v>
      </c>
      <c r="M232" s="6">
        <f t="shared" si="67"/>
        <v>74.331961270633954</v>
      </c>
      <c r="N232" s="6">
        <f t="shared" si="67"/>
        <v>84.573328756155178</v>
      </c>
      <c r="O232" s="6">
        <f t="shared" si="67"/>
        <v>96.225739434679397</v>
      </c>
      <c r="P232" s="6">
        <f t="shared" si="67"/>
        <v>109.48360512624286</v>
      </c>
      <c r="Q232" s="6">
        <f t="shared" si="66"/>
        <v>94.392368938464216</v>
      </c>
      <c r="R232" s="6">
        <f t="shared" si="66"/>
        <v>81.381310960132652</v>
      </c>
      <c r="S232" s="6">
        <f t="shared" si="66"/>
        <v>70.163699121773135</v>
      </c>
      <c r="T232" s="6">
        <f t="shared" si="66"/>
        <v>60.492324544419994</v>
      </c>
      <c r="U232" s="6">
        <f t="shared" si="66"/>
        <v>68.826883664381938</v>
      </c>
      <c r="W232" s="11">
        <v>100</v>
      </c>
      <c r="X232" s="6">
        <f t="shared" si="74"/>
        <v>115.98777142420998</v>
      </c>
      <c r="Y232" s="6">
        <f t="shared" si="75"/>
        <v>131.97554284841996</v>
      </c>
      <c r="Z232" s="6">
        <f t="shared" si="76"/>
        <v>119.86608986112005</v>
      </c>
      <c r="AA232" s="6">
        <f t="shared" si="77"/>
        <v>107.75663687382013</v>
      </c>
      <c r="AB232" s="6">
        <f t="shared" si="78"/>
        <v>95.64718388652021</v>
      </c>
      <c r="AC232" s="6">
        <f t="shared" si="79"/>
        <v>111.63495531073019</v>
      </c>
      <c r="AD232" s="6">
        <f t="shared" si="80"/>
        <v>127.62272673494017</v>
      </c>
      <c r="AE232" s="6">
        <f t="shared" si="81"/>
        <v>100</v>
      </c>
      <c r="AF232" s="6">
        <f t="shared" si="82"/>
        <v>115.98777142420998</v>
      </c>
      <c r="AG232" s="6">
        <f t="shared" si="83"/>
        <v>103.87831843691006</v>
      </c>
      <c r="AI232" s="10">
        <f t="shared" si="84"/>
        <v>0</v>
      </c>
      <c r="AJ232" s="10">
        <f t="shared" si="86"/>
        <v>0</v>
      </c>
      <c r="AK232" s="10">
        <f t="shared" si="86"/>
        <v>0</v>
      </c>
      <c r="AL232" s="10">
        <f t="shared" si="86"/>
        <v>0</v>
      </c>
      <c r="AM232" s="10">
        <f t="shared" si="85"/>
        <v>0</v>
      </c>
      <c r="AN232" s="10">
        <f t="shared" si="85"/>
        <v>0</v>
      </c>
      <c r="AO232" s="10">
        <f t="shared" si="85"/>
        <v>0</v>
      </c>
      <c r="AP232" s="10">
        <f t="shared" si="85"/>
        <v>3059.8738713892526</v>
      </c>
      <c r="AQ232" s="10">
        <f t="shared" si="85"/>
        <v>0</v>
      </c>
      <c r="AR232" s="10">
        <f t="shared" si="85"/>
        <v>0</v>
      </c>
      <c r="AT232">
        <v>0</v>
      </c>
      <c r="AU232">
        <v>0</v>
      </c>
      <c r="AV232">
        <v>1</v>
      </c>
      <c r="AW232">
        <v>1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1</v>
      </c>
    </row>
    <row r="233" spans="3:55">
      <c r="C233" s="10"/>
      <c r="D233" s="20">
        <f t="shared" si="68"/>
        <v>3326.806443259889</v>
      </c>
      <c r="E233" s="10">
        <f t="shared" si="69"/>
        <v>-3117.3116335618074</v>
      </c>
      <c r="F233" s="20">
        <f t="shared" si="70"/>
        <v>209.49480969808155</v>
      </c>
      <c r="G233">
        <f t="shared" si="71"/>
        <v>4</v>
      </c>
      <c r="H233" s="21">
        <f t="shared" si="72"/>
        <v>9.7612754295987511E-4</v>
      </c>
      <c r="I233" s="20">
        <f t="shared" si="73"/>
        <v>1</v>
      </c>
      <c r="J233" s="2"/>
      <c r="K233" s="11">
        <v>100</v>
      </c>
      <c r="L233" s="6">
        <f t="shared" si="67"/>
        <v>86.21598533371521</v>
      </c>
      <c r="M233" s="6">
        <f t="shared" si="67"/>
        <v>74.331961270633954</v>
      </c>
      <c r="N233" s="6">
        <f t="shared" si="67"/>
        <v>84.573328756155178</v>
      </c>
      <c r="O233" s="6">
        <f t="shared" si="67"/>
        <v>96.225739434679397</v>
      </c>
      <c r="P233" s="6">
        <f t="shared" si="67"/>
        <v>109.48360512624286</v>
      </c>
      <c r="Q233" s="6">
        <f t="shared" si="66"/>
        <v>94.392368938464216</v>
      </c>
      <c r="R233" s="6">
        <f t="shared" si="66"/>
        <v>81.381310960132652</v>
      </c>
      <c r="S233" s="6">
        <f t="shared" si="66"/>
        <v>70.163699121773135</v>
      </c>
      <c r="T233" s="6">
        <f t="shared" si="66"/>
        <v>79.830768503050237</v>
      </c>
      <c r="U233" s="6">
        <f t="shared" si="66"/>
        <v>68.826883664381924</v>
      </c>
      <c r="W233" s="11">
        <v>100</v>
      </c>
      <c r="X233" s="6">
        <f t="shared" si="74"/>
        <v>115.98777142420998</v>
      </c>
      <c r="Y233" s="6">
        <f t="shared" si="75"/>
        <v>131.97554284841996</v>
      </c>
      <c r="Z233" s="6">
        <f t="shared" si="76"/>
        <v>119.86608986112005</v>
      </c>
      <c r="AA233" s="6">
        <f t="shared" si="77"/>
        <v>107.75663687382013</v>
      </c>
      <c r="AB233" s="6">
        <f t="shared" si="78"/>
        <v>95.64718388652021</v>
      </c>
      <c r="AC233" s="6">
        <f t="shared" si="79"/>
        <v>111.63495531073019</v>
      </c>
      <c r="AD233" s="6">
        <f t="shared" si="80"/>
        <v>127.62272673494017</v>
      </c>
      <c r="AE233" s="6">
        <f t="shared" si="81"/>
        <v>100</v>
      </c>
      <c r="AF233" s="6">
        <f t="shared" si="82"/>
        <v>87.890547012700083</v>
      </c>
      <c r="AG233" s="6">
        <f t="shared" si="83"/>
        <v>103.87831843691006</v>
      </c>
      <c r="AI233" s="10">
        <f t="shared" si="84"/>
        <v>0</v>
      </c>
      <c r="AJ233" s="10">
        <f t="shared" si="86"/>
        <v>0</v>
      </c>
      <c r="AK233" s="10">
        <f t="shared" si="86"/>
        <v>0</v>
      </c>
      <c r="AL233" s="10">
        <f t="shared" si="86"/>
        <v>0</v>
      </c>
      <c r="AM233" s="10">
        <f t="shared" si="85"/>
        <v>0</v>
      </c>
      <c r="AN233" s="10">
        <f t="shared" si="85"/>
        <v>0</v>
      </c>
      <c r="AO233" s="10">
        <f t="shared" si="85"/>
        <v>0</v>
      </c>
      <c r="AP233" s="10">
        <f t="shared" si="85"/>
        <v>3059.8738713892526</v>
      </c>
      <c r="AQ233" s="10">
        <f t="shared" si="85"/>
        <v>0</v>
      </c>
      <c r="AR233" s="10">
        <f t="shared" si="85"/>
        <v>0</v>
      </c>
      <c r="AT233">
        <v>0</v>
      </c>
      <c r="AU233">
        <v>0</v>
      </c>
      <c r="AV233">
        <v>1</v>
      </c>
      <c r="AW233">
        <v>1</v>
      </c>
      <c r="AX233">
        <v>1</v>
      </c>
      <c r="AY233">
        <v>0</v>
      </c>
      <c r="AZ233">
        <v>0</v>
      </c>
      <c r="BA233">
        <v>0</v>
      </c>
      <c r="BB233">
        <v>1</v>
      </c>
      <c r="BC233">
        <v>0</v>
      </c>
    </row>
    <row r="234" spans="3:55">
      <c r="C234" s="10"/>
      <c r="D234" s="20">
        <f t="shared" si="68"/>
        <v>860.07657580973637</v>
      </c>
      <c r="E234" s="10">
        <f t="shared" si="69"/>
        <v>-917.02450190521745</v>
      </c>
      <c r="F234" s="20">
        <f t="shared" si="70"/>
        <v>-56.94792609548108</v>
      </c>
      <c r="G234">
        <f t="shared" si="71"/>
        <v>5</v>
      </c>
      <c r="H234" s="21">
        <f t="shared" si="72"/>
        <v>9.7656225800141683E-4</v>
      </c>
      <c r="I234" s="20">
        <f t="shared" si="73"/>
        <v>1</v>
      </c>
      <c r="J234" s="2"/>
      <c r="K234" s="11">
        <v>100</v>
      </c>
      <c r="L234" s="6">
        <f t="shared" si="67"/>
        <v>86.21598533371521</v>
      </c>
      <c r="M234" s="6">
        <f t="shared" si="67"/>
        <v>74.331961270633954</v>
      </c>
      <c r="N234" s="6">
        <f t="shared" si="67"/>
        <v>84.573328756155178</v>
      </c>
      <c r="O234" s="6">
        <f t="shared" si="67"/>
        <v>96.225739434679397</v>
      </c>
      <c r="P234" s="6">
        <f t="shared" si="67"/>
        <v>109.48360512624286</v>
      </c>
      <c r="Q234" s="6">
        <f t="shared" si="66"/>
        <v>94.392368938464216</v>
      </c>
      <c r="R234" s="6">
        <f t="shared" si="66"/>
        <v>81.381310960132652</v>
      </c>
      <c r="S234" s="6">
        <f t="shared" si="66"/>
        <v>70.163699121773135</v>
      </c>
      <c r="T234" s="6">
        <f t="shared" si="66"/>
        <v>79.830768503050237</v>
      </c>
      <c r="U234" s="6">
        <f t="shared" si="66"/>
        <v>90.829754980947826</v>
      </c>
      <c r="W234" s="11">
        <v>100</v>
      </c>
      <c r="X234" s="6">
        <f t="shared" si="74"/>
        <v>115.98777142420998</v>
      </c>
      <c r="Y234" s="6">
        <f t="shared" si="75"/>
        <v>131.97554284841996</v>
      </c>
      <c r="Z234" s="6">
        <f t="shared" si="76"/>
        <v>119.86608986112005</v>
      </c>
      <c r="AA234" s="6">
        <f t="shared" si="77"/>
        <v>107.75663687382013</v>
      </c>
      <c r="AB234" s="6">
        <f t="shared" si="78"/>
        <v>95.64718388652021</v>
      </c>
      <c r="AC234" s="6">
        <f t="shared" si="79"/>
        <v>111.63495531073019</v>
      </c>
      <c r="AD234" s="6">
        <f t="shared" si="80"/>
        <v>127.62272673494017</v>
      </c>
      <c r="AE234" s="6">
        <f t="shared" si="81"/>
        <v>100</v>
      </c>
      <c r="AF234" s="6">
        <f t="shared" si="82"/>
        <v>87.890547012700083</v>
      </c>
      <c r="AG234" s="6">
        <f t="shared" si="83"/>
        <v>75.781094025400165</v>
      </c>
      <c r="AI234" s="10">
        <f t="shared" si="84"/>
        <v>0</v>
      </c>
      <c r="AJ234" s="10">
        <f t="shared" si="86"/>
        <v>0</v>
      </c>
      <c r="AK234" s="10">
        <f t="shared" si="86"/>
        <v>0</v>
      </c>
      <c r="AL234" s="10">
        <f t="shared" si="86"/>
        <v>0</v>
      </c>
      <c r="AM234" s="10">
        <f t="shared" si="85"/>
        <v>0</v>
      </c>
      <c r="AN234" s="10">
        <f t="shared" si="85"/>
        <v>0</v>
      </c>
      <c r="AO234" s="10">
        <f t="shared" si="85"/>
        <v>0</v>
      </c>
      <c r="AP234" s="10">
        <f t="shared" si="85"/>
        <v>3059.8738713892526</v>
      </c>
      <c r="AQ234" s="10">
        <f t="shared" si="85"/>
        <v>0</v>
      </c>
      <c r="AR234" s="10">
        <f t="shared" si="85"/>
        <v>0</v>
      </c>
      <c r="AT234">
        <v>0</v>
      </c>
      <c r="AU234">
        <v>0</v>
      </c>
      <c r="AV234">
        <v>1</v>
      </c>
      <c r="AW234">
        <v>1</v>
      </c>
      <c r="AX234">
        <v>1</v>
      </c>
      <c r="AY234">
        <v>0</v>
      </c>
      <c r="AZ234">
        <v>0</v>
      </c>
      <c r="BA234">
        <v>0</v>
      </c>
      <c r="BB234">
        <v>1</v>
      </c>
      <c r="BC234">
        <v>1</v>
      </c>
    </row>
    <row r="235" spans="3:55">
      <c r="C235" s="10"/>
      <c r="D235" s="20">
        <f t="shared" si="68"/>
        <v>3268.5072552162083</v>
      </c>
      <c r="E235" s="10">
        <f t="shared" si="69"/>
        <v>-3117.3116335618074</v>
      </c>
      <c r="F235" s="20">
        <f t="shared" si="70"/>
        <v>151.19562165440084</v>
      </c>
      <c r="G235">
        <f t="shared" si="71"/>
        <v>4</v>
      </c>
      <c r="H235" s="21">
        <f t="shared" si="72"/>
        <v>9.7612754295987511E-4</v>
      </c>
      <c r="I235" s="20">
        <f t="shared" si="73"/>
        <v>0</v>
      </c>
      <c r="J235" s="2"/>
      <c r="K235" s="11">
        <v>100</v>
      </c>
      <c r="L235" s="6">
        <f t="shared" si="67"/>
        <v>86.21598533371521</v>
      </c>
      <c r="M235" s="6">
        <f t="shared" si="67"/>
        <v>74.331961270633954</v>
      </c>
      <c r="N235" s="6">
        <f t="shared" si="67"/>
        <v>84.573328756155178</v>
      </c>
      <c r="O235" s="6">
        <f t="shared" si="67"/>
        <v>96.225739434679397</v>
      </c>
      <c r="P235" s="6">
        <f t="shared" si="67"/>
        <v>109.48360512624286</v>
      </c>
      <c r="Q235" s="6">
        <f t="shared" si="66"/>
        <v>94.392368938464216</v>
      </c>
      <c r="R235" s="6">
        <f t="shared" si="66"/>
        <v>81.381310960132652</v>
      </c>
      <c r="S235" s="6">
        <f t="shared" si="66"/>
        <v>92.593929297508126</v>
      </c>
      <c r="T235" s="6">
        <f t="shared" si="66"/>
        <v>79.830768503050237</v>
      </c>
      <c r="U235" s="6">
        <f t="shared" si="66"/>
        <v>68.826883664381924</v>
      </c>
      <c r="W235" s="11">
        <v>100</v>
      </c>
      <c r="X235" s="6">
        <f t="shared" si="74"/>
        <v>115.98777142420998</v>
      </c>
      <c r="Y235" s="6">
        <f t="shared" si="75"/>
        <v>131.97554284841996</v>
      </c>
      <c r="Z235" s="6">
        <f t="shared" si="76"/>
        <v>119.86608986112005</v>
      </c>
      <c r="AA235" s="6">
        <f t="shared" si="77"/>
        <v>107.75663687382013</v>
      </c>
      <c r="AB235" s="6">
        <f t="shared" si="78"/>
        <v>95.64718388652021</v>
      </c>
      <c r="AC235" s="6">
        <f t="shared" si="79"/>
        <v>111.63495531073019</v>
      </c>
      <c r="AD235" s="6">
        <f t="shared" si="80"/>
        <v>127.62272673494017</v>
      </c>
      <c r="AE235" s="6">
        <f t="shared" si="81"/>
        <v>115.51327374764026</v>
      </c>
      <c r="AF235" s="6">
        <f t="shared" si="82"/>
        <v>131.50104517185025</v>
      </c>
      <c r="AG235" s="6">
        <f t="shared" si="83"/>
        <v>147.48881659606025</v>
      </c>
      <c r="AI235" s="10">
        <f t="shared" si="84"/>
        <v>0</v>
      </c>
      <c r="AJ235" s="10">
        <f t="shared" si="86"/>
        <v>0</v>
      </c>
      <c r="AK235" s="10">
        <f t="shared" si="86"/>
        <v>0</v>
      </c>
      <c r="AL235" s="10">
        <f t="shared" si="86"/>
        <v>0</v>
      </c>
      <c r="AM235" s="10">
        <f t="shared" si="85"/>
        <v>0</v>
      </c>
      <c r="AN235" s="10">
        <f t="shared" si="85"/>
        <v>0</v>
      </c>
      <c r="AO235" s="10">
        <f t="shared" si="85"/>
        <v>0</v>
      </c>
      <c r="AP235" s="10">
        <f t="shared" si="85"/>
        <v>0</v>
      </c>
      <c r="AQ235" s="10">
        <f t="shared" si="85"/>
        <v>0</v>
      </c>
      <c r="AR235" s="10">
        <f t="shared" si="85"/>
        <v>0</v>
      </c>
      <c r="AT235">
        <v>0</v>
      </c>
      <c r="AU235">
        <v>0</v>
      </c>
      <c r="AV235">
        <v>1</v>
      </c>
      <c r="AW235">
        <v>1</v>
      </c>
      <c r="AX235">
        <v>1</v>
      </c>
      <c r="AY235">
        <v>0</v>
      </c>
      <c r="AZ235">
        <v>0</v>
      </c>
      <c r="BA235">
        <v>1</v>
      </c>
      <c r="BB235">
        <v>0</v>
      </c>
      <c r="BC235">
        <v>0</v>
      </c>
    </row>
    <row r="236" spans="3:55">
      <c r="C236" s="10"/>
      <c r="D236" s="20">
        <f t="shared" si="68"/>
        <v>1761.3335668131697</v>
      </c>
      <c r="E236" s="10">
        <f t="shared" si="69"/>
        <v>-917.02450190521745</v>
      </c>
      <c r="F236" s="20">
        <f t="shared" si="70"/>
        <v>844.30906490795223</v>
      </c>
      <c r="G236">
        <f t="shared" si="71"/>
        <v>5</v>
      </c>
      <c r="H236" s="21">
        <f t="shared" si="72"/>
        <v>9.7656225800141683E-4</v>
      </c>
      <c r="I236" s="20">
        <f t="shared" si="73"/>
        <v>0</v>
      </c>
      <c r="J236" s="2"/>
      <c r="K236" s="11">
        <v>100</v>
      </c>
      <c r="L236" s="6">
        <f t="shared" si="67"/>
        <v>86.21598533371521</v>
      </c>
      <c r="M236" s="6">
        <f t="shared" si="67"/>
        <v>74.331961270633954</v>
      </c>
      <c r="N236" s="6">
        <f t="shared" si="67"/>
        <v>84.573328756155178</v>
      </c>
      <c r="O236" s="6">
        <f t="shared" si="67"/>
        <v>96.225739434679397</v>
      </c>
      <c r="P236" s="6">
        <f t="shared" si="67"/>
        <v>109.48360512624286</v>
      </c>
      <c r="Q236" s="6">
        <f t="shared" ref="Q236:U286" si="87">P236*((1-AY236)*$I$3+$I$2*AY236)</f>
        <v>94.392368938464216</v>
      </c>
      <c r="R236" s="6">
        <f t="shared" si="87"/>
        <v>81.381310960132652</v>
      </c>
      <c r="S236" s="6">
        <f t="shared" si="87"/>
        <v>92.593929297508126</v>
      </c>
      <c r="T236" s="6">
        <f t="shared" si="87"/>
        <v>79.830768503050237</v>
      </c>
      <c r="U236" s="6">
        <f t="shared" si="87"/>
        <v>90.829754980947826</v>
      </c>
      <c r="W236" s="11">
        <v>100</v>
      </c>
      <c r="X236" s="6">
        <f t="shared" si="74"/>
        <v>115.98777142420998</v>
      </c>
      <c r="Y236" s="6">
        <f t="shared" si="75"/>
        <v>131.97554284841996</v>
      </c>
      <c r="Z236" s="6">
        <f t="shared" si="76"/>
        <v>119.86608986112005</v>
      </c>
      <c r="AA236" s="6">
        <f t="shared" si="77"/>
        <v>107.75663687382013</v>
      </c>
      <c r="AB236" s="6">
        <f t="shared" si="78"/>
        <v>95.64718388652021</v>
      </c>
      <c r="AC236" s="6">
        <f t="shared" si="79"/>
        <v>111.63495531073019</v>
      </c>
      <c r="AD236" s="6">
        <f t="shared" si="80"/>
        <v>127.62272673494017</v>
      </c>
      <c r="AE236" s="6">
        <f t="shared" si="81"/>
        <v>115.51327374764026</v>
      </c>
      <c r="AF236" s="6">
        <f t="shared" si="82"/>
        <v>131.50104517185025</v>
      </c>
      <c r="AG236" s="6">
        <f t="shared" si="83"/>
        <v>119.39159218455033</v>
      </c>
      <c r="AI236" s="10">
        <f t="shared" si="84"/>
        <v>0</v>
      </c>
      <c r="AJ236" s="10">
        <f t="shared" si="86"/>
        <v>0</v>
      </c>
      <c r="AK236" s="10">
        <f t="shared" si="86"/>
        <v>0</v>
      </c>
      <c r="AL236" s="10">
        <f t="shared" si="86"/>
        <v>0</v>
      </c>
      <c r="AM236" s="10">
        <f t="shared" si="85"/>
        <v>0</v>
      </c>
      <c r="AN236" s="10">
        <f t="shared" si="85"/>
        <v>0</v>
      </c>
      <c r="AO236" s="10">
        <f t="shared" si="85"/>
        <v>0</v>
      </c>
      <c r="AP236" s="10">
        <f t="shared" si="85"/>
        <v>0</v>
      </c>
      <c r="AQ236" s="10">
        <f t="shared" si="85"/>
        <v>0</v>
      </c>
      <c r="AR236" s="10">
        <f t="shared" si="85"/>
        <v>0</v>
      </c>
      <c r="AT236">
        <v>0</v>
      </c>
      <c r="AU236">
        <v>0</v>
      </c>
      <c r="AV236">
        <v>1</v>
      </c>
      <c r="AW236">
        <v>1</v>
      </c>
      <c r="AX236">
        <v>1</v>
      </c>
      <c r="AY236">
        <v>0</v>
      </c>
      <c r="AZ236">
        <v>0</v>
      </c>
      <c r="BA236">
        <v>1</v>
      </c>
      <c r="BB236">
        <v>0</v>
      </c>
      <c r="BC236">
        <v>1</v>
      </c>
    </row>
    <row r="237" spans="3:55">
      <c r="C237" s="10"/>
      <c r="D237" s="20">
        <f t="shared" si="68"/>
        <v>1761.3335668131683</v>
      </c>
      <c r="E237" s="10">
        <f t="shared" si="69"/>
        <v>-917.02450190521745</v>
      </c>
      <c r="F237" s="20">
        <f t="shared" si="70"/>
        <v>844.30906490795087</v>
      </c>
      <c r="G237">
        <f t="shared" si="71"/>
        <v>5</v>
      </c>
      <c r="H237" s="21">
        <f t="shared" si="72"/>
        <v>9.7656225800141683E-4</v>
      </c>
      <c r="I237" s="20">
        <f t="shared" si="73"/>
        <v>0</v>
      </c>
      <c r="J237" s="2"/>
      <c r="K237" s="11">
        <v>100</v>
      </c>
      <c r="L237" s="6">
        <f t="shared" ref="L237:P287" si="88">K237*((1-AT237)*$I$3+$I$2*AT237)</f>
        <v>86.21598533371521</v>
      </c>
      <c r="M237" s="6">
        <f t="shared" si="88"/>
        <v>74.331961270633954</v>
      </c>
      <c r="N237" s="6">
        <f t="shared" si="88"/>
        <v>84.573328756155178</v>
      </c>
      <c r="O237" s="6">
        <f t="shared" si="88"/>
        <v>96.225739434679397</v>
      </c>
      <c r="P237" s="6">
        <f t="shared" si="88"/>
        <v>109.48360512624286</v>
      </c>
      <c r="Q237" s="6">
        <f t="shared" si="87"/>
        <v>94.392368938464216</v>
      </c>
      <c r="R237" s="6">
        <f t="shared" si="87"/>
        <v>81.381310960132652</v>
      </c>
      <c r="S237" s="6">
        <f t="shared" si="87"/>
        <v>92.593929297508126</v>
      </c>
      <c r="T237" s="6">
        <f t="shared" si="87"/>
        <v>105.35140859247174</v>
      </c>
      <c r="U237" s="6">
        <f t="shared" si="87"/>
        <v>90.829754980947826</v>
      </c>
      <c r="W237" s="11">
        <v>100</v>
      </c>
      <c r="X237" s="6">
        <f t="shared" si="74"/>
        <v>115.98777142420998</v>
      </c>
      <c r="Y237" s="6">
        <f t="shared" si="75"/>
        <v>131.97554284841996</v>
      </c>
      <c r="Z237" s="6">
        <f t="shared" si="76"/>
        <v>119.86608986112005</v>
      </c>
      <c r="AA237" s="6">
        <f t="shared" si="77"/>
        <v>107.75663687382013</v>
      </c>
      <c r="AB237" s="6">
        <f t="shared" si="78"/>
        <v>95.64718388652021</v>
      </c>
      <c r="AC237" s="6">
        <f t="shared" si="79"/>
        <v>111.63495531073019</v>
      </c>
      <c r="AD237" s="6">
        <f t="shared" si="80"/>
        <v>127.62272673494017</v>
      </c>
      <c r="AE237" s="6">
        <f t="shared" si="81"/>
        <v>115.51327374764026</v>
      </c>
      <c r="AF237" s="6">
        <f t="shared" si="82"/>
        <v>103.40382076034034</v>
      </c>
      <c r="AG237" s="6">
        <f t="shared" si="83"/>
        <v>119.39159218455032</v>
      </c>
      <c r="AI237" s="10">
        <f t="shared" si="84"/>
        <v>0</v>
      </c>
      <c r="AJ237" s="10">
        <f t="shared" si="86"/>
        <v>0</v>
      </c>
      <c r="AK237" s="10">
        <f t="shared" si="86"/>
        <v>0</v>
      </c>
      <c r="AL237" s="10">
        <f t="shared" si="86"/>
        <v>0</v>
      </c>
      <c r="AM237" s="10">
        <f t="shared" si="85"/>
        <v>0</v>
      </c>
      <c r="AN237" s="10">
        <f t="shared" si="85"/>
        <v>0</v>
      </c>
      <c r="AO237" s="10">
        <f t="shared" si="85"/>
        <v>0</v>
      </c>
      <c r="AP237" s="10">
        <f t="shared" si="85"/>
        <v>0</v>
      </c>
      <c r="AQ237" s="10">
        <f t="shared" si="85"/>
        <v>0</v>
      </c>
      <c r="AR237" s="10">
        <f t="shared" si="85"/>
        <v>0</v>
      </c>
      <c r="AT237">
        <v>0</v>
      </c>
      <c r="AU237">
        <v>0</v>
      </c>
      <c r="AV237">
        <v>1</v>
      </c>
      <c r="AW237">
        <v>1</v>
      </c>
      <c r="AX237">
        <v>1</v>
      </c>
      <c r="AY237">
        <v>0</v>
      </c>
      <c r="AZ237">
        <v>0</v>
      </c>
      <c r="BA237">
        <v>1</v>
      </c>
      <c r="BB237">
        <v>1</v>
      </c>
      <c r="BC237">
        <v>0</v>
      </c>
    </row>
    <row r="238" spans="3:55">
      <c r="C238" s="10"/>
      <c r="D238" s="20">
        <f t="shared" si="68"/>
        <v>-1043.5145177395257</v>
      </c>
      <c r="E238" s="10">
        <f t="shared" si="69"/>
        <v>1986.6597914390709</v>
      </c>
      <c r="F238" s="20">
        <f t="shared" si="70"/>
        <v>943.14527369954521</v>
      </c>
      <c r="G238">
        <f t="shared" si="71"/>
        <v>6</v>
      </c>
      <c r="H238" s="21">
        <f t="shared" si="72"/>
        <v>9.7699716664180632E-4</v>
      </c>
      <c r="I238" s="20">
        <f t="shared" si="73"/>
        <v>0</v>
      </c>
      <c r="J238" s="2"/>
      <c r="K238" s="11">
        <v>100</v>
      </c>
      <c r="L238" s="6">
        <f t="shared" si="88"/>
        <v>86.21598533371521</v>
      </c>
      <c r="M238" s="6">
        <f t="shared" si="88"/>
        <v>74.331961270633954</v>
      </c>
      <c r="N238" s="6">
        <f t="shared" si="88"/>
        <v>84.573328756155178</v>
      </c>
      <c r="O238" s="6">
        <f t="shared" si="88"/>
        <v>96.225739434679397</v>
      </c>
      <c r="P238" s="6">
        <f t="shared" si="88"/>
        <v>109.48360512624286</v>
      </c>
      <c r="Q238" s="6">
        <f t="shared" si="87"/>
        <v>94.392368938464216</v>
      </c>
      <c r="R238" s="6">
        <f t="shared" si="87"/>
        <v>81.381310960132652</v>
      </c>
      <c r="S238" s="6">
        <f t="shared" si="87"/>
        <v>92.593929297508126</v>
      </c>
      <c r="T238" s="6">
        <f t="shared" si="87"/>
        <v>105.35140859247174</v>
      </c>
      <c r="U238" s="6">
        <f t="shared" si="87"/>
        <v>119.86659791439071</v>
      </c>
      <c r="W238" s="11">
        <v>100</v>
      </c>
      <c r="X238" s="6">
        <f t="shared" si="74"/>
        <v>115.98777142420998</v>
      </c>
      <c r="Y238" s="6">
        <f t="shared" si="75"/>
        <v>131.97554284841996</v>
      </c>
      <c r="Z238" s="6">
        <f t="shared" si="76"/>
        <v>119.86608986112005</v>
      </c>
      <c r="AA238" s="6">
        <f t="shared" si="77"/>
        <v>107.75663687382013</v>
      </c>
      <c r="AB238" s="6">
        <f t="shared" si="78"/>
        <v>95.64718388652021</v>
      </c>
      <c r="AC238" s="6">
        <f t="shared" si="79"/>
        <v>111.63495531073019</v>
      </c>
      <c r="AD238" s="6">
        <f t="shared" si="80"/>
        <v>127.62272673494017</v>
      </c>
      <c r="AE238" s="6">
        <f t="shared" si="81"/>
        <v>115.51327374764026</v>
      </c>
      <c r="AF238" s="6">
        <f t="shared" si="82"/>
        <v>103.40382076034034</v>
      </c>
      <c r="AG238" s="6">
        <f t="shared" si="83"/>
        <v>91.29436777304042</v>
      </c>
      <c r="AI238" s="10">
        <f t="shared" si="84"/>
        <v>0</v>
      </c>
      <c r="AJ238" s="10">
        <f t="shared" si="86"/>
        <v>0</v>
      </c>
      <c r="AK238" s="10">
        <f t="shared" si="86"/>
        <v>0</v>
      </c>
      <c r="AL238" s="10">
        <f t="shared" si="86"/>
        <v>0</v>
      </c>
      <c r="AM238" s="10">
        <f t="shared" si="85"/>
        <v>0</v>
      </c>
      <c r="AN238" s="10">
        <f t="shared" si="85"/>
        <v>0</v>
      </c>
      <c r="AO238" s="10">
        <f t="shared" si="85"/>
        <v>0</v>
      </c>
      <c r="AP238" s="10">
        <f t="shared" si="85"/>
        <v>0</v>
      </c>
      <c r="AQ238" s="10">
        <f t="shared" si="85"/>
        <v>0</v>
      </c>
      <c r="AR238" s="10">
        <f t="shared" si="85"/>
        <v>0</v>
      </c>
      <c r="AT238">
        <v>0</v>
      </c>
      <c r="AU238">
        <v>0</v>
      </c>
      <c r="AV238">
        <v>1</v>
      </c>
      <c r="AW238">
        <v>1</v>
      </c>
      <c r="AX238">
        <v>1</v>
      </c>
      <c r="AY238">
        <v>0</v>
      </c>
      <c r="AZ238">
        <v>0</v>
      </c>
      <c r="BA238">
        <v>1</v>
      </c>
      <c r="BB238">
        <v>1</v>
      </c>
      <c r="BC238">
        <v>1</v>
      </c>
    </row>
    <row r="239" spans="3:55">
      <c r="C239" s="10"/>
      <c r="D239" s="20">
        <f t="shared" si="68"/>
        <v>3268.5072552162087</v>
      </c>
      <c r="E239" s="10">
        <f t="shared" si="69"/>
        <v>-3117.311633561806</v>
      </c>
      <c r="F239" s="20">
        <f t="shared" si="70"/>
        <v>151.19562165440266</v>
      </c>
      <c r="G239">
        <f t="shared" si="71"/>
        <v>4</v>
      </c>
      <c r="H239" s="21">
        <f t="shared" si="72"/>
        <v>9.7612754295987511E-4</v>
      </c>
      <c r="I239" s="20">
        <f t="shared" si="73"/>
        <v>0</v>
      </c>
      <c r="J239" s="2"/>
      <c r="K239" s="11">
        <v>100</v>
      </c>
      <c r="L239" s="6">
        <f t="shared" si="88"/>
        <v>86.21598533371521</v>
      </c>
      <c r="M239" s="6">
        <f t="shared" si="88"/>
        <v>74.331961270633954</v>
      </c>
      <c r="N239" s="6">
        <f t="shared" si="88"/>
        <v>84.573328756155178</v>
      </c>
      <c r="O239" s="6">
        <f t="shared" si="88"/>
        <v>96.225739434679397</v>
      </c>
      <c r="P239" s="6">
        <f t="shared" si="88"/>
        <v>109.48360512624286</v>
      </c>
      <c r="Q239" s="6">
        <f t="shared" si="87"/>
        <v>94.392368938464216</v>
      </c>
      <c r="R239" s="6">
        <f t="shared" si="87"/>
        <v>107.39763506628834</v>
      </c>
      <c r="S239" s="6">
        <f t="shared" si="87"/>
        <v>92.59392929750814</v>
      </c>
      <c r="T239" s="6">
        <f t="shared" si="87"/>
        <v>79.830768503050251</v>
      </c>
      <c r="U239" s="6">
        <f t="shared" si="87"/>
        <v>68.826883664381938</v>
      </c>
      <c r="W239" s="11">
        <v>100</v>
      </c>
      <c r="X239" s="6">
        <f t="shared" si="74"/>
        <v>115.98777142420998</v>
      </c>
      <c r="Y239" s="6">
        <f t="shared" si="75"/>
        <v>131.97554284841996</v>
      </c>
      <c r="Z239" s="6">
        <f t="shared" si="76"/>
        <v>119.86608986112005</v>
      </c>
      <c r="AA239" s="6">
        <f t="shared" si="77"/>
        <v>107.75663687382013</v>
      </c>
      <c r="AB239" s="6">
        <f t="shared" si="78"/>
        <v>95.64718388652021</v>
      </c>
      <c r="AC239" s="6">
        <f t="shared" si="79"/>
        <v>111.63495531073019</v>
      </c>
      <c r="AD239" s="6">
        <f t="shared" si="80"/>
        <v>99.525502323430274</v>
      </c>
      <c r="AE239" s="6">
        <f t="shared" si="81"/>
        <v>115.51327374764026</v>
      </c>
      <c r="AF239" s="6">
        <f t="shared" si="82"/>
        <v>131.50104517185025</v>
      </c>
      <c r="AG239" s="6">
        <f t="shared" si="83"/>
        <v>147.48881659606025</v>
      </c>
      <c r="AI239" s="10">
        <f t="shared" si="84"/>
        <v>0</v>
      </c>
      <c r="AJ239" s="10">
        <f t="shared" si="86"/>
        <v>0</v>
      </c>
      <c r="AK239" s="10">
        <f t="shared" si="86"/>
        <v>0</v>
      </c>
      <c r="AL239" s="10">
        <f t="shared" si="86"/>
        <v>0</v>
      </c>
      <c r="AM239" s="10">
        <f t="shared" si="85"/>
        <v>0</v>
      </c>
      <c r="AN239" s="10">
        <f t="shared" si="85"/>
        <v>0</v>
      </c>
      <c r="AO239" s="10">
        <f t="shared" si="85"/>
        <v>0</v>
      </c>
      <c r="AP239" s="10">
        <f t="shared" si="85"/>
        <v>0</v>
      </c>
      <c r="AQ239" s="10">
        <f t="shared" si="85"/>
        <v>0</v>
      </c>
      <c r="AR239" s="10">
        <f t="shared" si="85"/>
        <v>0</v>
      </c>
      <c r="AT239">
        <v>0</v>
      </c>
      <c r="AU239">
        <v>0</v>
      </c>
      <c r="AV239">
        <v>1</v>
      </c>
      <c r="AW239">
        <v>1</v>
      </c>
      <c r="AX239">
        <v>1</v>
      </c>
      <c r="AY239">
        <v>0</v>
      </c>
      <c r="AZ239">
        <v>1</v>
      </c>
      <c r="BA239">
        <v>0</v>
      </c>
      <c r="BB239">
        <v>0</v>
      </c>
      <c r="BC239">
        <v>0</v>
      </c>
    </row>
    <row r="240" spans="3:55">
      <c r="C240" s="10"/>
      <c r="D240" s="20">
        <f t="shared" si="68"/>
        <v>1761.3335668131699</v>
      </c>
      <c r="E240" s="10">
        <f t="shared" si="69"/>
        <v>-917.02450190521608</v>
      </c>
      <c r="F240" s="20">
        <f t="shared" si="70"/>
        <v>844.30906490795383</v>
      </c>
      <c r="G240">
        <f t="shared" si="71"/>
        <v>5</v>
      </c>
      <c r="H240" s="21">
        <f t="shared" si="72"/>
        <v>9.7656225800141683E-4</v>
      </c>
      <c r="I240" s="20">
        <f t="shared" si="73"/>
        <v>0</v>
      </c>
      <c r="J240" s="2"/>
      <c r="K240" s="11">
        <v>100</v>
      </c>
      <c r="L240" s="6">
        <f t="shared" si="88"/>
        <v>86.21598533371521</v>
      </c>
      <c r="M240" s="6">
        <f t="shared" si="88"/>
        <v>74.331961270633954</v>
      </c>
      <c r="N240" s="6">
        <f t="shared" si="88"/>
        <v>84.573328756155178</v>
      </c>
      <c r="O240" s="6">
        <f t="shared" si="88"/>
        <v>96.225739434679397</v>
      </c>
      <c r="P240" s="6">
        <f t="shared" si="88"/>
        <v>109.48360512624286</v>
      </c>
      <c r="Q240" s="6">
        <f t="shared" si="87"/>
        <v>94.392368938464216</v>
      </c>
      <c r="R240" s="6">
        <f t="shared" si="87"/>
        <v>107.39763506628834</v>
      </c>
      <c r="S240" s="6">
        <f t="shared" si="87"/>
        <v>92.59392929750814</v>
      </c>
      <c r="T240" s="6">
        <f t="shared" si="87"/>
        <v>79.830768503050251</v>
      </c>
      <c r="U240" s="6">
        <f t="shared" si="87"/>
        <v>90.82975498094784</v>
      </c>
      <c r="W240" s="11">
        <v>100</v>
      </c>
      <c r="X240" s="6">
        <f t="shared" si="74"/>
        <v>115.98777142420998</v>
      </c>
      <c r="Y240" s="6">
        <f t="shared" si="75"/>
        <v>131.97554284841996</v>
      </c>
      <c r="Z240" s="6">
        <f t="shared" si="76"/>
        <v>119.86608986112005</v>
      </c>
      <c r="AA240" s="6">
        <f t="shared" si="77"/>
        <v>107.75663687382013</v>
      </c>
      <c r="AB240" s="6">
        <f t="shared" si="78"/>
        <v>95.64718388652021</v>
      </c>
      <c r="AC240" s="6">
        <f t="shared" si="79"/>
        <v>111.63495531073019</v>
      </c>
      <c r="AD240" s="6">
        <f t="shared" si="80"/>
        <v>99.525502323430274</v>
      </c>
      <c r="AE240" s="6">
        <f t="shared" si="81"/>
        <v>115.51327374764026</v>
      </c>
      <c r="AF240" s="6">
        <f t="shared" si="82"/>
        <v>131.50104517185025</v>
      </c>
      <c r="AG240" s="6">
        <f t="shared" si="83"/>
        <v>119.39159218455033</v>
      </c>
      <c r="AI240" s="10">
        <f t="shared" si="84"/>
        <v>0</v>
      </c>
      <c r="AJ240" s="10">
        <f t="shared" si="86"/>
        <v>0</v>
      </c>
      <c r="AK240" s="10">
        <f t="shared" si="86"/>
        <v>0</v>
      </c>
      <c r="AL240" s="10">
        <f t="shared" si="86"/>
        <v>0</v>
      </c>
      <c r="AM240" s="10">
        <f t="shared" si="85"/>
        <v>0</v>
      </c>
      <c r="AN240" s="10">
        <f t="shared" si="85"/>
        <v>0</v>
      </c>
      <c r="AO240" s="10">
        <f t="shared" si="85"/>
        <v>0</v>
      </c>
      <c r="AP240" s="10">
        <f t="shared" si="85"/>
        <v>0</v>
      </c>
      <c r="AQ240" s="10">
        <f t="shared" si="85"/>
        <v>0</v>
      </c>
      <c r="AR240" s="10">
        <f t="shared" si="85"/>
        <v>0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0</v>
      </c>
      <c r="AZ240">
        <v>1</v>
      </c>
      <c r="BA240">
        <v>0</v>
      </c>
      <c r="BB240">
        <v>0</v>
      </c>
      <c r="BC240">
        <v>1</v>
      </c>
    </row>
    <row r="241" spans="3:55">
      <c r="C241" s="10"/>
      <c r="D241" s="20">
        <f t="shared" si="68"/>
        <v>1761.3335668131683</v>
      </c>
      <c r="E241" s="10">
        <f t="shared" si="69"/>
        <v>-917.02450190521745</v>
      </c>
      <c r="F241" s="20">
        <f t="shared" si="70"/>
        <v>844.30906490795087</v>
      </c>
      <c r="G241">
        <f t="shared" si="71"/>
        <v>5</v>
      </c>
      <c r="H241" s="21">
        <f t="shared" si="72"/>
        <v>9.7656225800141683E-4</v>
      </c>
      <c r="I241" s="20">
        <f t="shared" si="73"/>
        <v>0</v>
      </c>
      <c r="J241" s="2"/>
      <c r="K241" s="11">
        <v>100</v>
      </c>
      <c r="L241" s="6">
        <f t="shared" si="88"/>
        <v>86.21598533371521</v>
      </c>
      <c r="M241" s="6">
        <f t="shared" si="88"/>
        <v>74.331961270633954</v>
      </c>
      <c r="N241" s="6">
        <f t="shared" si="88"/>
        <v>84.573328756155178</v>
      </c>
      <c r="O241" s="6">
        <f t="shared" si="88"/>
        <v>96.225739434679397</v>
      </c>
      <c r="P241" s="6">
        <f t="shared" si="88"/>
        <v>109.48360512624286</v>
      </c>
      <c r="Q241" s="6">
        <f t="shared" si="87"/>
        <v>94.392368938464216</v>
      </c>
      <c r="R241" s="6">
        <f t="shared" si="87"/>
        <v>107.39763506628834</v>
      </c>
      <c r="S241" s="6">
        <f t="shared" si="87"/>
        <v>92.59392929750814</v>
      </c>
      <c r="T241" s="6">
        <f t="shared" si="87"/>
        <v>105.35140859247176</v>
      </c>
      <c r="U241" s="6">
        <f t="shared" si="87"/>
        <v>90.829754980947826</v>
      </c>
      <c r="W241" s="11">
        <v>100</v>
      </c>
      <c r="X241" s="6">
        <f t="shared" si="74"/>
        <v>115.98777142420998</v>
      </c>
      <c r="Y241" s="6">
        <f t="shared" si="75"/>
        <v>131.97554284841996</v>
      </c>
      <c r="Z241" s="6">
        <f t="shared" si="76"/>
        <v>119.86608986112005</v>
      </c>
      <c r="AA241" s="6">
        <f t="shared" si="77"/>
        <v>107.75663687382013</v>
      </c>
      <c r="AB241" s="6">
        <f t="shared" si="78"/>
        <v>95.64718388652021</v>
      </c>
      <c r="AC241" s="6">
        <f t="shared" si="79"/>
        <v>111.63495531073019</v>
      </c>
      <c r="AD241" s="6">
        <f t="shared" si="80"/>
        <v>99.525502323430274</v>
      </c>
      <c r="AE241" s="6">
        <f t="shared" si="81"/>
        <v>115.51327374764026</v>
      </c>
      <c r="AF241" s="6">
        <f t="shared" si="82"/>
        <v>103.40382076034034</v>
      </c>
      <c r="AG241" s="6">
        <f t="shared" si="83"/>
        <v>119.39159218455032</v>
      </c>
      <c r="AI241" s="10">
        <f t="shared" si="84"/>
        <v>0</v>
      </c>
      <c r="AJ241" s="10">
        <f t="shared" si="86"/>
        <v>0</v>
      </c>
      <c r="AK241" s="10">
        <f t="shared" si="86"/>
        <v>0</v>
      </c>
      <c r="AL241" s="10">
        <f t="shared" si="86"/>
        <v>0</v>
      </c>
      <c r="AM241" s="10">
        <f t="shared" si="85"/>
        <v>0</v>
      </c>
      <c r="AN241" s="10">
        <f t="shared" si="85"/>
        <v>0</v>
      </c>
      <c r="AO241" s="10">
        <f t="shared" si="85"/>
        <v>0</v>
      </c>
      <c r="AP241" s="10">
        <f t="shared" si="85"/>
        <v>0</v>
      </c>
      <c r="AQ241" s="10">
        <f t="shared" si="85"/>
        <v>0</v>
      </c>
      <c r="AR241" s="10">
        <f t="shared" si="85"/>
        <v>0</v>
      </c>
      <c r="AT241">
        <v>0</v>
      </c>
      <c r="AU241">
        <v>0</v>
      </c>
      <c r="AV241">
        <v>1</v>
      </c>
      <c r="AW241">
        <v>1</v>
      </c>
      <c r="AX241">
        <v>1</v>
      </c>
      <c r="AY241">
        <v>0</v>
      </c>
      <c r="AZ241">
        <v>1</v>
      </c>
      <c r="BA241">
        <v>0</v>
      </c>
      <c r="BB241">
        <v>1</v>
      </c>
      <c r="BC241">
        <v>0</v>
      </c>
    </row>
    <row r="242" spans="3:55">
      <c r="C242" s="10"/>
      <c r="D242" s="20">
        <f t="shared" si="68"/>
        <v>-1043.5145177395259</v>
      </c>
      <c r="E242" s="10">
        <f t="shared" si="69"/>
        <v>1986.6597914390738</v>
      </c>
      <c r="F242" s="20">
        <f t="shared" si="70"/>
        <v>943.14527369954794</v>
      </c>
      <c r="G242">
        <f t="shared" si="71"/>
        <v>6</v>
      </c>
      <c r="H242" s="21">
        <f t="shared" si="72"/>
        <v>9.7699716664180632E-4</v>
      </c>
      <c r="I242" s="20">
        <f t="shared" si="73"/>
        <v>0</v>
      </c>
      <c r="J242" s="2"/>
      <c r="K242" s="11">
        <v>100</v>
      </c>
      <c r="L242" s="6">
        <f t="shared" si="88"/>
        <v>86.21598533371521</v>
      </c>
      <c r="M242" s="6">
        <f t="shared" si="88"/>
        <v>74.331961270633954</v>
      </c>
      <c r="N242" s="6">
        <f t="shared" si="88"/>
        <v>84.573328756155178</v>
      </c>
      <c r="O242" s="6">
        <f t="shared" si="88"/>
        <v>96.225739434679397</v>
      </c>
      <c r="P242" s="6">
        <f t="shared" si="88"/>
        <v>109.48360512624286</v>
      </c>
      <c r="Q242" s="6">
        <f t="shared" si="87"/>
        <v>94.392368938464216</v>
      </c>
      <c r="R242" s="6">
        <f t="shared" si="87"/>
        <v>107.39763506628834</v>
      </c>
      <c r="S242" s="6">
        <f t="shared" si="87"/>
        <v>92.59392929750814</v>
      </c>
      <c r="T242" s="6">
        <f t="shared" si="87"/>
        <v>105.35140859247176</v>
      </c>
      <c r="U242" s="6">
        <f t="shared" si="87"/>
        <v>119.86659791439074</v>
      </c>
      <c r="W242" s="11">
        <v>100</v>
      </c>
      <c r="X242" s="6">
        <f t="shared" si="74"/>
        <v>115.98777142420998</v>
      </c>
      <c r="Y242" s="6">
        <f t="shared" si="75"/>
        <v>131.97554284841996</v>
      </c>
      <c r="Z242" s="6">
        <f t="shared" si="76"/>
        <v>119.86608986112005</v>
      </c>
      <c r="AA242" s="6">
        <f t="shared" si="77"/>
        <v>107.75663687382013</v>
      </c>
      <c r="AB242" s="6">
        <f t="shared" si="78"/>
        <v>95.64718388652021</v>
      </c>
      <c r="AC242" s="6">
        <f t="shared" si="79"/>
        <v>111.63495531073019</v>
      </c>
      <c r="AD242" s="6">
        <f t="shared" si="80"/>
        <v>99.525502323430274</v>
      </c>
      <c r="AE242" s="6">
        <f t="shared" si="81"/>
        <v>115.51327374764026</v>
      </c>
      <c r="AF242" s="6">
        <f t="shared" si="82"/>
        <v>103.40382076034034</v>
      </c>
      <c r="AG242" s="6">
        <f t="shared" si="83"/>
        <v>91.29436777304042</v>
      </c>
      <c r="AI242" s="10">
        <f t="shared" si="84"/>
        <v>0</v>
      </c>
      <c r="AJ242" s="10">
        <f t="shared" si="86"/>
        <v>0</v>
      </c>
      <c r="AK242" s="10">
        <f t="shared" si="86"/>
        <v>0</v>
      </c>
      <c r="AL242" s="10">
        <f t="shared" si="86"/>
        <v>0</v>
      </c>
      <c r="AM242" s="10">
        <f t="shared" si="85"/>
        <v>0</v>
      </c>
      <c r="AN242" s="10">
        <f t="shared" si="85"/>
        <v>0</v>
      </c>
      <c r="AO242" s="10">
        <f t="shared" si="85"/>
        <v>0</v>
      </c>
      <c r="AP242" s="10">
        <f t="shared" si="85"/>
        <v>0</v>
      </c>
      <c r="AQ242" s="10">
        <f t="shared" si="85"/>
        <v>0</v>
      </c>
      <c r="AR242" s="10">
        <f t="shared" si="85"/>
        <v>0</v>
      </c>
      <c r="AT242">
        <v>0</v>
      </c>
      <c r="AU242">
        <v>0</v>
      </c>
      <c r="AV242">
        <v>1</v>
      </c>
      <c r="AW242">
        <v>1</v>
      </c>
      <c r="AX242">
        <v>1</v>
      </c>
      <c r="AY242">
        <v>0</v>
      </c>
      <c r="AZ242">
        <v>1</v>
      </c>
      <c r="BA242">
        <v>0</v>
      </c>
      <c r="BB242">
        <v>1</v>
      </c>
      <c r="BC242">
        <v>1</v>
      </c>
    </row>
    <row r="243" spans="3:55">
      <c r="C243" s="10"/>
      <c r="D243" s="20">
        <f t="shared" si="68"/>
        <v>1761.3335668131683</v>
      </c>
      <c r="E243" s="10">
        <f t="shared" si="69"/>
        <v>-917.02450190521745</v>
      </c>
      <c r="F243" s="20">
        <f t="shared" si="70"/>
        <v>844.30906490795087</v>
      </c>
      <c r="G243">
        <f t="shared" si="71"/>
        <v>5</v>
      </c>
      <c r="H243" s="21">
        <f t="shared" si="72"/>
        <v>9.7656225800141683E-4</v>
      </c>
      <c r="I243" s="20">
        <f t="shared" si="73"/>
        <v>0</v>
      </c>
      <c r="J243" s="2"/>
      <c r="K243" s="11">
        <v>100</v>
      </c>
      <c r="L243" s="6">
        <f t="shared" si="88"/>
        <v>86.21598533371521</v>
      </c>
      <c r="M243" s="6">
        <f t="shared" si="88"/>
        <v>74.331961270633954</v>
      </c>
      <c r="N243" s="6">
        <f t="shared" si="88"/>
        <v>84.573328756155178</v>
      </c>
      <c r="O243" s="6">
        <f t="shared" si="88"/>
        <v>96.225739434679397</v>
      </c>
      <c r="P243" s="6">
        <f t="shared" si="88"/>
        <v>109.48360512624286</v>
      </c>
      <c r="Q243" s="6">
        <f t="shared" si="87"/>
        <v>94.392368938464216</v>
      </c>
      <c r="R243" s="6">
        <f t="shared" si="87"/>
        <v>107.39763506628834</v>
      </c>
      <c r="S243" s="6">
        <f t="shared" si="87"/>
        <v>122.19475099042167</v>
      </c>
      <c r="T243" s="6">
        <f t="shared" si="87"/>
        <v>105.35140859247176</v>
      </c>
      <c r="U243" s="6">
        <f t="shared" si="87"/>
        <v>90.829754980947826</v>
      </c>
      <c r="W243" s="11">
        <v>100</v>
      </c>
      <c r="X243" s="6">
        <f t="shared" si="74"/>
        <v>115.98777142420998</v>
      </c>
      <c r="Y243" s="6">
        <f t="shared" si="75"/>
        <v>131.97554284841996</v>
      </c>
      <c r="Z243" s="6">
        <f t="shared" si="76"/>
        <v>119.86608986112005</v>
      </c>
      <c r="AA243" s="6">
        <f t="shared" si="77"/>
        <v>107.75663687382013</v>
      </c>
      <c r="AB243" s="6">
        <f t="shared" si="78"/>
        <v>95.64718388652021</v>
      </c>
      <c r="AC243" s="6">
        <f t="shared" si="79"/>
        <v>111.63495531073019</v>
      </c>
      <c r="AD243" s="6">
        <f t="shared" si="80"/>
        <v>99.525502323430274</v>
      </c>
      <c r="AE243" s="6">
        <f t="shared" si="81"/>
        <v>87.416049336130357</v>
      </c>
      <c r="AF243" s="6">
        <f t="shared" si="82"/>
        <v>103.40382076034034</v>
      </c>
      <c r="AG243" s="6">
        <f t="shared" si="83"/>
        <v>119.39159218455032</v>
      </c>
      <c r="AI243" s="10">
        <f t="shared" si="84"/>
        <v>0</v>
      </c>
      <c r="AJ243" s="10">
        <f t="shared" si="86"/>
        <v>0</v>
      </c>
      <c r="AK243" s="10">
        <f t="shared" si="86"/>
        <v>0</v>
      </c>
      <c r="AL243" s="10">
        <f t="shared" si="86"/>
        <v>0</v>
      </c>
      <c r="AM243" s="10">
        <f t="shared" si="85"/>
        <v>0</v>
      </c>
      <c r="AN243" s="10">
        <f t="shared" si="85"/>
        <v>0</v>
      </c>
      <c r="AO243" s="10">
        <f t="shared" si="85"/>
        <v>0</v>
      </c>
      <c r="AP243" s="10">
        <f t="shared" si="85"/>
        <v>0</v>
      </c>
      <c r="AQ243" s="10">
        <f t="shared" si="85"/>
        <v>0</v>
      </c>
      <c r="AR243" s="10">
        <f t="shared" si="85"/>
        <v>0</v>
      </c>
      <c r="AT243">
        <v>0</v>
      </c>
      <c r="AU243">
        <v>0</v>
      </c>
      <c r="AV243">
        <v>1</v>
      </c>
      <c r="AW243">
        <v>1</v>
      </c>
      <c r="AX243">
        <v>1</v>
      </c>
      <c r="AY243">
        <v>0</v>
      </c>
      <c r="AZ243">
        <v>1</v>
      </c>
      <c r="BA243">
        <v>1</v>
      </c>
      <c r="BB243">
        <v>0</v>
      </c>
      <c r="BC243">
        <v>0</v>
      </c>
    </row>
    <row r="244" spans="3:55">
      <c r="C244" s="10"/>
      <c r="D244" s="20">
        <f t="shared" si="68"/>
        <v>-1043.5145177395259</v>
      </c>
      <c r="E244" s="10">
        <f t="shared" si="69"/>
        <v>1986.6597914390738</v>
      </c>
      <c r="F244" s="20">
        <f t="shared" si="70"/>
        <v>943.14527369954794</v>
      </c>
      <c r="G244">
        <f t="shared" si="71"/>
        <v>6</v>
      </c>
      <c r="H244" s="21">
        <f t="shared" si="72"/>
        <v>9.7699716664180632E-4</v>
      </c>
      <c r="I244" s="20">
        <f t="shared" si="73"/>
        <v>0</v>
      </c>
      <c r="J244" s="2"/>
      <c r="K244" s="11">
        <v>100</v>
      </c>
      <c r="L244" s="6">
        <f t="shared" si="88"/>
        <v>86.21598533371521</v>
      </c>
      <c r="M244" s="6">
        <f t="shared" si="88"/>
        <v>74.331961270633954</v>
      </c>
      <c r="N244" s="6">
        <f t="shared" si="88"/>
        <v>84.573328756155178</v>
      </c>
      <c r="O244" s="6">
        <f t="shared" si="88"/>
        <v>96.225739434679397</v>
      </c>
      <c r="P244" s="6">
        <f t="shared" si="88"/>
        <v>109.48360512624286</v>
      </c>
      <c r="Q244" s="6">
        <f t="shared" si="87"/>
        <v>94.392368938464216</v>
      </c>
      <c r="R244" s="6">
        <f t="shared" si="87"/>
        <v>107.39763506628834</v>
      </c>
      <c r="S244" s="6">
        <f t="shared" si="87"/>
        <v>122.19475099042167</v>
      </c>
      <c r="T244" s="6">
        <f t="shared" si="87"/>
        <v>105.35140859247176</v>
      </c>
      <c r="U244" s="6">
        <f t="shared" si="87"/>
        <v>119.86659791439074</v>
      </c>
      <c r="W244" s="11">
        <v>100</v>
      </c>
      <c r="X244" s="6">
        <f t="shared" si="74"/>
        <v>115.98777142420998</v>
      </c>
      <c r="Y244" s="6">
        <f t="shared" si="75"/>
        <v>131.97554284841996</v>
      </c>
      <c r="Z244" s="6">
        <f t="shared" si="76"/>
        <v>119.86608986112005</v>
      </c>
      <c r="AA244" s="6">
        <f t="shared" si="77"/>
        <v>107.75663687382013</v>
      </c>
      <c r="AB244" s="6">
        <f t="shared" si="78"/>
        <v>95.64718388652021</v>
      </c>
      <c r="AC244" s="6">
        <f t="shared" si="79"/>
        <v>111.63495531073019</v>
      </c>
      <c r="AD244" s="6">
        <f t="shared" si="80"/>
        <v>99.525502323430274</v>
      </c>
      <c r="AE244" s="6">
        <f t="shared" si="81"/>
        <v>87.416049336130357</v>
      </c>
      <c r="AF244" s="6">
        <f t="shared" si="82"/>
        <v>103.40382076034034</v>
      </c>
      <c r="AG244" s="6">
        <f t="shared" si="83"/>
        <v>91.29436777304042</v>
      </c>
      <c r="AI244" s="10">
        <f t="shared" si="84"/>
        <v>0</v>
      </c>
      <c r="AJ244" s="10">
        <f t="shared" si="86"/>
        <v>0</v>
      </c>
      <c r="AK244" s="10">
        <f t="shared" si="86"/>
        <v>0</v>
      </c>
      <c r="AL244" s="10">
        <f t="shared" si="86"/>
        <v>0</v>
      </c>
      <c r="AM244" s="10">
        <f t="shared" si="85"/>
        <v>0</v>
      </c>
      <c r="AN244" s="10">
        <f t="shared" si="85"/>
        <v>0</v>
      </c>
      <c r="AO244" s="10">
        <f t="shared" si="85"/>
        <v>0</v>
      </c>
      <c r="AP244" s="10">
        <f t="shared" si="85"/>
        <v>0</v>
      </c>
      <c r="AQ244" s="10">
        <f t="shared" si="85"/>
        <v>0</v>
      </c>
      <c r="AR244" s="10">
        <f t="shared" si="85"/>
        <v>0</v>
      </c>
      <c r="AT244">
        <v>0</v>
      </c>
      <c r="AU244">
        <v>0</v>
      </c>
      <c r="AV244">
        <v>1</v>
      </c>
      <c r="AW244">
        <v>1</v>
      </c>
      <c r="AX244">
        <v>1</v>
      </c>
      <c r="AY244">
        <v>0</v>
      </c>
      <c r="AZ244">
        <v>1</v>
      </c>
      <c r="BA244">
        <v>1</v>
      </c>
      <c r="BB244">
        <v>0</v>
      </c>
      <c r="BC244">
        <v>1</v>
      </c>
    </row>
    <row r="245" spans="3:55">
      <c r="C245" s="10"/>
      <c r="D245" s="20">
        <f t="shared" si="68"/>
        <v>-1043.5145177395259</v>
      </c>
      <c r="E245" s="10">
        <f t="shared" si="69"/>
        <v>1986.6597914390738</v>
      </c>
      <c r="F245" s="20">
        <f t="shared" si="70"/>
        <v>943.14527369954794</v>
      </c>
      <c r="G245">
        <f t="shared" si="71"/>
        <v>6</v>
      </c>
      <c r="H245" s="21">
        <f t="shared" si="72"/>
        <v>9.7699716664180632E-4</v>
      </c>
      <c r="I245" s="20">
        <f t="shared" si="73"/>
        <v>0</v>
      </c>
      <c r="J245" s="2"/>
      <c r="K245" s="11">
        <v>100</v>
      </c>
      <c r="L245" s="6">
        <f t="shared" si="88"/>
        <v>86.21598533371521</v>
      </c>
      <c r="M245" s="6">
        <f t="shared" si="88"/>
        <v>74.331961270633954</v>
      </c>
      <c r="N245" s="6">
        <f t="shared" si="88"/>
        <v>84.573328756155178</v>
      </c>
      <c r="O245" s="6">
        <f t="shared" si="88"/>
        <v>96.225739434679397</v>
      </c>
      <c r="P245" s="6">
        <f t="shared" si="88"/>
        <v>109.48360512624286</v>
      </c>
      <c r="Q245" s="6">
        <f t="shared" si="87"/>
        <v>94.392368938464216</v>
      </c>
      <c r="R245" s="6">
        <f t="shared" si="87"/>
        <v>107.39763506628834</v>
      </c>
      <c r="S245" s="6">
        <f t="shared" si="87"/>
        <v>122.19475099042167</v>
      </c>
      <c r="T245" s="6">
        <f t="shared" si="87"/>
        <v>139.03059560292039</v>
      </c>
      <c r="U245" s="6">
        <f t="shared" si="87"/>
        <v>119.86659791439074</v>
      </c>
      <c r="W245" s="11">
        <v>100</v>
      </c>
      <c r="X245" s="6">
        <f t="shared" si="74"/>
        <v>115.98777142420998</v>
      </c>
      <c r="Y245" s="6">
        <f t="shared" si="75"/>
        <v>131.97554284841996</v>
      </c>
      <c r="Z245" s="6">
        <f t="shared" si="76"/>
        <v>119.86608986112005</v>
      </c>
      <c r="AA245" s="6">
        <f t="shared" si="77"/>
        <v>107.75663687382013</v>
      </c>
      <c r="AB245" s="6">
        <f t="shared" si="78"/>
        <v>95.64718388652021</v>
      </c>
      <c r="AC245" s="6">
        <f t="shared" si="79"/>
        <v>111.63495531073019</v>
      </c>
      <c r="AD245" s="6">
        <f t="shared" si="80"/>
        <v>99.525502323430274</v>
      </c>
      <c r="AE245" s="6">
        <f t="shared" si="81"/>
        <v>87.416049336130357</v>
      </c>
      <c r="AF245" s="6">
        <f t="shared" si="82"/>
        <v>75.306596348830439</v>
      </c>
      <c r="AG245" s="6">
        <f t="shared" si="83"/>
        <v>91.29436777304042</v>
      </c>
      <c r="AI245" s="10">
        <f t="shared" si="84"/>
        <v>0</v>
      </c>
      <c r="AJ245" s="10">
        <f t="shared" si="86"/>
        <v>0</v>
      </c>
      <c r="AK245" s="10">
        <f t="shared" si="86"/>
        <v>0</v>
      </c>
      <c r="AL245" s="10">
        <f t="shared" si="86"/>
        <v>0</v>
      </c>
      <c r="AM245" s="10">
        <f t="shared" si="85"/>
        <v>0</v>
      </c>
      <c r="AN245" s="10">
        <f t="shared" si="85"/>
        <v>0</v>
      </c>
      <c r="AO245" s="10">
        <f t="shared" si="85"/>
        <v>0</v>
      </c>
      <c r="AP245" s="10">
        <f t="shared" si="85"/>
        <v>0</v>
      </c>
      <c r="AQ245" s="10">
        <f t="shared" si="85"/>
        <v>0</v>
      </c>
      <c r="AR245" s="10">
        <f t="shared" si="85"/>
        <v>0</v>
      </c>
      <c r="AT245">
        <v>0</v>
      </c>
      <c r="AU245">
        <v>0</v>
      </c>
      <c r="AV245">
        <v>1</v>
      </c>
      <c r="AW245">
        <v>1</v>
      </c>
      <c r="AX245">
        <v>1</v>
      </c>
      <c r="AY245">
        <v>0</v>
      </c>
      <c r="AZ245">
        <v>1</v>
      </c>
      <c r="BA245">
        <v>1</v>
      </c>
      <c r="BB245">
        <v>1</v>
      </c>
      <c r="BC245">
        <v>0</v>
      </c>
    </row>
    <row r="246" spans="3:55">
      <c r="C246" s="10"/>
      <c r="D246" s="20">
        <f t="shared" si="68"/>
        <v>-5821.6989792951726</v>
      </c>
      <c r="E246" s="10">
        <f t="shared" si="69"/>
        <v>5818.6062470211536</v>
      </c>
      <c r="F246" s="20">
        <f t="shared" si="70"/>
        <v>-3.0927322740189993</v>
      </c>
      <c r="G246">
        <f t="shared" si="71"/>
        <v>7</v>
      </c>
      <c r="H246" s="21">
        <f t="shared" si="72"/>
        <v>9.7743226896726152E-4</v>
      </c>
      <c r="I246" s="20">
        <f t="shared" si="73"/>
        <v>0</v>
      </c>
      <c r="J246" s="2"/>
      <c r="K246" s="11">
        <v>100</v>
      </c>
      <c r="L246" s="6">
        <f t="shared" si="88"/>
        <v>86.21598533371521</v>
      </c>
      <c r="M246" s="6">
        <f t="shared" si="88"/>
        <v>74.331961270633954</v>
      </c>
      <c r="N246" s="6">
        <f t="shared" si="88"/>
        <v>84.573328756155178</v>
      </c>
      <c r="O246" s="6">
        <f t="shared" si="88"/>
        <v>96.225739434679397</v>
      </c>
      <c r="P246" s="6">
        <f t="shared" si="88"/>
        <v>109.48360512624286</v>
      </c>
      <c r="Q246" s="6">
        <f t="shared" si="87"/>
        <v>94.392368938464216</v>
      </c>
      <c r="R246" s="6">
        <f t="shared" si="87"/>
        <v>107.39763506628834</v>
      </c>
      <c r="S246" s="6">
        <f t="shared" si="87"/>
        <v>122.19475099042167</v>
      </c>
      <c r="T246" s="6">
        <f t="shared" si="87"/>
        <v>139.03059560292039</v>
      </c>
      <c r="U246" s="6">
        <f t="shared" si="87"/>
        <v>158.18606247021154</v>
      </c>
      <c r="W246" s="11">
        <v>100</v>
      </c>
      <c r="X246" s="6">
        <f t="shared" si="74"/>
        <v>115.98777142420998</v>
      </c>
      <c r="Y246" s="6">
        <f t="shared" si="75"/>
        <v>131.97554284841996</v>
      </c>
      <c r="Z246" s="6">
        <f t="shared" si="76"/>
        <v>119.86608986112005</v>
      </c>
      <c r="AA246" s="6">
        <f t="shared" si="77"/>
        <v>107.75663687382013</v>
      </c>
      <c r="AB246" s="6">
        <f t="shared" si="78"/>
        <v>95.64718388652021</v>
      </c>
      <c r="AC246" s="6">
        <f t="shared" si="79"/>
        <v>111.63495531073019</v>
      </c>
      <c r="AD246" s="6">
        <f t="shared" si="80"/>
        <v>99.525502323430274</v>
      </c>
      <c r="AE246" s="6">
        <f t="shared" si="81"/>
        <v>87.416049336130357</v>
      </c>
      <c r="AF246" s="6">
        <f t="shared" si="82"/>
        <v>75.306596348830439</v>
      </c>
      <c r="AG246" s="6">
        <f t="shared" si="83"/>
        <v>63.197143361530522</v>
      </c>
      <c r="AI246" s="10">
        <f t="shared" si="84"/>
        <v>0</v>
      </c>
      <c r="AJ246" s="10">
        <f t="shared" si="86"/>
        <v>0</v>
      </c>
      <c r="AK246" s="10">
        <f t="shared" si="86"/>
        <v>0</v>
      </c>
      <c r="AL246" s="10">
        <f t="shared" si="86"/>
        <v>0</v>
      </c>
      <c r="AM246" s="10">
        <f t="shared" si="85"/>
        <v>0</v>
      </c>
      <c r="AN246" s="10">
        <f t="shared" si="85"/>
        <v>0</v>
      </c>
      <c r="AO246" s="10">
        <f t="shared" si="85"/>
        <v>0</v>
      </c>
      <c r="AP246" s="10">
        <f t="shared" si="85"/>
        <v>0</v>
      </c>
      <c r="AQ246" s="10">
        <f t="shared" si="85"/>
        <v>0</v>
      </c>
      <c r="AR246" s="10">
        <f t="shared" si="85"/>
        <v>0</v>
      </c>
      <c r="AT246">
        <v>0</v>
      </c>
      <c r="AU246">
        <v>0</v>
      </c>
      <c r="AV246">
        <v>1</v>
      </c>
      <c r="AW246">
        <v>1</v>
      </c>
      <c r="AX246">
        <v>1</v>
      </c>
      <c r="AY246">
        <v>0</v>
      </c>
      <c r="AZ246">
        <v>1</v>
      </c>
      <c r="BA246">
        <v>1</v>
      </c>
      <c r="BB246">
        <v>1</v>
      </c>
      <c r="BC246">
        <v>1</v>
      </c>
    </row>
    <row r="247" spans="3:55">
      <c r="C247" s="10"/>
      <c r="D247" s="20">
        <f t="shared" si="68"/>
        <v>3268.5072552162083</v>
      </c>
      <c r="E247" s="10">
        <f t="shared" si="69"/>
        <v>-3117.3116335618074</v>
      </c>
      <c r="F247" s="20">
        <f t="shared" si="70"/>
        <v>151.19562165440084</v>
      </c>
      <c r="G247">
        <f t="shared" si="71"/>
        <v>4</v>
      </c>
      <c r="H247" s="21">
        <f t="shared" si="72"/>
        <v>9.7612754295987511E-4</v>
      </c>
      <c r="I247" s="20">
        <f t="shared" si="73"/>
        <v>0</v>
      </c>
      <c r="J247" s="2"/>
      <c r="K247" s="11">
        <v>100</v>
      </c>
      <c r="L247" s="6">
        <f t="shared" si="88"/>
        <v>86.21598533371521</v>
      </c>
      <c r="M247" s="6">
        <f t="shared" si="88"/>
        <v>74.331961270633954</v>
      </c>
      <c r="N247" s="6">
        <f t="shared" si="88"/>
        <v>84.573328756155178</v>
      </c>
      <c r="O247" s="6">
        <f t="shared" si="88"/>
        <v>96.225739434679397</v>
      </c>
      <c r="P247" s="6">
        <f t="shared" si="88"/>
        <v>109.48360512624286</v>
      </c>
      <c r="Q247" s="6">
        <f t="shared" si="87"/>
        <v>124.56812347569371</v>
      </c>
      <c r="R247" s="6">
        <f t="shared" si="87"/>
        <v>107.39763506628833</v>
      </c>
      <c r="S247" s="6">
        <f t="shared" si="87"/>
        <v>92.593929297508126</v>
      </c>
      <c r="T247" s="6">
        <f t="shared" si="87"/>
        <v>79.830768503050237</v>
      </c>
      <c r="U247" s="6">
        <f t="shared" si="87"/>
        <v>68.826883664381924</v>
      </c>
      <c r="W247" s="11">
        <v>100</v>
      </c>
      <c r="X247" s="6">
        <f t="shared" si="74"/>
        <v>115.98777142420998</v>
      </c>
      <c r="Y247" s="6">
        <f t="shared" si="75"/>
        <v>131.97554284841996</v>
      </c>
      <c r="Z247" s="6">
        <f t="shared" si="76"/>
        <v>119.86608986112005</v>
      </c>
      <c r="AA247" s="6">
        <f t="shared" si="77"/>
        <v>107.75663687382013</v>
      </c>
      <c r="AB247" s="6">
        <f t="shared" si="78"/>
        <v>95.64718388652021</v>
      </c>
      <c r="AC247" s="6">
        <f t="shared" si="79"/>
        <v>83.537730899220293</v>
      </c>
      <c r="AD247" s="6">
        <f t="shared" si="80"/>
        <v>99.525502323430274</v>
      </c>
      <c r="AE247" s="6">
        <f t="shared" si="81"/>
        <v>115.51327374764026</v>
      </c>
      <c r="AF247" s="6">
        <f t="shared" si="82"/>
        <v>131.50104517185025</v>
      </c>
      <c r="AG247" s="6">
        <f t="shared" si="83"/>
        <v>147.48881659606025</v>
      </c>
      <c r="AI247" s="10">
        <f t="shared" si="84"/>
        <v>0</v>
      </c>
      <c r="AJ247" s="10">
        <f t="shared" si="86"/>
        <v>0</v>
      </c>
      <c r="AK247" s="10">
        <f t="shared" si="86"/>
        <v>0</v>
      </c>
      <c r="AL247" s="10">
        <f t="shared" si="86"/>
        <v>0</v>
      </c>
      <c r="AM247" s="10">
        <f t="shared" si="85"/>
        <v>0</v>
      </c>
      <c r="AN247" s="10">
        <f t="shared" si="85"/>
        <v>0</v>
      </c>
      <c r="AO247" s="10">
        <f t="shared" si="85"/>
        <v>0</v>
      </c>
      <c r="AP247" s="10">
        <f t="shared" si="85"/>
        <v>0</v>
      </c>
      <c r="AQ247" s="10">
        <f t="shared" si="85"/>
        <v>0</v>
      </c>
      <c r="AR247" s="10">
        <f t="shared" si="85"/>
        <v>0</v>
      </c>
      <c r="AT247">
        <v>0</v>
      </c>
      <c r="AU247">
        <v>0</v>
      </c>
      <c r="AV247">
        <v>1</v>
      </c>
      <c r="AW247">
        <v>1</v>
      </c>
      <c r="AX247">
        <v>1</v>
      </c>
      <c r="AY247">
        <v>1</v>
      </c>
      <c r="AZ247">
        <v>0</v>
      </c>
      <c r="BA247">
        <v>0</v>
      </c>
      <c r="BB247">
        <v>0</v>
      </c>
      <c r="BC247">
        <v>0</v>
      </c>
    </row>
    <row r="248" spans="3:55">
      <c r="C248" s="10"/>
      <c r="D248" s="20">
        <f t="shared" si="68"/>
        <v>1761.3335668131697</v>
      </c>
      <c r="E248" s="10">
        <f t="shared" si="69"/>
        <v>-917.02450190521745</v>
      </c>
      <c r="F248" s="20">
        <f t="shared" si="70"/>
        <v>844.30906490795223</v>
      </c>
      <c r="G248">
        <f t="shared" si="71"/>
        <v>5</v>
      </c>
      <c r="H248" s="21">
        <f t="shared" si="72"/>
        <v>9.7656225800141683E-4</v>
      </c>
      <c r="I248" s="20">
        <f t="shared" si="73"/>
        <v>0</v>
      </c>
      <c r="J248" s="2"/>
      <c r="K248" s="11">
        <v>100</v>
      </c>
      <c r="L248" s="6">
        <f t="shared" si="88"/>
        <v>86.21598533371521</v>
      </c>
      <c r="M248" s="6">
        <f t="shared" si="88"/>
        <v>74.331961270633954</v>
      </c>
      <c r="N248" s="6">
        <f t="shared" si="88"/>
        <v>84.573328756155178</v>
      </c>
      <c r="O248" s="6">
        <f t="shared" si="88"/>
        <v>96.225739434679397</v>
      </c>
      <c r="P248" s="6">
        <f t="shared" si="88"/>
        <v>109.48360512624286</v>
      </c>
      <c r="Q248" s="6">
        <f t="shared" si="87"/>
        <v>124.56812347569371</v>
      </c>
      <c r="R248" s="6">
        <f t="shared" si="87"/>
        <v>107.39763506628833</v>
      </c>
      <c r="S248" s="6">
        <f t="shared" si="87"/>
        <v>92.593929297508126</v>
      </c>
      <c r="T248" s="6">
        <f t="shared" si="87"/>
        <v>79.830768503050237</v>
      </c>
      <c r="U248" s="6">
        <f t="shared" si="87"/>
        <v>90.829754980947826</v>
      </c>
      <c r="W248" s="11">
        <v>100</v>
      </c>
      <c r="X248" s="6">
        <f t="shared" si="74"/>
        <v>115.98777142420998</v>
      </c>
      <c r="Y248" s="6">
        <f t="shared" si="75"/>
        <v>131.97554284841996</v>
      </c>
      <c r="Z248" s="6">
        <f t="shared" si="76"/>
        <v>119.86608986112005</v>
      </c>
      <c r="AA248" s="6">
        <f t="shared" si="77"/>
        <v>107.75663687382013</v>
      </c>
      <c r="AB248" s="6">
        <f t="shared" si="78"/>
        <v>95.64718388652021</v>
      </c>
      <c r="AC248" s="6">
        <f t="shared" si="79"/>
        <v>83.537730899220293</v>
      </c>
      <c r="AD248" s="6">
        <f t="shared" si="80"/>
        <v>99.525502323430274</v>
      </c>
      <c r="AE248" s="6">
        <f t="shared" si="81"/>
        <v>115.51327374764026</v>
      </c>
      <c r="AF248" s="6">
        <f t="shared" si="82"/>
        <v>131.50104517185025</v>
      </c>
      <c r="AG248" s="6">
        <f t="shared" si="83"/>
        <v>119.39159218455033</v>
      </c>
      <c r="AI248" s="10">
        <f t="shared" si="84"/>
        <v>0</v>
      </c>
      <c r="AJ248" s="10">
        <f t="shared" si="86"/>
        <v>0</v>
      </c>
      <c r="AK248" s="10">
        <f t="shared" si="86"/>
        <v>0</v>
      </c>
      <c r="AL248" s="10">
        <f t="shared" si="86"/>
        <v>0</v>
      </c>
      <c r="AM248" s="10">
        <f t="shared" si="85"/>
        <v>0</v>
      </c>
      <c r="AN248" s="10">
        <f t="shared" si="85"/>
        <v>0</v>
      </c>
      <c r="AO248" s="10">
        <f t="shared" si="85"/>
        <v>0</v>
      </c>
      <c r="AP248" s="10">
        <f t="shared" si="85"/>
        <v>0</v>
      </c>
      <c r="AQ248" s="10">
        <f t="shared" si="85"/>
        <v>0</v>
      </c>
      <c r="AR248" s="10">
        <f t="shared" si="85"/>
        <v>0</v>
      </c>
      <c r="AT248">
        <v>0</v>
      </c>
      <c r="AU248">
        <v>0</v>
      </c>
      <c r="AV248">
        <v>1</v>
      </c>
      <c r="AW248">
        <v>1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1</v>
      </c>
    </row>
    <row r="249" spans="3:55">
      <c r="C249" s="10"/>
      <c r="D249" s="20">
        <f t="shared" si="68"/>
        <v>1761.3335668131683</v>
      </c>
      <c r="E249" s="10">
        <f t="shared" si="69"/>
        <v>-917.02450190521745</v>
      </c>
      <c r="F249" s="20">
        <f t="shared" si="70"/>
        <v>844.30906490795087</v>
      </c>
      <c r="G249">
        <f t="shared" si="71"/>
        <v>5</v>
      </c>
      <c r="H249" s="21">
        <f t="shared" si="72"/>
        <v>9.7656225800141683E-4</v>
      </c>
      <c r="I249" s="20">
        <f t="shared" si="73"/>
        <v>0</v>
      </c>
      <c r="J249" s="2"/>
      <c r="K249" s="11">
        <v>100</v>
      </c>
      <c r="L249" s="6">
        <f t="shared" si="88"/>
        <v>86.21598533371521</v>
      </c>
      <c r="M249" s="6">
        <f t="shared" si="88"/>
        <v>74.331961270633954</v>
      </c>
      <c r="N249" s="6">
        <f t="shared" si="88"/>
        <v>84.573328756155178</v>
      </c>
      <c r="O249" s="6">
        <f t="shared" si="88"/>
        <v>96.225739434679397</v>
      </c>
      <c r="P249" s="6">
        <f t="shared" si="88"/>
        <v>109.48360512624286</v>
      </c>
      <c r="Q249" s="6">
        <f t="shared" si="87"/>
        <v>124.56812347569371</v>
      </c>
      <c r="R249" s="6">
        <f t="shared" si="87"/>
        <v>107.39763506628833</v>
      </c>
      <c r="S249" s="6">
        <f t="shared" si="87"/>
        <v>92.593929297508126</v>
      </c>
      <c r="T249" s="6">
        <f t="shared" si="87"/>
        <v>105.35140859247174</v>
      </c>
      <c r="U249" s="6">
        <f t="shared" si="87"/>
        <v>90.829754980947826</v>
      </c>
      <c r="W249" s="11">
        <v>100</v>
      </c>
      <c r="X249" s="6">
        <f t="shared" si="74"/>
        <v>115.98777142420998</v>
      </c>
      <c r="Y249" s="6">
        <f t="shared" si="75"/>
        <v>131.97554284841996</v>
      </c>
      <c r="Z249" s="6">
        <f t="shared" si="76"/>
        <v>119.86608986112005</v>
      </c>
      <c r="AA249" s="6">
        <f t="shared" si="77"/>
        <v>107.75663687382013</v>
      </c>
      <c r="AB249" s="6">
        <f t="shared" si="78"/>
        <v>95.64718388652021</v>
      </c>
      <c r="AC249" s="6">
        <f t="shared" si="79"/>
        <v>83.537730899220293</v>
      </c>
      <c r="AD249" s="6">
        <f t="shared" si="80"/>
        <v>99.525502323430274</v>
      </c>
      <c r="AE249" s="6">
        <f t="shared" si="81"/>
        <v>115.51327374764026</v>
      </c>
      <c r="AF249" s="6">
        <f t="shared" si="82"/>
        <v>103.40382076034034</v>
      </c>
      <c r="AG249" s="6">
        <f t="shared" si="83"/>
        <v>119.39159218455032</v>
      </c>
      <c r="AI249" s="10">
        <f t="shared" si="84"/>
        <v>0</v>
      </c>
      <c r="AJ249" s="10">
        <f t="shared" si="86"/>
        <v>0</v>
      </c>
      <c r="AK249" s="10">
        <f t="shared" si="86"/>
        <v>0</v>
      </c>
      <c r="AL249" s="10">
        <f t="shared" si="86"/>
        <v>0</v>
      </c>
      <c r="AM249" s="10">
        <f t="shared" si="85"/>
        <v>0</v>
      </c>
      <c r="AN249" s="10">
        <f t="shared" si="85"/>
        <v>0</v>
      </c>
      <c r="AO249" s="10">
        <f t="shared" si="85"/>
        <v>0</v>
      </c>
      <c r="AP249" s="10">
        <f t="shared" si="85"/>
        <v>0</v>
      </c>
      <c r="AQ249" s="10">
        <f t="shared" si="85"/>
        <v>0</v>
      </c>
      <c r="AR249" s="10">
        <f t="shared" si="85"/>
        <v>0</v>
      </c>
      <c r="AT249">
        <v>0</v>
      </c>
      <c r="AU249">
        <v>0</v>
      </c>
      <c r="AV249">
        <v>1</v>
      </c>
      <c r="AW249">
        <v>1</v>
      </c>
      <c r="AX249">
        <v>1</v>
      </c>
      <c r="AY249">
        <v>1</v>
      </c>
      <c r="AZ249">
        <v>0</v>
      </c>
      <c r="BA249">
        <v>0</v>
      </c>
      <c r="BB249">
        <v>1</v>
      </c>
      <c r="BC249">
        <v>0</v>
      </c>
    </row>
    <row r="250" spans="3:55">
      <c r="C250" s="10"/>
      <c r="D250" s="20">
        <f t="shared" si="68"/>
        <v>-1043.5145177395257</v>
      </c>
      <c r="E250" s="10">
        <f t="shared" si="69"/>
        <v>1986.6597914390709</v>
      </c>
      <c r="F250" s="20">
        <f t="shared" si="70"/>
        <v>943.14527369954521</v>
      </c>
      <c r="G250">
        <f t="shared" si="71"/>
        <v>6</v>
      </c>
      <c r="H250" s="21">
        <f t="shared" si="72"/>
        <v>9.7699716664180632E-4</v>
      </c>
      <c r="I250" s="20">
        <f t="shared" si="73"/>
        <v>0</v>
      </c>
      <c r="J250" s="2"/>
      <c r="K250" s="11">
        <v>100</v>
      </c>
      <c r="L250" s="6">
        <f t="shared" si="88"/>
        <v>86.21598533371521</v>
      </c>
      <c r="M250" s="6">
        <f t="shared" si="88"/>
        <v>74.331961270633954</v>
      </c>
      <c r="N250" s="6">
        <f t="shared" si="88"/>
        <v>84.573328756155178</v>
      </c>
      <c r="O250" s="6">
        <f t="shared" si="88"/>
        <v>96.225739434679397</v>
      </c>
      <c r="P250" s="6">
        <f t="shared" si="88"/>
        <v>109.48360512624286</v>
      </c>
      <c r="Q250" s="6">
        <f t="shared" si="87"/>
        <v>124.56812347569371</v>
      </c>
      <c r="R250" s="6">
        <f t="shared" si="87"/>
        <v>107.39763506628833</v>
      </c>
      <c r="S250" s="6">
        <f t="shared" si="87"/>
        <v>92.593929297508126</v>
      </c>
      <c r="T250" s="6">
        <f t="shared" si="87"/>
        <v>105.35140859247174</v>
      </c>
      <c r="U250" s="6">
        <f t="shared" si="87"/>
        <v>119.86659791439071</v>
      </c>
      <c r="W250" s="11">
        <v>100</v>
      </c>
      <c r="X250" s="6">
        <f t="shared" si="74"/>
        <v>115.98777142420998</v>
      </c>
      <c r="Y250" s="6">
        <f t="shared" si="75"/>
        <v>131.97554284841996</v>
      </c>
      <c r="Z250" s="6">
        <f t="shared" si="76"/>
        <v>119.86608986112005</v>
      </c>
      <c r="AA250" s="6">
        <f t="shared" si="77"/>
        <v>107.75663687382013</v>
      </c>
      <c r="AB250" s="6">
        <f t="shared" si="78"/>
        <v>95.64718388652021</v>
      </c>
      <c r="AC250" s="6">
        <f t="shared" si="79"/>
        <v>83.537730899220293</v>
      </c>
      <c r="AD250" s="6">
        <f t="shared" si="80"/>
        <v>99.525502323430274</v>
      </c>
      <c r="AE250" s="6">
        <f t="shared" si="81"/>
        <v>115.51327374764026</v>
      </c>
      <c r="AF250" s="6">
        <f t="shared" si="82"/>
        <v>103.40382076034034</v>
      </c>
      <c r="AG250" s="6">
        <f t="shared" si="83"/>
        <v>91.29436777304042</v>
      </c>
      <c r="AI250" s="10">
        <f t="shared" si="84"/>
        <v>0</v>
      </c>
      <c r="AJ250" s="10">
        <f t="shared" si="86"/>
        <v>0</v>
      </c>
      <c r="AK250" s="10">
        <f t="shared" si="86"/>
        <v>0</v>
      </c>
      <c r="AL250" s="10">
        <f t="shared" si="86"/>
        <v>0</v>
      </c>
      <c r="AM250" s="10">
        <f t="shared" si="85"/>
        <v>0</v>
      </c>
      <c r="AN250" s="10">
        <f t="shared" si="85"/>
        <v>0</v>
      </c>
      <c r="AO250" s="10">
        <f t="shared" si="85"/>
        <v>0</v>
      </c>
      <c r="AP250" s="10">
        <f t="shared" si="85"/>
        <v>0</v>
      </c>
      <c r="AQ250" s="10">
        <f t="shared" si="85"/>
        <v>0</v>
      </c>
      <c r="AR250" s="10">
        <f t="shared" si="85"/>
        <v>0</v>
      </c>
      <c r="AT250">
        <v>0</v>
      </c>
      <c r="AU250">
        <v>0</v>
      </c>
      <c r="AV250">
        <v>1</v>
      </c>
      <c r="AW250">
        <v>1</v>
      </c>
      <c r="AX250">
        <v>1</v>
      </c>
      <c r="AY250">
        <v>1</v>
      </c>
      <c r="AZ250">
        <v>0</v>
      </c>
      <c r="BA250">
        <v>0</v>
      </c>
      <c r="BB250">
        <v>1</v>
      </c>
      <c r="BC250">
        <v>1</v>
      </c>
    </row>
    <row r="251" spans="3:55">
      <c r="C251" s="10"/>
      <c r="D251" s="20">
        <f t="shared" si="68"/>
        <v>1761.3335668131683</v>
      </c>
      <c r="E251" s="10">
        <f t="shared" si="69"/>
        <v>-917.02450190521745</v>
      </c>
      <c r="F251" s="20">
        <f t="shared" si="70"/>
        <v>844.30906490795087</v>
      </c>
      <c r="G251">
        <f t="shared" si="71"/>
        <v>5</v>
      </c>
      <c r="H251" s="21">
        <f t="shared" si="72"/>
        <v>9.7656225800141683E-4</v>
      </c>
      <c r="I251" s="20">
        <f t="shared" si="73"/>
        <v>0</v>
      </c>
      <c r="J251" s="2"/>
      <c r="K251" s="11">
        <v>100</v>
      </c>
      <c r="L251" s="6">
        <f t="shared" si="88"/>
        <v>86.21598533371521</v>
      </c>
      <c r="M251" s="6">
        <f t="shared" si="88"/>
        <v>74.331961270633954</v>
      </c>
      <c r="N251" s="6">
        <f t="shared" si="88"/>
        <v>84.573328756155178</v>
      </c>
      <c r="O251" s="6">
        <f t="shared" si="88"/>
        <v>96.225739434679397</v>
      </c>
      <c r="P251" s="6">
        <f t="shared" si="88"/>
        <v>109.48360512624286</v>
      </c>
      <c r="Q251" s="6">
        <f t="shared" si="87"/>
        <v>124.56812347569371</v>
      </c>
      <c r="R251" s="6">
        <f t="shared" si="87"/>
        <v>107.39763506628833</v>
      </c>
      <c r="S251" s="6">
        <f t="shared" si="87"/>
        <v>122.19475099042164</v>
      </c>
      <c r="T251" s="6">
        <f t="shared" si="87"/>
        <v>105.35140859247174</v>
      </c>
      <c r="U251" s="6">
        <f t="shared" si="87"/>
        <v>90.829754980947826</v>
      </c>
      <c r="W251" s="11">
        <v>100</v>
      </c>
      <c r="X251" s="6">
        <f t="shared" si="74"/>
        <v>115.98777142420998</v>
      </c>
      <c r="Y251" s="6">
        <f t="shared" si="75"/>
        <v>131.97554284841996</v>
      </c>
      <c r="Z251" s="6">
        <f t="shared" si="76"/>
        <v>119.86608986112005</v>
      </c>
      <c r="AA251" s="6">
        <f t="shared" si="77"/>
        <v>107.75663687382013</v>
      </c>
      <c r="AB251" s="6">
        <f t="shared" si="78"/>
        <v>95.64718388652021</v>
      </c>
      <c r="AC251" s="6">
        <f t="shared" si="79"/>
        <v>83.537730899220293</v>
      </c>
      <c r="AD251" s="6">
        <f t="shared" si="80"/>
        <v>99.525502323430274</v>
      </c>
      <c r="AE251" s="6">
        <f t="shared" si="81"/>
        <v>87.416049336130357</v>
      </c>
      <c r="AF251" s="6">
        <f t="shared" si="82"/>
        <v>103.40382076034034</v>
      </c>
      <c r="AG251" s="6">
        <f t="shared" si="83"/>
        <v>119.39159218455032</v>
      </c>
      <c r="AI251" s="10">
        <f t="shared" si="84"/>
        <v>0</v>
      </c>
      <c r="AJ251" s="10">
        <f t="shared" si="86"/>
        <v>0</v>
      </c>
      <c r="AK251" s="10">
        <f t="shared" si="86"/>
        <v>0</v>
      </c>
      <c r="AL251" s="10">
        <f t="shared" si="86"/>
        <v>0</v>
      </c>
      <c r="AM251" s="10">
        <f t="shared" si="85"/>
        <v>0</v>
      </c>
      <c r="AN251" s="10">
        <f t="shared" si="85"/>
        <v>0</v>
      </c>
      <c r="AO251" s="10">
        <f t="shared" si="85"/>
        <v>0</v>
      </c>
      <c r="AP251" s="10">
        <f t="shared" si="85"/>
        <v>0</v>
      </c>
      <c r="AQ251" s="10">
        <f t="shared" si="85"/>
        <v>0</v>
      </c>
      <c r="AR251" s="10">
        <f t="shared" si="85"/>
        <v>0</v>
      </c>
      <c r="AT251">
        <v>0</v>
      </c>
      <c r="AU251">
        <v>0</v>
      </c>
      <c r="AV251">
        <v>1</v>
      </c>
      <c r="AW251">
        <v>1</v>
      </c>
      <c r="AX251">
        <v>1</v>
      </c>
      <c r="AY251">
        <v>1</v>
      </c>
      <c r="AZ251">
        <v>0</v>
      </c>
      <c r="BA251">
        <v>1</v>
      </c>
      <c r="BB251">
        <v>0</v>
      </c>
      <c r="BC251">
        <v>0</v>
      </c>
    </row>
    <row r="252" spans="3:55">
      <c r="C252" s="10"/>
      <c r="D252" s="20">
        <f t="shared" si="68"/>
        <v>-1043.5145177395257</v>
      </c>
      <c r="E252" s="10">
        <f t="shared" si="69"/>
        <v>1986.6597914390709</v>
      </c>
      <c r="F252" s="20">
        <f t="shared" si="70"/>
        <v>943.14527369954521</v>
      </c>
      <c r="G252">
        <f t="shared" si="71"/>
        <v>6</v>
      </c>
      <c r="H252" s="21">
        <f t="shared" si="72"/>
        <v>9.7699716664180632E-4</v>
      </c>
      <c r="I252" s="20">
        <f t="shared" si="73"/>
        <v>0</v>
      </c>
      <c r="J252" s="2"/>
      <c r="K252" s="11">
        <v>100</v>
      </c>
      <c r="L252" s="6">
        <f t="shared" si="88"/>
        <v>86.21598533371521</v>
      </c>
      <c r="M252" s="6">
        <f t="shared" si="88"/>
        <v>74.331961270633954</v>
      </c>
      <c r="N252" s="6">
        <f t="shared" si="88"/>
        <v>84.573328756155178</v>
      </c>
      <c r="O252" s="6">
        <f t="shared" si="88"/>
        <v>96.225739434679397</v>
      </c>
      <c r="P252" s="6">
        <f t="shared" si="88"/>
        <v>109.48360512624286</v>
      </c>
      <c r="Q252" s="6">
        <f t="shared" si="87"/>
        <v>124.56812347569371</v>
      </c>
      <c r="R252" s="6">
        <f t="shared" si="87"/>
        <v>107.39763506628833</v>
      </c>
      <c r="S252" s="6">
        <f t="shared" si="87"/>
        <v>122.19475099042164</v>
      </c>
      <c r="T252" s="6">
        <f t="shared" si="87"/>
        <v>105.35140859247174</v>
      </c>
      <c r="U252" s="6">
        <f t="shared" si="87"/>
        <v>119.86659791439071</v>
      </c>
      <c r="W252" s="11">
        <v>100</v>
      </c>
      <c r="X252" s="6">
        <f t="shared" si="74"/>
        <v>115.98777142420998</v>
      </c>
      <c r="Y252" s="6">
        <f t="shared" si="75"/>
        <v>131.97554284841996</v>
      </c>
      <c r="Z252" s="6">
        <f t="shared" si="76"/>
        <v>119.86608986112005</v>
      </c>
      <c r="AA252" s="6">
        <f t="shared" si="77"/>
        <v>107.75663687382013</v>
      </c>
      <c r="AB252" s="6">
        <f t="shared" si="78"/>
        <v>95.64718388652021</v>
      </c>
      <c r="AC252" s="6">
        <f t="shared" si="79"/>
        <v>83.537730899220293</v>
      </c>
      <c r="AD252" s="6">
        <f t="shared" si="80"/>
        <v>99.525502323430274</v>
      </c>
      <c r="AE252" s="6">
        <f t="shared" si="81"/>
        <v>87.416049336130357</v>
      </c>
      <c r="AF252" s="6">
        <f t="shared" si="82"/>
        <v>103.40382076034034</v>
      </c>
      <c r="AG252" s="6">
        <f t="shared" si="83"/>
        <v>91.29436777304042</v>
      </c>
      <c r="AI252" s="10">
        <f t="shared" si="84"/>
        <v>0</v>
      </c>
      <c r="AJ252" s="10">
        <f t="shared" si="86"/>
        <v>0</v>
      </c>
      <c r="AK252" s="10">
        <f t="shared" si="86"/>
        <v>0</v>
      </c>
      <c r="AL252" s="10">
        <f t="shared" si="86"/>
        <v>0</v>
      </c>
      <c r="AM252" s="10">
        <f t="shared" si="85"/>
        <v>0</v>
      </c>
      <c r="AN252" s="10">
        <f t="shared" si="85"/>
        <v>0</v>
      </c>
      <c r="AO252" s="10">
        <f t="shared" si="85"/>
        <v>0</v>
      </c>
      <c r="AP252" s="10">
        <f t="shared" si="85"/>
        <v>0</v>
      </c>
      <c r="AQ252" s="10">
        <f t="shared" si="85"/>
        <v>0</v>
      </c>
      <c r="AR252" s="10">
        <f t="shared" si="85"/>
        <v>0</v>
      </c>
      <c r="AT252">
        <v>0</v>
      </c>
      <c r="AU252">
        <v>0</v>
      </c>
      <c r="AV252">
        <v>1</v>
      </c>
      <c r="AW252">
        <v>1</v>
      </c>
      <c r="AX252">
        <v>1</v>
      </c>
      <c r="AY252">
        <v>1</v>
      </c>
      <c r="AZ252">
        <v>0</v>
      </c>
      <c r="BA252">
        <v>1</v>
      </c>
      <c r="BB252">
        <v>0</v>
      </c>
      <c r="BC252">
        <v>1</v>
      </c>
    </row>
    <row r="253" spans="3:55">
      <c r="C253" s="10"/>
      <c r="D253" s="20">
        <f t="shared" si="68"/>
        <v>-1043.5145177395257</v>
      </c>
      <c r="E253" s="10">
        <f t="shared" si="69"/>
        <v>1986.6597914390709</v>
      </c>
      <c r="F253" s="20">
        <f t="shared" si="70"/>
        <v>943.14527369954521</v>
      </c>
      <c r="G253">
        <f t="shared" si="71"/>
        <v>6</v>
      </c>
      <c r="H253" s="21">
        <f t="shared" si="72"/>
        <v>9.7699716664180632E-4</v>
      </c>
      <c r="I253" s="20">
        <f t="shared" si="73"/>
        <v>0</v>
      </c>
      <c r="J253" s="2"/>
      <c r="K253" s="11">
        <v>100</v>
      </c>
      <c r="L253" s="6">
        <f t="shared" si="88"/>
        <v>86.21598533371521</v>
      </c>
      <c r="M253" s="6">
        <f t="shared" si="88"/>
        <v>74.331961270633954</v>
      </c>
      <c r="N253" s="6">
        <f t="shared" si="88"/>
        <v>84.573328756155178</v>
      </c>
      <c r="O253" s="6">
        <f t="shared" si="88"/>
        <v>96.225739434679397</v>
      </c>
      <c r="P253" s="6">
        <f t="shared" si="88"/>
        <v>109.48360512624286</v>
      </c>
      <c r="Q253" s="6">
        <f t="shared" si="87"/>
        <v>124.56812347569371</v>
      </c>
      <c r="R253" s="6">
        <f t="shared" si="87"/>
        <v>107.39763506628833</v>
      </c>
      <c r="S253" s="6">
        <f t="shared" si="87"/>
        <v>122.19475099042164</v>
      </c>
      <c r="T253" s="6">
        <f t="shared" si="87"/>
        <v>139.03059560292036</v>
      </c>
      <c r="U253" s="6">
        <f t="shared" si="87"/>
        <v>119.86659791439071</v>
      </c>
      <c r="W253" s="11">
        <v>100</v>
      </c>
      <c r="X253" s="6">
        <f t="shared" si="74"/>
        <v>115.98777142420998</v>
      </c>
      <c r="Y253" s="6">
        <f t="shared" si="75"/>
        <v>131.97554284841996</v>
      </c>
      <c r="Z253" s="6">
        <f t="shared" si="76"/>
        <v>119.86608986112005</v>
      </c>
      <c r="AA253" s="6">
        <f t="shared" si="77"/>
        <v>107.75663687382013</v>
      </c>
      <c r="AB253" s="6">
        <f t="shared" si="78"/>
        <v>95.64718388652021</v>
      </c>
      <c r="AC253" s="6">
        <f t="shared" si="79"/>
        <v>83.537730899220293</v>
      </c>
      <c r="AD253" s="6">
        <f t="shared" si="80"/>
        <v>99.525502323430274</v>
      </c>
      <c r="AE253" s="6">
        <f t="shared" si="81"/>
        <v>87.416049336130357</v>
      </c>
      <c r="AF253" s="6">
        <f t="shared" si="82"/>
        <v>75.306596348830439</v>
      </c>
      <c r="AG253" s="6">
        <f t="shared" si="83"/>
        <v>91.29436777304042</v>
      </c>
      <c r="AI253" s="10">
        <f t="shared" si="84"/>
        <v>0</v>
      </c>
      <c r="AJ253" s="10">
        <f t="shared" si="86"/>
        <v>0</v>
      </c>
      <c r="AK253" s="10">
        <f t="shared" si="86"/>
        <v>0</v>
      </c>
      <c r="AL253" s="10">
        <f t="shared" si="86"/>
        <v>0</v>
      </c>
      <c r="AM253" s="10">
        <f t="shared" si="85"/>
        <v>0</v>
      </c>
      <c r="AN253" s="10">
        <f t="shared" si="85"/>
        <v>0</v>
      </c>
      <c r="AO253" s="10">
        <f t="shared" si="85"/>
        <v>0</v>
      </c>
      <c r="AP253" s="10">
        <f t="shared" si="85"/>
        <v>0</v>
      </c>
      <c r="AQ253" s="10">
        <f t="shared" si="85"/>
        <v>0</v>
      </c>
      <c r="AR253" s="10">
        <f t="shared" si="85"/>
        <v>0</v>
      </c>
      <c r="AT253">
        <v>0</v>
      </c>
      <c r="AU253">
        <v>0</v>
      </c>
      <c r="AV253">
        <v>1</v>
      </c>
      <c r="AW253">
        <v>1</v>
      </c>
      <c r="AX253">
        <v>1</v>
      </c>
      <c r="AY253">
        <v>1</v>
      </c>
      <c r="AZ253">
        <v>0</v>
      </c>
      <c r="BA253">
        <v>1</v>
      </c>
      <c r="BB253">
        <v>1</v>
      </c>
      <c r="BC253">
        <v>0</v>
      </c>
    </row>
    <row r="254" spans="3:55">
      <c r="C254" s="10"/>
      <c r="D254" s="20">
        <f t="shared" si="68"/>
        <v>-5821.6989792951717</v>
      </c>
      <c r="E254" s="10">
        <f t="shared" si="69"/>
        <v>5818.6062470211509</v>
      </c>
      <c r="F254" s="20">
        <f t="shared" si="70"/>
        <v>-3.0927322740208183</v>
      </c>
      <c r="G254">
        <f t="shared" si="71"/>
        <v>7</v>
      </c>
      <c r="H254" s="21">
        <f t="shared" si="72"/>
        <v>9.7743226896726152E-4</v>
      </c>
      <c r="I254" s="20">
        <f t="shared" si="73"/>
        <v>0</v>
      </c>
      <c r="J254" s="2"/>
      <c r="K254" s="11">
        <v>100</v>
      </c>
      <c r="L254" s="6">
        <f t="shared" si="88"/>
        <v>86.21598533371521</v>
      </c>
      <c r="M254" s="6">
        <f t="shared" si="88"/>
        <v>74.331961270633954</v>
      </c>
      <c r="N254" s="6">
        <f t="shared" si="88"/>
        <v>84.573328756155178</v>
      </c>
      <c r="O254" s="6">
        <f t="shared" si="88"/>
        <v>96.225739434679397</v>
      </c>
      <c r="P254" s="6">
        <f t="shared" si="88"/>
        <v>109.48360512624286</v>
      </c>
      <c r="Q254" s="6">
        <f t="shared" si="87"/>
        <v>124.56812347569371</v>
      </c>
      <c r="R254" s="6">
        <f t="shared" si="87"/>
        <v>107.39763506628833</v>
      </c>
      <c r="S254" s="6">
        <f t="shared" si="87"/>
        <v>122.19475099042164</v>
      </c>
      <c r="T254" s="6">
        <f t="shared" si="87"/>
        <v>139.03059560292036</v>
      </c>
      <c r="U254" s="6">
        <f t="shared" si="87"/>
        <v>158.18606247021151</v>
      </c>
      <c r="W254" s="11">
        <v>100</v>
      </c>
      <c r="X254" s="6">
        <f t="shared" si="74"/>
        <v>115.98777142420998</v>
      </c>
      <c r="Y254" s="6">
        <f t="shared" si="75"/>
        <v>131.97554284841996</v>
      </c>
      <c r="Z254" s="6">
        <f t="shared" si="76"/>
        <v>119.86608986112005</v>
      </c>
      <c r="AA254" s="6">
        <f t="shared" si="77"/>
        <v>107.75663687382013</v>
      </c>
      <c r="AB254" s="6">
        <f t="shared" si="78"/>
        <v>95.64718388652021</v>
      </c>
      <c r="AC254" s="6">
        <f t="shared" si="79"/>
        <v>83.537730899220293</v>
      </c>
      <c r="AD254" s="6">
        <f t="shared" si="80"/>
        <v>99.525502323430274</v>
      </c>
      <c r="AE254" s="6">
        <f t="shared" si="81"/>
        <v>87.416049336130357</v>
      </c>
      <c r="AF254" s="6">
        <f t="shared" si="82"/>
        <v>75.306596348830439</v>
      </c>
      <c r="AG254" s="6">
        <f t="shared" si="83"/>
        <v>63.197143361530522</v>
      </c>
      <c r="AI254" s="10">
        <f t="shared" si="84"/>
        <v>0</v>
      </c>
      <c r="AJ254" s="10">
        <f t="shared" si="86"/>
        <v>0</v>
      </c>
      <c r="AK254" s="10">
        <f t="shared" si="86"/>
        <v>0</v>
      </c>
      <c r="AL254" s="10">
        <f t="shared" si="86"/>
        <v>0</v>
      </c>
      <c r="AM254" s="10">
        <f t="shared" si="85"/>
        <v>0</v>
      </c>
      <c r="AN254" s="10">
        <f t="shared" si="85"/>
        <v>0</v>
      </c>
      <c r="AO254" s="10">
        <f t="shared" si="85"/>
        <v>0</v>
      </c>
      <c r="AP254" s="10">
        <f t="shared" si="85"/>
        <v>0</v>
      </c>
      <c r="AQ254" s="10">
        <f t="shared" si="85"/>
        <v>0</v>
      </c>
      <c r="AR254" s="10">
        <f t="shared" si="85"/>
        <v>0</v>
      </c>
      <c r="AT254">
        <v>0</v>
      </c>
      <c r="AU254">
        <v>0</v>
      </c>
      <c r="AV254">
        <v>1</v>
      </c>
      <c r="AW254">
        <v>1</v>
      </c>
      <c r="AX254">
        <v>1</v>
      </c>
      <c r="AY254">
        <v>1</v>
      </c>
      <c r="AZ254">
        <v>0</v>
      </c>
      <c r="BA254">
        <v>1</v>
      </c>
      <c r="BB254">
        <v>1</v>
      </c>
      <c r="BC254">
        <v>1</v>
      </c>
    </row>
    <row r="255" spans="3:55">
      <c r="C255" s="10"/>
      <c r="D255" s="20">
        <f t="shared" si="68"/>
        <v>1761.3335668131683</v>
      </c>
      <c r="E255" s="10">
        <f t="shared" si="69"/>
        <v>-917.02450190521745</v>
      </c>
      <c r="F255" s="20">
        <f t="shared" si="70"/>
        <v>844.30906490795087</v>
      </c>
      <c r="G255">
        <f t="shared" si="71"/>
        <v>5</v>
      </c>
      <c r="H255" s="21">
        <f t="shared" si="72"/>
        <v>9.7656225800141683E-4</v>
      </c>
      <c r="I255" s="20">
        <f t="shared" si="73"/>
        <v>0</v>
      </c>
      <c r="J255" s="2"/>
      <c r="K255" s="11">
        <v>100</v>
      </c>
      <c r="L255" s="6">
        <f t="shared" si="88"/>
        <v>86.21598533371521</v>
      </c>
      <c r="M255" s="6">
        <f t="shared" si="88"/>
        <v>74.331961270633954</v>
      </c>
      <c r="N255" s="6">
        <f t="shared" si="88"/>
        <v>84.573328756155178</v>
      </c>
      <c r="O255" s="6">
        <f t="shared" si="88"/>
        <v>96.225739434679397</v>
      </c>
      <c r="P255" s="6">
        <f t="shared" si="88"/>
        <v>109.48360512624286</v>
      </c>
      <c r="Q255" s="6">
        <f t="shared" si="87"/>
        <v>124.56812347569371</v>
      </c>
      <c r="R255" s="6">
        <f t="shared" si="87"/>
        <v>141.73096847115283</v>
      </c>
      <c r="S255" s="6">
        <f t="shared" si="87"/>
        <v>122.19475099042165</v>
      </c>
      <c r="T255" s="6">
        <f t="shared" si="87"/>
        <v>105.35140859247174</v>
      </c>
      <c r="U255" s="6">
        <f t="shared" si="87"/>
        <v>90.829754980947826</v>
      </c>
      <c r="W255" s="11">
        <v>100</v>
      </c>
      <c r="X255" s="6">
        <f t="shared" si="74"/>
        <v>115.98777142420998</v>
      </c>
      <c r="Y255" s="6">
        <f t="shared" si="75"/>
        <v>131.97554284841996</v>
      </c>
      <c r="Z255" s="6">
        <f t="shared" si="76"/>
        <v>119.86608986112005</v>
      </c>
      <c r="AA255" s="6">
        <f t="shared" si="77"/>
        <v>107.75663687382013</v>
      </c>
      <c r="AB255" s="6">
        <f t="shared" si="78"/>
        <v>95.64718388652021</v>
      </c>
      <c r="AC255" s="6">
        <f t="shared" si="79"/>
        <v>83.537730899220293</v>
      </c>
      <c r="AD255" s="6">
        <f t="shared" si="80"/>
        <v>71.428277911920375</v>
      </c>
      <c r="AE255" s="6">
        <f t="shared" si="81"/>
        <v>87.416049336130357</v>
      </c>
      <c r="AF255" s="6">
        <f t="shared" si="82"/>
        <v>103.40382076034034</v>
      </c>
      <c r="AG255" s="6">
        <f t="shared" si="83"/>
        <v>119.39159218455032</v>
      </c>
      <c r="AI255" s="10">
        <f t="shared" si="84"/>
        <v>0</v>
      </c>
      <c r="AJ255" s="10">
        <f t="shared" si="86"/>
        <v>0</v>
      </c>
      <c r="AK255" s="10">
        <f t="shared" si="86"/>
        <v>0</v>
      </c>
      <c r="AL255" s="10">
        <f t="shared" si="86"/>
        <v>0</v>
      </c>
      <c r="AM255" s="10">
        <f t="shared" si="85"/>
        <v>0</v>
      </c>
      <c r="AN255" s="10">
        <f t="shared" si="85"/>
        <v>0</v>
      </c>
      <c r="AO255" s="10">
        <f t="shared" si="85"/>
        <v>0</v>
      </c>
      <c r="AP255" s="10">
        <f t="shared" si="85"/>
        <v>0</v>
      </c>
      <c r="AQ255" s="10">
        <f t="shared" si="85"/>
        <v>0</v>
      </c>
      <c r="AR255" s="10">
        <f t="shared" si="85"/>
        <v>0</v>
      </c>
      <c r="AT255">
        <v>0</v>
      </c>
      <c r="AU255">
        <v>0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0</v>
      </c>
      <c r="BB255">
        <v>0</v>
      </c>
      <c r="BC255">
        <v>0</v>
      </c>
    </row>
    <row r="256" spans="3:55">
      <c r="C256" s="10"/>
      <c r="D256" s="20">
        <f t="shared" si="68"/>
        <v>-1043.5145177395257</v>
      </c>
      <c r="E256" s="10">
        <f t="shared" si="69"/>
        <v>1986.6597914390709</v>
      </c>
      <c r="F256" s="20">
        <f t="shared" si="70"/>
        <v>943.14527369954521</v>
      </c>
      <c r="G256">
        <f t="shared" si="71"/>
        <v>6</v>
      </c>
      <c r="H256" s="21">
        <f t="shared" si="72"/>
        <v>9.7699716664180632E-4</v>
      </c>
      <c r="I256" s="20">
        <f t="shared" si="73"/>
        <v>0</v>
      </c>
      <c r="J256" s="2"/>
      <c r="K256" s="11">
        <v>100</v>
      </c>
      <c r="L256" s="6">
        <f t="shared" si="88"/>
        <v>86.21598533371521</v>
      </c>
      <c r="M256" s="6">
        <f t="shared" si="88"/>
        <v>74.331961270633954</v>
      </c>
      <c r="N256" s="6">
        <f t="shared" si="88"/>
        <v>84.573328756155178</v>
      </c>
      <c r="O256" s="6">
        <f t="shared" si="88"/>
        <v>96.225739434679397</v>
      </c>
      <c r="P256" s="6">
        <f t="shared" si="88"/>
        <v>109.48360512624286</v>
      </c>
      <c r="Q256" s="6">
        <f t="shared" si="87"/>
        <v>124.56812347569371</v>
      </c>
      <c r="R256" s="6">
        <f t="shared" si="87"/>
        <v>141.73096847115283</v>
      </c>
      <c r="S256" s="6">
        <f t="shared" si="87"/>
        <v>122.19475099042165</v>
      </c>
      <c r="T256" s="6">
        <f t="shared" si="87"/>
        <v>105.35140859247174</v>
      </c>
      <c r="U256" s="6">
        <f t="shared" si="87"/>
        <v>119.86659791439071</v>
      </c>
      <c r="W256" s="11">
        <v>100</v>
      </c>
      <c r="X256" s="6">
        <f t="shared" si="74"/>
        <v>115.98777142420998</v>
      </c>
      <c r="Y256" s="6">
        <f t="shared" si="75"/>
        <v>131.97554284841996</v>
      </c>
      <c r="Z256" s="6">
        <f t="shared" si="76"/>
        <v>119.86608986112005</v>
      </c>
      <c r="AA256" s="6">
        <f t="shared" si="77"/>
        <v>107.75663687382013</v>
      </c>
      <c r="AB256" s="6">
        <f t="shared" si="78"/>
        <v>95.64718388652021</v>
      </c>
      <c r="AC256" s="6">
        <f t="shared" si="79"/>
        <v>83.537730899220293</v>
      </c>
      <c r="AD256" s="6">
        <f t="shared" si="80"/>
        <v>71.428277911920375</v>
      </c>
      <c r="AE256" s="6">
        <f t="shared" si="81"/>
        <v>87.416049336130357</v>
      </c>
      <c r="AF256" s="6">
        <f t="shared" si="82"/>
        <v>103.40382076034034</v>
      </c>
      <c r="AG256" s="6">
        <f t="shared" si="83"/>
        <v>91.29436777304042</v>
      </c>
      <c r="AI256" s="10">
        <f t="shared" si="84"/>
        <v>0</v>
      </c>
      <c r="AJ256" s="10">
        <f t="shared" si="86"/>
        <v>0</v>
      </c>
      <c r="AK256" s="10">
        <f t="shared" si="86"/>
        <v>0</v>
      </c>
      <c r="AL256" s="10">
        <f t="shared" si="86"/>
        <v>0</v>
      </c>
      <c r="AM256" s="10">
        <f t="shared" si="85"/>
        <v>0</v>
      </c>
      <c r="AN256" s="10">
        <f t="shared" si="85"/>
        <v>0</v>
      </c>
      <c r="AO256" s="10">
        <f t="shared" si="85"/>
        <v>0</v>
      </c>
      <c r="AP256" s="10">
        <f t="shared" si="85"/>
        <v>0</v>
      </c>
      <c r="AQ256" s="10">
        <f t="shared" si="85"/>
        <v>0</v>
      </c>
      <c r="AR256" s="10">
        <f t="shared" si="85"/>
        <v>0</v>
      </c>
      <c r="AT256">
        <v>0</v>
      </c>
      <c r="AU256">
        <v>0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0</v>
      </c>
      <c r="BB256">
        <v>0</v>
      </c>
      <c r="BC256">
        <v>1</v>
      </c>
    </row>
    <row r="257" spans="3:55">
      <c r="C257" s="10"/>
      <c r="D257" s="20">
        <f t="shared" si="68"/>
        <v>-1043.5145177395257</v>
      </c>
      <c r="E257" s="10">
        <f t="shared" si="69"/>
        <v>1986.6597914390709</v>
      </c>
      <c r="F257" s="20">
        <f t="shared" si="70"/>
        <v>943.14527369954521</v>
      </c>
      <c r="G257">
        <f t="shared" si="71"/>
        <v>6</v>
      </c>
      <c r="H257" s="21">
        <f t="shared" si="72"/>
        <v>9.7699716664180632E-4</v>
      </c>
      <c r="I257" s="20">
        <f t="shared" si="73"/>
        <v>0</v>
      </c>
      <c r="J257" s="2"/>
      <c r="K257" s="11">
        <v>100</v>
      </c>
      <c r="L257" s="6">
        <f t="shared" si="88"/>
        <v>86.21598533371521</v>
      </c>
      <c r="M257" s="6">
        <f t="shared" si="88"/>
        <v>74.331961270633954</v>
      </c>
      <c r="N257" s="6">
        <f t="shared" si="88"/>
        <v>84.573328756155178</v>
      </c>
      <c r="O257" s="6">
        <f t="shared" si="88"/>
        <v>96.225739434679397</v>
      </c>
      <c r="P257" s="6">
        <f t="shared" si="88"/>
        <v>109.48360512624286</v>
      </c>
      <c r="Q257" s="6">
        <f t="shared" si="87"/>
        <v>124.56812347569371</v>
      </c>
      <c r="R257" s="6">
        <f t="shared" si="87"/>
        <v>141.73096847115283</v>
      </c>
      <c r="S257" s="6">
        <f t="shared" si="87"/>
        <v>122.19475099042165</v>
      </c>
      <c r="T257" s="6">
        <f t="shared" si="87"/>
        <v>139.03059560292036</v>
      </c>
      <c r="U257" s="6">
        <f t="shared" si="87"/>
        <v>119.86659791439071</v>
      </c>
      <c r="W257" s="11">
        <v>100</v>
      </c>
      <c r="X257" s="6">
        <f t="shared" si="74"/>
        <v>115.98777142420998</v>
      </c>
      <c r="Y257" s="6">
        <f t="shared" si="75"/>
        <v>131.97554284841996</v>
      </c>
      <c r="Z257" s="6">
        <f t="shared" si="76"/>
        <v>119.86608986112005</v>
      </c>
      <c r="AA257" s="6">
        <f t="shared" si="77"/>
        <v>107.75663687382013</v>
      </c>
      <c r="AB257" s="6">
        <f t="shared" si="78"/>
        <v>95.64718388652021</v>
      </c>
      <c r="AC257" s="6">
        <f t="shared" si="79"/>
        <v>83.537730899220293</v>
      </c>
      <c r="AD257" s="6">
        <f t="shared" si="80"/>
        <v>71.428277911920375</v>
      </c>
      <c r="AE257" s="6">
        <f t="shared" si="81"/>
        <v>87.416049336130357</v>
      </c>
      <c r="AF257" s="6">
        <f t="shared" si="82"/>
        <v>75.306596348830439</v>
      </c>
      <c r="AG257" s="6">
        <f t="shared" si="83"/>
        <v>91.29436777304042</v>
      </c>
      <c r="AI257" s="10">
        <f t="shared" si="84"/>
        <v>0</v>
      </c>
      <c r="AJ257" s="10">
        <f t="shared" si="86"/>
        <v>0</v>
      </c>
      <c r="AK257" s="10">
        <f t="shared" si="86"/>
        <v>0</v>
      </c>
      <c r="AL257" s="10">
        <f t="shared" si="86"/>
        <v>0</v>
      </c>
      <c r="AM257" s="10">
        <f t="shared" si="85"/>
        <v>0</v>
      </c>
      <c r="AN257" s="10">
        <f t="shared" si="85"/>
        <v>0</v>
      </c>
      <c r="AO257" s="10">
        <f t="shared" si="85"/>
        <v>0</v>
      </c>
      <c r="AP257" s="10">
        <f t="shared" si="85"/>
        <v>0</v>
      </c>
      <c r="AQ257" s="10">
        <f t="shared" si="85"/>
        <v>0</v>
      </c>
      <c r="AR257" s="10">
        <f t="shared" si="85"/>
        <v>0</v>
      </c>
      <c r="AT257">
        <v>0</v>
      </c>
      <c r="AU257">
        <v>0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0</v>
      </c>
      <c r="BB257">
        <v>1</v>
      </c>
      <c r="BC257">
        <v>0</v>
      </c>
    </row>
    <row r="258" spans="3:55">
      <c r="C258" s="10"/>
      <c r="D258" s="20">
        <f t="shared" si="68"/>
        <v>-5821.6989792951717</v>
      </c>
      <c r="E258" s="10">
        <f t="shared" si="69"/>
        <v>5818.6062470211509</v>
      </c>
      <c r="F258" s="20">
        <f t="shared" si="70"/>
        <v>-3.0927322740208183</v>
      </c>
      <c r="G258">
        <f t="shared" si="71"/>
        <v>7</v>
      </c>
      <c r="H258" s="21">
        <f t="shared" si="72"/>
        <v>9.7743226896726152E-4</v>
      </c>
      <c r="I258" s="20">
        <f t="shared" si="73"/>
        <v>0</v>
      </c>
      <c r="J258" s="2"/>
      <c r="K258" s="11">
        <v>100</v>
      </c>
      <c r="L258" s="6">
        <f t="shared" si="88"/>
        <v>86.21598533371521</v>
      </c>
      <c r="M258" s="6">
        <f t="shared" si="88"/>
        <v>74.331961270633954</v>
      </c>
      <c r="N258" s="6">
        <f t="shared" si="88"/>
        <v>84.573328756155178</v>
      </c>
      <c r="O258" s="6">
        <f t="shared" si="88"/>
        <v>96.225739434679397</v>
      </c>
      <c r="P258" s="6">
        <f t="shared" si="88"/>
        <v>109.48360512624286</v>
      </c>
      <c r="Q258" s="6">
        <f t="shared" si="87"/>
        <v>124.56812347569371</v>
      </c>
      <c r="R258" s="6">
        <f t="shared" si="87"/>
        <v>141.73096847115283</v>
      </c>
      <c r="S258" s="6">
        <f t="shared" si="87"/>
        <v>122.19475099042165</v>
      </c>
      <c r="T258" s="6">
        <f t="shared" si="87"/>
        <v>139.03059560292036</v>
      </c>
      <c r="U258" s="6">
        <f t="shared" si="87"/>
        <v>158.18606247021151</v>
      </c>
      <c r="W258" s="11">
        <v>100</v>
      </c>
      <c r="X258" s="6">
        <f t="shared" si="74"/>
        <v>115.98777142420998</v>
      </c>
      <c r="Y258" s="6">
        <f t="shared" si="75"/>
        <v>131.97554284841996</v>
      </c>
      <c r="Z258" s="6">
        <f t="shared" si="76"/>
        <v>119.86608986112005</v>
      </c>
      <c r="AA258" s="6">
        <f t="shared" si="77"/>
        <v>107.75663687382013</v>
      </c>
      <c r="AB258" s="6">
        <f t="shared" si="78"/>
        <v>95.64718388652021</v>
      </c>
      <c r="AC258" s="6">
        <f t="shared" si="79"/>
        <v>83.537730899220293</v>
      </c>
      <c r="AD258" s="6">
        <f t="shared" si="80"/>
        <v>71.428277911920375</v>
      </c>
      <c r="AE258" s="6">
        <f t="shared" si="81"/>
        <v>87.416049336130357</v>
      </c>
      <c r="AF258" s="6">
        <f t="shared" si="82"/>
        <v>75.306596348830439</v>
      </c>
      <c r="AG258" s="6">
        <f t="shared" si="83"/>
        <v>63.197143361530522</v>
      </c>
      <c r="AI258" s="10">
        <f t="shared" si="84"/>
        <v>0</v>
      </c>
      <c r="AJ258" s="10">
        <f t="shared" si="86"/>
        <v>0</v>
      </c>
      <c r="AK258" s="10">
        <f t="shared" si="86"/>
        <v>0</v>
      </c>
      <c r="AL258" s="10">
        <f t="shared" si="86"/>
        <v>0</v>
      </c>
      <c r="AM258" s="10">
        <f t="shared" si="85"/>
        <v>0</v>
      </c>
      <c r="AN258" s="10">
        <f t="shared" si="85"/>
        <v>0</v>
      </c>
      <c r="AO258" s="10">
        <f t="shared" si="85"/>
        <v>0</v>
      </c>
      <c r="AP258" s="10">
        <f t="shared" ref="AP258:AR321" si="89">IF(AE258=100,(-BA258*$L$2-(1-BA258)*$L$3+AD258)-100,0)*S258</f>
        <v>0</v>
      </c>
      <c r="AQ258" s="10">
        <f t="shared" si="89"/>
        <v>0</v>
      </c>
      <c r="AR258" s="10">
        <f t="shared" si="89"/>
        <v>0</v>
      </c>
      <c r="AT258">
        <v>0</v>
      </c>
      <c r="AU258">
        <v>0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0</v>
      </c>
      <c r="BB258">
        <v>1</v>
      </c>
      <c r="BC258">
        <v>1</v>
      </c>
    </row>
    <row r="259" spans="3:55">
      <c r="C259" s="10"/>
      <c r="D259" s="20">
        <f t="shared" si="68"/>
        <v>-2727.3853034976646</v>
      </c>
      <c r="E259" s="10">
        <f t="shared" si="69"/>
        <v>1986.6597914390709</v>
      </c>
      <c r="F259" s="20">
        <f t="shared" si="70"/>
        <v>-740.72551205859372</v>
      </c>
      <c r="G259">
        <f t="shared" si="71"/>
        <v>6</v>
      </c>
      <c r="H259" s="21">
        <f t="shared" si="72"/>
        <v>9.7699716664180632E-4</v>
      </c>
      <c r="I259" s="20">
        <f t="shared" si="73"/>
        <v>1</v>
      </c>
      <c r="J259" s="2"/>
      <c r="K259" s="11">
        <v>100</v>
      </c>
      <c r="L259" s="6">
        <f t="shared" si="88"/>
        <v>86.21598533371521</v>
      </c>
      <c r="M259" s="6">
        <f t="shared" si="88"/>
        <v>74.331961270633954</v>
      </c>
      <c r="N259" s="6">
        <f t="shared" si="88"/>
        <v>84.573328756155178</v>
      </c>
      <c r="O259" s="6">
        <f t="shared" si="88"/>
        <v>96.225739434679397</v>
      </c>
      <c r="P259" s="6">
        <f t="shared" si="88"/>
        <v>109.48360512624286</v>
      </c>
      <c r="Q259" s="6">
        <f t="shared" si="87"/>
        <v>124.56812347569371</v>
      </c>
      <c r="R259" s="6">
        <f t="shared" si="87"/>
        <v>141.73096847115283</v>
      </c>
      <c r="S259" s="6">
        <f t="shared" si="87"/>
        <v>161.25848943763302</v>
      </c>
      <c r="T259" s="6">
        <f t="shared" si="87"/>
        <v>139.03059560292036</v>
      </c>
      <c r="U259" s="6">
        <f t="shared" si="87"/>
        <v>119.86659791439071</v>
      </c>
      <c r="W259" s="11">
        <v>100</v>
      </c>
      <c r="X259" s="6">
        <f t="shared" si="74"/>
        <v>115.98777142420998</v>
      </c>
      <c r="Y259" s="6">
        <f t="shared" si="75"/>
        <v>131.97554284841996</v>
      </c>
      <c r="Z259" s="6">
        <f t="shared" si="76"/>
        <v>119.86608986112005</v>
      </c>
      <c r="AA259" s="6">
        <f t="shared" si="77"/>
        <v>107.75663687382013</v>
      </c>
      <c r="AB259" s="6">
        <f t="shared" si="78"/>
        <v>95.64718388652021</v>
      </c>
      <c r="AC259" s="6">
        <f t="shared" si="79"/>
        <v>83.537730899220293</v>
      </c>
      <c r="AD259" s="6">
        <f t="shared" si="80"/>
        <v>71.428277911920375</v>
      </c>
      <c r="AE259" s="6">
        <f t="shared" si="81"/>
        <v>100</v>
      </c>
      <c r="AF259" s="6">
        <f t="shared" si="82"/>
        <v>115.98777142420998</v>
      </c>
      <c r="AG259" s="6">
        <f t="shared" si="83"/>
        <v>131.97554284841996</v>
      </c>
      <c r="AI259" s="10">
        <f t="shared" si="84"/>
        <v>0</v>
      </c>
      <c r="AJ259" s="10">
        <f t="shared" si="86"/>
        <v>0</v>
      </c>
      <c r="AK259" s="10">
        <f t="shared" si="86"/>
        <v>0</v>
      </c>
      <c r="AL259" s="10">
        <f t="shared" si="86"/>
        <v>0</v>
      </c>
      <c r="AM259" s="10">
        <f t="shared" si="86"/>
        <v>0</v>
      </c>
      <c r="AN259" s="10">
        <f t="shared" si="86"/>
        <v>0</v>
      </c>
      <c r="AO259" s="10">
        <f t="shared" si="86"/>
        <v>0</v>
      </c>
      <c r="AP259" s="10">
        <f t="shared" si="89"/>
        <v>-6560.1848412035915</v>
      </c>
      <c r="AQ259" s="10">
        <f t="shared" si="89"/>
        <v>0</v>
      </c>
      <c r="AR259" s="10">
        <f t="shared" si="89"/>
        <v>0</v>
      </c>
      <c r="AT259">
        <v>0</v>
      </c>
      <c r="AU259">
        <v>0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0</v>
      </c>
      <c r="BC259">
        <v>0</v>
      </c>
    </row>
    <row r="260" spans="3:55">
      <c r="C260" s="10"/>
      <c r="D260" s="20">
        <f t="shared" si="68"/>
        <v>-5946.6889186631633</v>
      </c>
      <c r="E260" s="10">
        <f t="shared" si="69"/>
        <v>5818.6062470211509</v>
      </c>
      <c r="F260" s="20">
        <f t="shared" si="70"/>
        <v>-128.08267164201243</v>
      </c>
      <c r="G260">
        <f t="shared" si="71"/>
        <v>7</v>
      </c>
      <c r="H260" s="21">
        <f t="shared" si="72"/>
        <v>9.7743226896726152E-4</v>
      </c>
      <c r="I260" s="20">
        <f t="shared" si="73"/>
        <v>1</v>
      </c>
      <c r="J260" s="2"/>
      <c r="K260" s="11">
        <v>100</v>
      </c>
      <c r="L260" s="6">
        <f t="shared" si="88"/>
        <v>86.21598533371521</v>
      </c>
      <c r="M260" s="6">
        <f t="shared" si="88"/>
        <v>74.331961270633954</v>
      </c>
      <c r="N260" s="6">
        <f t="shared" si="88"/>
        <v>84.573328756155178</v>
      </c>
      <c r="O260" s="6">
        <f t="shared" si="88"/>
        <v>96.225739434679397</v>
      </c>
      <c r="P260" s="6">
        <f t="shared" si="88"/>
        <v>109.48360512624286</v>
      </c>
      <c r="Q260" s="6">
        <f t="shared" si="87"/>
        <v>124.56812347569371</v>
      </c>
      <c r="R260" s="6">
        <f t="shared" si="87"/>
        <v>141.73096847115283</v>
      </c>
      <c r="S260" s="6">
        <f t="shared" si="87"/>
        <v>161.25848943763302</v>
      </c>
      <c r="T260" s="6">
        <f t="shared" si="87"/>
        <v>139.03059560292036</v>
      </c>
      <c r="U260" s="6">
        <f t="shared" si="87"/>
        <v>158.18606247021151</v>
      </c>
      <c r="W260" s="11">
        <v>100</v>
      </c>
      <c r="X260" s="6">
        <f t="shared" si="74"/>
        <v>115.98777142420998</v>
      </c>
      <c r="Y260" s="6">
        <f t="shared" si="75"/>
        <v>131.97554284841996</v>
      </c>
      <c r="Z260" s="6">
        <f t="shared" si="76"/>
        <v>119.86608986112005</v>
      </c>
      <c r="AA260" s="6">
        <f t="shared" si="77"/>
        <v>107.75663687382013</v>
      </c>
      <c r="AB260" s="6">
        <f t="shared" si="78"/>
        <v>95.64718388652021</v>
      </c>
      <c r="AC260" s="6">
        <f t="shared" si="79"/>
        <v>83.537730899220293</v>
      </c>
      <c r="AD260" s="6">
        <f t="shared" si="80"/>
        <v>71.428277911920375</v>
      </c>
      <c r="AE260" s="6">
        <f t="shared" si="81"/>
        <v>100</v>
      </c>
      <c r="AF260" s="6">
        <f t="shared" si="82"/>
        <v>115.98777142420998</v>
      </c>
      <c r="AG260" s="6">
        <f t="shared" si="83"/>
        <v>103.87831843691006</v>
      </c>
      <c r="AI260" s="10">
        <f t="shared" si="84"/>
        <v>0</v>
      </c>
      <c r="AJ260" s="10">
        <f t="shared" si="86"/>
        <v>0</v>
      </c>
      <c r="AK260" s="10">
        <f t="shared" si="86"/>
        <v>0</v>
      </c>
      <c r="AL260" s="10">
        <f t="shared" si="86"/>
        <v>0</v>
      </c>
      <c r="AM260" s="10">
        <f t="shared" si="86"/>
        <v>0</v>
      </c>
      <c r="AN260" s="10">
        <f t="shared" si="86"/>
        <v>0</v>
      </c>
      <c r="AO260" s="10">
        <f t="shared" si="86"/>
        <v>0</v>
      </c>
      <c r="AP260" s="10">
        <f t="shared" si="89"/>
        <v>-6560.1848412035915</v>
      </c>
      <c r="AQ260" s="10">
        <f t="shared" si="89"/>
        <v>0</v>
      </c>
      <c r="AR260" s="10">
        <f t="shared" si="89"/>
        <v>0</v>
      </c>
      <c r="AT260">
        <v>0</v>
      </c>
      <c r="AU260">
        <v>0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0</v>
      </c>
      <c r="BC260">
        <v>1</v>
      </c>
    </row>
    <row r="261" spans="3:55">
      <c r="C261" s="10"/>
      <c r="D261" s="20">
        <f t="shared" si="68"/>
        <v>-5946.6889186631633</v>
      </c>
      <c r="E261" s="10">
        <f t="shared" si="69"/>
        <v>5818.6062470211509</v>
      </c>
      <c r="F261" s="20">
        <f t="shared" si="70"/>
        <v>-128.08267164201243</v>
      </c>
      <c r="G261">
        <f t="shared" si="71"/>
        <v>7</v>
      </c>
      <c r="H261" s="21">
        <f t="shared" si="72"/>
        <v>9.7743226896726152E-4</v>
      </c>
      <c r="I261" s="20">
        <f t="shared" si="73"/>
        <v>1</v>
      </c>
      <c r="J261" s="2"/>
      <c r="K261" s="11">
        <v>100</v>
      </c>
      <c r="L261" s="6">
        <f t="shared" si="88"/>
        <v>86.21598533371521</v>
      </c>
      <c r="M261" s="6">
        <f t="shared" si="88"/>
        <v>74.331961270633954</v>
      </c>
      <c r="N261" s="6">
        <f t="shared" si="88"/>
        <v>84.573328756155178</v>
      </c>
      <c r="O261" s="6">
        <f t="shared" si="88"/>
        <v>96.225739434679397</v>
      </c>
      <c r="P261" s="6">
        <f t="shared" si="88"/>
        <v>109.48360512624286</v>
      </c>
      <c r="Q261" s="6">
        <f t="shared" si="87"/>
        <v>124.56812347569371</v>
      </c>
      <c r="R261" s="6">
        <f t="shared" si="87"/>
        <v>141.73096847115283</v>
      </c>
      <c r="S261" s="6">
        <f t="shared" si="87"/>
        <v>161.25848943763302</v>
      </c>
      <c r="T261" s="6">
        <f t="shared" si="87"/>
        <v>183.47648856290695</v>
      </c>
      <c r="U261" s="6">
        <f t="shared" si="87"/>
        <v>158.18606247021151</v>
      </c>
      <c r="W261" s="11">
        <v>100</v>
      </c>
      <c r="X261" s="6">
        <f t="shared" si="74"/>
        <v>115.98777142420998</v>
      </c>
      <c r="Y261" s="6">
        <f t="shared" si="75"/>
        <v>131.97554284841996</v>
      </c>
      <c r="Z261" s="6">
        <f t="shared" si="76"/>
        <v>119.86608986112005</v>
      </c>
      <c r="AA261" s="6">
        <f t="shared" si="77"/>
        <v>107.75663687382013</v>
      </c>
      <c r="AB261" s="6">
        <f t="shared" si="78"/>
        <v>95.64718388652021</v>
      </c>
      <c r="AC261" s="6">
        <f t="shared" si="79"/>
        <v>83.537730899220293</v>
      </c>
      <c r="AD261" s="6">
        <f t="shared" si="80"/>
        <v>71.428277911920375</v>
      </c>
      <c r="AE261" s="6">
        <f t="shared" si="81"/>
        <v>100</v>
      </c>
      <c r="AF261" s="6">
        <f t="shared" si="82"/>
        <v>87.890547012700083</v>
      </c>
      <c r="AG261" s="6">
        <f t="shared" si="83"/>
        <v>103.87831843691006</v>
      </c>
      <c r="AI261" s="10">
        <f t="shared" si="84"/>
        <v>0</v>
      </c>
      <c r="AJ261" s="10">
        <f t="shared" si="86"/>
        <v>0</v>
      </c>
      <c r="AK261" s="10">
        <f t="shared" si="86"/>
        <v>0</v>
      </c>
      <c r="AL261" s="10">
        <f t="shared" si="86"/>
        <v>0</v>
      </c>
      <c r="AM261" s="10">
        <f t="shared" si="86"/>
        <v>0</v>
      </c>
      <c r="AN261" s="10">
        <f t="shared" si="86"/>
        <v>0</v>
      </c>
      <c r="AO261" s="10">
        <f t="shared" si="86"/>
        <v>0</v>
      </c>
      <c r="AP261" s="10">
        <f t="shared" si="89"/>
        <v>-6560.1848412035915</v>
      </c>
      <c r="AQ261" s="10">
        <f t="shared" si="89"/>
        <v>0</v>
      </c>
      <c r="AR261" s="10">
        <f t="shared" si="89"/>
        <v>0</v>
      </c>
      <c r="AT261">
        <v>0</v>
      </c>
      <c r="AU261">
        <v>0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0</v>
      </c>
    </row>
    <row r="262" spans="3:55">
      <c r="C262" s="10"/>
      <c r="D262" s="20">
        <f t="shared" si="68"/>
        <v>-11616.018461641397</v>
      </c>
      <c r="E262" s="10">
        <f t="shared" si="69"/>
        <v>10875.565666509598</v>
      </c>
      <c r="F262" s="20">
        <f t="shared" si="70"/>
        <v>-740.45279513179958</v>
      </c>
      <c r="G262">
        <f t="shared" si="71"/>
        <v>8</v>
      </c>
      <c r="H262" s="21">
        <f t="shared" si="72"/>
        <v>9.7786756506404015E-4</v>
      </c>
      <c r="I262" s="20">
        <f t="shared" si="73"/>
        <v>1</v>
      </c>
      <c r="J262" s="2"/>
      <c r="K262" s="11">
        <v>100</v>
      </c>
      <c r="L262" s="6">
        <f t="shared" si="88"/>
        <v>86.21598533371521</v>
      </c>
      <c r="M262" s="6">
        <f t="shared" si="88"/>
        <v>74.331961270633954</v>
      </c>
      <c r="N262" s="6">
        <f t="shared" si="88"/>
        <v>84.573328756155178</v>
      </c>
      <c r="O262" s="6">
        <f t="shared" si="88"/>
        <v>96.225739434679397</v>
      </c>
      <c r="P262" s="6">
        <f t="shared" si="88"/>
        <v>109.48360512624286</v>
      </c>
      <c r="Q262" s="6">
        <f t="shared" si="87"/>
        <v>124.56812347569371</v>
      </c>
      <c r="R262" s="6">
        <f t="shared" si="87"/>
        <v>141.73096847115283</v>
      </c>
      <c r="S262" s="6">
        <f t="shared" si="87"/>
        <v>161.25848943763302</v>
      </c>
      <c r="T262" s="6">
        <f t="shared" si="87"/>
        <v>183.47648856290695</v>
      </c>
      <c r="U262" s="6">
        <f t="shared" si="87"/>
        <v>208.75565666509598</v>
      </c>
      <c r="W262" s="11">
        <v>100</v>
      </c>
      <c r="X262" s="6">
        <f t="shared" si="74"/>
        <v>115.98777142420998</v>
      </c>
      <c r="Y262" s="6">
        <f t="shared" si="75"/>
        <v>131.97554284841996</v>
      </c>
      <c r="Z262" s="6">
        <f t="shared" si="76"/>
        <v>119.86608986112005</v>
      </c>
      <c r="AA262" s="6">
        <f t="shared" si="77"/>
        <v>107.75663687382013</v>
      </c>
      <c r="AB262" s="6">
        <f t="shared" si="78"/>
        <v>95.64718388652021</v>
      </c>
      <c r="AC262" s="6">
        <f t="shared" si="79"/>
        <v>83.537730899220293</v>
      </c>
      <c r="AD262" s="6">
        <f t="shared" si="80"/>
        <v>71.428277911920375</v>
      </c>
      <c r="AE262" s="6">
        <f t="shared" si="81"/>
        <v>100</v>
      </c>
      <c r="AF262" s="6">
        <f t="shared" si="82"/>
        <v>87.890547012700083</v>
      </c>
      <c r="AG262" s="6">
        <f t="shared" si="83"/>
        <v>75.781094025400165</v>
      </c>
      <c r="AI262" s="10">
        <f t="shared" si="84"/>
        <v>0</v>
      </c>
      <c r="AJ262" s="10">
        <f t="shared" si="86"/>
        <v>0</v>
      </c>
      <c r="AK262" s="10">
        <f t="shared" si="86"/>
        <v>0</v>
      </c>
      <c r="AL262" s="10">
        <f t="shared" si="86"/>
        <v>0</v>
      </c>
      <c r="AM262" s="10">
        <f t="shared" si="86"/>
        <v>0</v>
      </c>
      <c r="AN262" s="10">
        <f t="shared" si="86"/>
        <v>0</v>
      </c>
      <c r="AO262" s="10">
        <f t="shared" si="86"/>
        <v>0</v>
      </c>
      <c r="AP262" s="10">
        <f t="shared" si="89"/>
        <v>-6560.1848412035915</v>
      </c>
      <c r="AQ262" s="10">
        <f t="shared" si="89"/>
        <v>0</v>
      </c>
      <c r="AR262" s="10">
        <f t="shared" si="89"/>
        <v>0</v>
      </c>
      <c r="AT262">
        <v>0</v>
      </c>
      <c r="AU262">
        <v>0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</row>
    <row r="263" spans="3:55">
      <c r="C263" s="10"/>
      <c r="D263" s="20">
        <f t="shared" ref="D263:D326" si="90">SUM(AI263:AR263)+(AG263-100)*U263</f>
        <v>6291.9181961648046</v>
      </c>
      <c r="E263" s="10">
        <f t="shared" ref="E263:E326" si="91">100*(U263-K263)</f>
        <v>-7005.3367275372766</v>
      </c>
      <c r="F263" s="20">
        <f t="shared" ref="F263:F326" si="92">D263+E263</f>
        <v>-713.41853137247199</v>
      </c>
      <c r="G263">
        <f t="shared" ref="G263:G326" si="93">SUM(AT263:BC263)</f>
        <v>1</v>
      </c>
      <c r="H263" s="21">
        <f t="shared" ref="H263:H326" si="94">K$2^G263*K$3^(10-G263)</f>
        <v>9.7482455856672456E-4</v>
      </c>
      <c r="I263" s="20">
        <f t="shared" ref="I263:I326" si="95">10-COUNTIF(AI263:AR263,0)</f>
        <v>2</v>
      </c>
      <c r="J263" s="2"/>
      <c r="K263" s="11">
        <v>100</v>
      </c>
      <c r="L263" s="6">
        <f t="shared" si="88"/>
        <v>86.21598533371521</v>
      </c>
      <c r="M263" s="6">
        <f t="shared" si="88"/>
        <v>98.094719243534925</v>
      </c>
      <c r="N263" s="6">
        <f t="shared" si="88"/>
        <v>84.573328756155178</v>
      </c>
      <c r="O263" s="6">
        <f t="shared" si="88"/>
        <v>72.915728716641496</v>
      </c>
      <c r="P263" s="6">
        <f t="shared" si="88"/>
        <v>62.865013976311197</v>
      </c>
      <c r="Q263" s="6">
        <f t="shared" si="87"/>
        <v>54.199691229854473</v>
      </c>
      <c r="R263" s="6">
        <f t="shared" si="87"/>
        <v>46.728797841650263</v>
      </c>
      <c r="S263" s="6">
        <f t="shared" si="87"/>
        <v>40.287693493778619</v>
      </c>
      <c r="T263" s="6">
        <f t="shared" si="87"/>
        <v>34.734431913888308</v>
      </c>
      <c r="U263" s="6">
        <f t="shared" si="87"/>
        <v>29.946632724627239</v>
      </c>
      <c r="W263" s="11">
        <v>100</v>
      </c>
      <c r="X263" s="6">
        <f t="shared" ref="X263:X326" si="96">IF(OR(-AT263*$L$2-(1-AT263)*$L$3+W263&lt;$Q$3,-AT263*$L$2-(1-AT263)*$L$3+W263&gt;$Q$2),100,-AT263*$L$2-(1-AT263)*$L$3+W263)</f>
        <v>115.98777142420998</v>
      </c>
      <c r="Y263" s="6">
        <f t="shared" ref="Y263:Y326" si="97">IF(OR(-AU263*$L$2-(1-AU263)*$L$3+X263&lt;$Q$3,-AU263*$L$2-(1-AU263)*$L$3+X263&gt;$Q$2),100,-AU263*$L$2-(1-AU263)*$L$3+X263)</f>
        <v>103.87831843691006</v>
      </c>
      <c r="Z263" s="6">
        <f t="shared" ref="Z263:Z326" si="98">IF(OR(-AV263*$L$2-(1-AV263)*$L$3+Y263&lt;$Q$3,-AV263*$L$2-(1-AV263)*$L$3+Y263&gt;$Q$2),100,-AV263*$L$2-(1-AV263)*$L$3+Y263)</f>
        <v>119.86608986112005</v>
      </c>
      <c r="AA263" s="6">
        <f t="shared" ref="AA263:AA326" si="99">IF(OR(-AW263*$L$2-(1-AW263)*$L$3+Z263&lt;$Q$3,-AW263*$L$2-(1-AW263)*$L$3+Z263&gt;$Q$2),100,-AW263*$L$2-(1-AW263)*$L$3+Z263)</f>
        <v>100</v>
      </c>
      <c r="AB263" s="6">
        <f t="shared" ref="AB263:AB326" si="100">IF(OR(-AX263*$L$2-(1-AX263)*$L$3+AA263&lt;$Q$3,-AX263*$L$2-(1-AX263)*$L$3+AA263&gt;$Q$2),100,-AX263*$L$2-(1-AX263)*$L$3+AA263)</f>
        <v>115.98777142420998</v>
      </c>
      <c r="AC263" s="6">
        <f t="shared" ref="AC263:AC326" si="101">IF(OR(-AY263*$L$2-(1-AY263)*$L$3+AB263&lt;$Q$3,-AY263*$L$2-(1-AY263)*$L$3+AB263&gt;$Q$2),100,-AY263*$L$2-(1-AY263)*$L$3+AB263)</f>
        <v>131.97554284841996</v>
      </c>
      <c r="AD263" s="6">
        <f t="shared" ref="AD263:AD326" si="102">IF(OR(-AZ263*$L$2-(1-AZ263)*$L$3+AC263&lt;$Q$3,-AZ263*$L$2-(1-AZ263)*$L$3+AC263&gt;$Q$2),100,-AZ263*$L$2-(1-AZ263)*$L$3+AC263)</f>
        <v>100</v>
      </c>
      <c r="AE263" s="6">
        <f t="shared" ref="AE263:AE326" si="103">IF(OR(-BA263*$L$2-(1-BA263)*$L$3+AD263&lt;$Q$3,-BA263*$L$2-(1-BA263)*$L$3+AD263&gt;$Q$2),100,-BA263*$L$2-(1-BA263)*$L$3+AD263)</f>
        <v>115.98777142420998</v>
      </c>
      <c r="AF263" s="6">
        <f t="shared" ref="AF263:AF326" si="104">IF(OR(-BB263*$L$2-(1-BB263)*$L$3+AE263&lt;$Q$3,-BB263*$L$2-(1-BB263)*$L$3+AE263&gt;$Q$2),100,-BB263*$L$2-(1-BB263)*$L$3+AE263)</f>
        <v>131.97554284841996</v>
      </c>
      <c r="AG263" s="6">
        <f t="shared" ref="AG263:AG326" si="105">-BC263*$L$2-(1-BC263)*$L$3+AF263</f>
        <v>147.96331427262996</v>
      </c>
      <c r="AI263" s="10">
        <f t="shared" ref="AI263:AI326" si="106">IF(X263=100,(AT263*$L$2+(1-AT263)*$L$3+W263)-100,0)*L263</f>
        <v>0</v>
      </c>
      <c r="AJ263" s="10">
        <f t="shared" si="86"/>
        <v>0</v>
      </c>
      <c r="AK263" s="10">
        <f t="shared" si="86"/>
        <v>0</v>
      </c>
      <c r="AL263" s="10">
        <f t="shared" si="86"/>
        <v>2614.3104229252194</v>
      </c>
      <c r="AM263" s="10">
        <f t="shared" si="86"/>
        <v>0</v>
      </c>
      <c r="AN263" s="10">
        <f t="shared" si="86"/>
        <v>0</v>
      </c>
      <c r="AO263" s="10">
        <f t="shared" si="86"/>
        <v>2241.2680164612639</v>
      </c>
      <c r="AP263" s="10">
        <f t="shared" si="89"/>
        <v>0</v>
      </c>
      <c r="AQ263" s="10">
        <f t="shared" si="89"/>
        <v>0</v>
      </c>
      <c r="AR263" s="10">
        <f t="shared" si="89"/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</row>
    <row r="264" spans="3:55">
      <c r="C264" s="10"/>
      <c r="D264" s="20">
        <f t="shared" si="90"/>
        <v>5640.6882937790742</v>
      </c>
      <c r="E264" s="10">
        <f t="shared" si="91"/>
        <v>-6047.9900177581985</v>
      </c>
      <c r="F264" s="20">
        <f t="shared" si="92"/>
        <v>-407.30172397912429</v>
      </c>
      <c r="G264">
        <f t="shared" si="93"/>
        <v>2</v>
      </c>
      <c r="H264" s="21">
        <f t="shared" si="94"/>
        <v>9.7525869332865155E-4</v>
      </c>
      <c r="I264" s="20">
        <f t="shared" si="95"/>
        <v>2</v>
      </c>
      <c r="J264" s="2"/>
      <c r="K264" s="11">
        <v>100</v>
      </c>
      <c r="L264" s="6">
        <f t="shared" si="88"/>
        <v>86.21598533371521</v>
      </c>
      <c r="M264" s="6">
        <f t="shared" si="88"/>
        <v>98.094719243534925</v>
      </c>
      <c r="N264" s="6">
        <f t="shared" si="88"/>
        <v>84.573328756155178</v>
      </c>
      <c r="O264" s="6">
        <f t="shared" si="88"/>
        <v>72.915728716641496</v>
      </c>
      <c r="P264" s="6">
        <f t="shared" si="88"/>
        <v>62.865013976311197</v>
      </c>
      <c r="Q264" s="6">
        <f t="shared" si="87"/>
        <v>54.199691229854473</v>
      </c>
      <c r="R264" s="6">
        <f t="shared" si="87"/>
        <v>46.728797841650263</v>
      </c>
      <c r="S264" s="6">
        <f t="shared" si="87"/>
        <v>40.287693493778619</v>
      </c>
      <c r="T264" s="6">
        <f t="shared" si="87"/>
        <v>34.734431913888308</v>
      </c>
      <c r="U264" s="6">
        <f t="shared" si="87"/>
        <v>39.520099822418018</v>
      </c>
      <c r="W264" s="11">
        <v>100</v>
      </c>
      <c r="X264" s="6">
        <f t="shared" si="96"/>
        <v>115.98777142420998</v>
      </c>
      <c r="Y264" s="6">
        <f t="shared" si="97"/>
        <v>103.87831843691006</v>
      </c>
      <c r="Z264" s="6">
        <f t="shared" si="98"/>
        <v>119.86608986112005</v>
      </c>
      <c r="AA264" s="6">
        <f t="shared" si="99"/>
        <v>100</v>
      </c>
      <c r="AB264" s="6">
        <f t="shared" si="100"/>
        <v>115.98777142420998</v>
      </c>
      <c r="AC264" s="6">
        <f t="shared" si="101"/>
        <v>131.97554284841996</v>
      </c>
      <c r="AD264" s="6">
        <f t="shared" si="102"/>
        <v>100</v>
      </c>
      <c r="AE264" s="6">
        <f t="shared" si="103"/>
        <v>115.98777142420998</v>
      </c>
      <c r="AF264" s="6">
        <f t="shared" si="104"/>
        <v>131.97554284841996</v>
      </c>
      <c r="AG264" s="6">
        <f t="shared" si="105"/>
        <v>119.86608986112005</v>
      </c>
      <c r="AI264" s="10">
        <f t="shared" si="106"/>
        <v>0</v>
      </c>
      <c r="AJ264" s="10">
        <f t="shared" si="86"/>
        <v>0</v>
      </c>
      <c r="AK264" s="10">
        <f t="shared" si="86"/>
        <v>0</v>
      </c>
      <c r="AL264" s="10">
        <f t="shared" si="86"/>
        <v>2614.3104229252194</v>
      </c>
      <c r="AM264" s="10">
        <f t="shared" si="86"/>
        <v>0</v>
      </c>
      <c r="AN264" s="10">
        <f t="shared" si="86"/>
        <v>0</v>
      </c>
      <c r="AO264" s="10">
        <f t="shared" si="86"/>
        <v>2241.2680164612639</v>
      </c>
      <c r="AP264" s="10">
        <f t="shared" si="89"/>
        <v>0</v>
      </c>
      <c r="AQ264" s="10">
        <f t="shared" si="89"/>
        <v>0</v>
      </c>
      <c r="AR264" s="10">
        <f t="shared" si="89"/>
        <v>0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</row>
    <row r="265" spans="3:55">
      <c r="C265" s="10"/>
      <c r="D265" s="20">
        <f t="shared" si="90"/>
        <v>5640.6882937790742</v>
      </c>
      <c r="E265" s="10">
        <f t="shared" si="91"/>
        <v>-6047.9900177581985</v>
      </c>
      <c r="F265" s="20">
        <f t="shared" si="92"/>
        <v>-407.30172397912429</v>
      </c>
      <c r="G265">
        <f t="shared" si="93"/>
        <v>2</v>
      </c>
      <c r="H265" s="21">
        <f t="shared" si="94"/>
        <v>9.7525869332865155E-4</v>
      </c>
      <c r="I265" s="20">
        <f t="shared" si="95"/>
        <v>2</v>
      </c>
      <c r="J265" s="2"/>
      <c r="K265" s="11">
        <v>100</v>
      </c>
      <c r="L265" s="6">
        <f t="shared" si="88"/>
        <v>86.21598533371521</v>
      </c>
      <c r="M265" s="6">
        <f t="shared" si="88"/>
        <v>98.094719243534925</v>
      </c>
      <c r="N265" s="6">
        <f t="shared" si="88"/>
        <v>84.573328756155178</v>
      </c>
      <c r="O265" s="6">
        <f t="shared" si="88"/>
        <v>72.915728716641496</v>
      </c>
      <c r="P265" s="6">
        <f t="shared" si="88"/>
        <v>62.865013976311197</v>
      </c>
      <c r="Q265" s="6">
        <f t="shared" si="87"/>
        <v>54.199691229854473</v>
      </c>
      <c r="R265" s="6">
        <f t="shared" si="87"/>
        <v>46.728797841650263</v>
      </c>
      <c r="S265" s="6">
        <f t="shared" si="87"/>
        <v>40.287693493778619</v>
      </c>
      <c r="T265" s="6">
        <f t="shared" si="87"/>
        <v>45.838483048645827</v>
      </c>
      <c r="U265" s="6">
        <f t="shared" si="87"/>
        <v>39.520099822418018</v>
      </c>
      <c r="W265" s="11">
        <v>100</v>
      </c>
      <c r="X265" s="6">
        <f t="shared" si="96"/>
        <v>115.98777142420998</v>
      </c>
      <c r="Y265" s="6">
        <f t="shared" si="97"/>
        <v>103.87831843691006</v>
      </c>
      <c r="Z265" s="6">
        <f t="shared" si="98"/>
        <v>119.86608986112005</v>
      </c>
      <c r="AA265" s="6">
        <f t="shared" si="99"/>
        <v>100</v>
      </c>
      <c r="AB265" s="6">
        <f t="shared" si="100"/>
        <v>115.98777142420998</v>
      </c>
      <c r="AC265" s="6">
        <f t="shared" si="101"/>
        <v>131.97554284841996</v>
      </c>
      <c r="AD265" s="6">
        <f t="shared" si="102"/>
        <v>100</v>
      </c>
      <c r="AE265" s="6">
        <f t="shared" si="103"/>
        <v>115.98777142420998</v>
      </c>
      <c r="AF265" s="6">
        <f t="shared" si="104"/>
        <v>103.87831843691006</v>
      </c>
      <c r="AG265" s="6">
        <f t="shared" si="105"/>
        <v>119.86608986112005</v>
      </c>
      <c r="AI265" s="10">
        <f t="shared" si="106"/>
        <v>0</v>
      </c>
      <c r="AJ265" s="10">
        <f t="shared" si="86"/>
        <v>0</v>
      </c>
      <c r="AK265" s="10">
        <f t="shared" si="86"/>
        <v>0</v>
      </c>
      <c r="AL265" s="10">
        <f t="shared" si="86"/>
        <v>2614.3104229252194</v>
      </c>
      <c r="AM265" s="10">
        <f t="shared" si="86"/>
        <v>0</v>
      </c>
      <c r="AN265" s="10">
        <f t="shared" si="86"/>
        <v>0</v>
      </c>
      <c r="AO265" s="10">
        <f t="shared" si="86"/>
        <v>2241.2680164612639</v>
      </c>
      <c r="AP265" s="10">
        <f t="shared" si="89"/>
        <v>0</v>
      </c>
      <c r="AQ265" s="10">
        <f t="shared" si="89"/>
        <v>0</v>
      </c>
      <c r="AR265" s="10">
        <f t="shared" si="89"/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0</v>
      </c>
    </row>
    <row r="266" spans="3:55">
      <c r="C266" s="10"/>
      <c r="D266" s="20">
        <f t="shared" si="90"/>
        <v>4426.2914063854842</v>
      </c>
      <c r="E266" s="10">
        <f t="shared" si="91"/>
        <v>-4784.5946342759453</v>
      </c>
      <c r="F266" s="20">
        <f t="shared" si="92"/>
        <v>-358.30322789046113</v>
      </c>
      <c r="G266">
        <f t="shared" si="93"/>
        <v>3</v>
      </c>
      <c r="H266" s="21">
        <f t="shared" si="94"/>
        <v>9.7569302143100045E-4</v>
      </c>
      <c r="I266" s="20">
        <f t="shared" si="95"/>
        <v>2</v>
      </c>
      <c r="J266" s="2"/>
      <c r="K266" s="11">
        <v>100</v>
      </c>
      <c r="L266" s="6">
        <f t="shared" si="88"/>
        <v>86.21598533371521</v>
      </c>
      <c r="M266" s="6">
        <f t="shared" si="88"/>
        <v>98.094719243534925</v>
      </c>
      <c r="N266" s="6">
        <f t="shared" si="88"/>
        <v>84.573328756155178</v>
      </c>
      <c r="O266" s="6">
        <f t="shared" si="88"/>
        <v>72.915728716641496</v>
      </c>
      <c r="P266" s="6">
        <f t="shared" si="88"/>
        <v>62.865013976311197</v>
      </c>
      <c r="Q266" s="6">
        <f t="shared" si="87"/>
        <v>54.199691229854473</v>
      </c>
      <c r="R266" s="6">
        <f t="shared" si="87"/>
        <v>46.728797841650263</v>
      </c>
      <c r="S266" s="6">
        <f t="shared" si="87"/>
        <v>40.287693493778619</v>
      </c>
      <c r="T266" s="6">
        <f t="shared" si="87"/>
        <v>45.838483048645827</v>
      </c>
      <c r="U266" s="6">
        <f t="shared" si="87"/>
        <v>52.154053657240546</v>
      </c>
      <c r="W266" s="11">
        <v>100</v>
      </c>
      <c r="X266" s="6">
        <f t="shared" si="96"/>
        <v>115.98777142420998</v>
      </c>
      <c r="Y266" s="6">
        <f t="shared" si="97"/>
        <v>103.87831843691006</v>
      </c>
      <c r="Z266" s="6">
        <f t="shared" si="98"/>
        <v>119.86608986112005</v>
      </c>
      <c r="AA266" s="6">
        <f t="shared" si="99"/>
        <v>100</v>
      </c>
      <c r="AB266" s="6">
        <f t="shared" si="100"/>
        <v>115.98777142420998</v>
      </c>
      <c r="AC266" s="6">
        <f t="shared" si="101"/>
        <v>131.97554284841996</v>
      </c>
      <c r="AD266" s="6">
        <f t="shared" si="102"/>
        <v>100</v>
      </c>
      <c r="AE266" s="6">
        <f t="shared" si="103"/>
        <v>115.98777142420998</v>
      </c>
      <c r="AF266" s="6">
        <f t="shared" si="104"/>
        <v>103.87831843691006</v>
      </c>
      <c r="AG266" s="6">
        <f t="shared" si="105"/>
        <v>91.768865449610146</v>
      </c>
      <c r="AI266" s="10">
        <f t="shared" si="106"/>
        <v>0</v>
      </c>
      <c r="AJ266" s="10">
        <f t="shared" si="86"/>
        <v>0</v>
      </c>
      <c r="AK266" s="10">
        <f t="shared" si="86"/>
        <v>0</v>
      </c>
      <c r="AL266" s="10">
        <f t="shared" si="86"/>
        <v>2614.3104229252194</v>
      </c>
      <c r="AM266" s="10">
        <f t="shared" si="86"/>
        <v>0</v>
      </c>
      <c r="AN266" s="10">
        <f t="shared" si="86"/>
        <v>0</v>
      </c>
      <c r="AO266" s="10">
        <f t="shared" si="86"/>
        <v>2241.2680164612639</v>
      </c>
      <c r="AP266" s="10">
        <f t="shared" si="89"/>
        <v>0</v>
      </c>
      <c r="AQ266" s="10">
        <f t="shared" si="89"/>
        <v>0</v>
      </c>
      <c r="AR266" s="10">
        <f t="shared" si="89"/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</v>
      </c>
      <c r="BC266">
        <v>1</v>
      </c>
    </row>
    <row r="267" spans="3:55">
      <c r="C267" s="10"/>
      <c r="D267" s="20">
        <f t="shared" si="90"/>
        <v>5640.6882937790742</v>
      </c>
      <c r="E267" s="10">
        <f t="shared" si="91"/>
        <v>-6047.9900177581976</v>
      </c>
      <c r="F267" s="20">
        <f t="shared" si="92"/>
        <v>-407.30172397912338</v>
      </c>
      <c r="G267">
        <f t="shared" si="93"/>
        <v>2</v>
      </c>
      <c r="H267" s="21">
        <f t="shared" si="94"/>
        <v>9.7525869332865155E-4</v>
      </c>
      <c r="I267" s="20">
        <f t="shared" si="95"/>
        <v>2</v>
      </c>
      <c r="J267" s="2"/>
      <c r="K267" s="11">
        <v>100</v>
      </c>
      <c r="L267" s="6">
        <f t="shared" si="88"/>
        <v>86.21598533371521</v>
      </c>
      <c r="M267" s="6">
        <f t="shared" si="88"/>
        <v>98.094719243534925</v>
      </c>
      <c r="N267" s="6">
        <f t="shared" si="88"/>
        <v>84.573328756155178</v>
      </c>
      <c r="O267" s="6">
        <f t="shared" si="88"/>
        <v>72.915728716641496</v>
      </c>
      <c r="P267" s="6">
        <f t="shared" si="88"/>
        <v>62.865013976311197</v>
      </c>
      <c r="Q267" s="6">
        <f t="shared" si="87"/>
        <v>54.199691229854473</v>
      </c>
      <c r="R267" s="6">
        <f t="shared" si="87"/>
        <v>46.728797841650263</v>
      </c>
      <c r="S267" s="6">
        <f t="shared" si="87"/>
        <v>53.167034942788568</v>
      </c>
      <c r="T267" s="6">
        <f t="shared" si="87"/>
        <v>45.838483048645834</v>
      </c>
      <c r="U267" s="6">
        <f t="shared" si="87"/>
        <v>39.520099822418025</v>
      </c>
      <c r="W267" s="11">
        <v>100</v>
      </c>
      <c r="X267" s="6">
        <f t="shared" si="96"/>
        <v>115.98777142420998</v>
      </c>
      <c r="Y267" s="6">
        <f t="shared" si="97"/>
        <v>103.87831843691006</v>
      </c>
      <c r="Z267" s="6">
        <f t="shared" si="98"/>
        <v>119.86608986112005</v>
      </c>
      <c r="AA267" s="6">
        <f t="shared" si="99"/>
        <v>100</v>
      </c>
      <c r="AB267" s="6">
        <f t="shared" si="100"/>
        <v>115.98777142420998</v>
      </c>
      <c r="AC267" s="6">
        <f t="shared" si="101"/>
        <v>131.97554284841996</v>
      </c>
      <c r="AD267" s="6">
        <f t="shared" si="102"/>
        <v>100</v>
      </c>
      <c r="AE267" s="6">
        <f t="shared" si="103"/>
        <v>87.890547012700083</v>
      </c>
      <c r="AF267" s="6">
        <f t="shared" si="104"/>
        <v>103.87831843691006</v>
      </c>
      <c r="AG267" s="6">
        <f t="shared" si="105"/>
        <v>119.86608986112005</v>
      </c>
      <c r="AI267" s="10">
        <f t="shared" si="106"/>
        <v>0</v>
      </c>
      <c r="AJ267" s="10">
        <f t="shared" si="86"/>
        <v>0</v>
      </c>
      <c r="AK267" s="10">
        <f t="shared" si="86"/>
        <v>0</v>
      </c>
      <c r="AL267" s="10">
        <f t="shared" si="86"/>
        <v>2614.3104229252194</v>
      </c>
      <c r="AM267" s="10">
        <f t="shared" si="86"/>
        <v>0</v>
      </c>
      <c r="AN267" s="10">
        <f t="shared" si="86"/>
        <v>0</v>
      </c>
      <c r="AO267" s="10">
        <f t="shared" si="86"/>
        <v>2241.2680164612639</v>
      </c>
      <c r="AP267" s="10">
        <f t="shared" si="89"/>
        <v>0</v>
      </c>
      <c r="AQ267" s="10">
        <f t="shared" si="89"/>
        <v>0</v>
      </c>
      <c r="AR267" s="10">
        <f t="shared" si="89"/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0</v>
      </c>
    </row>
    <row r="268" spans="3:55">
      <c r="C268" s="10"/>
      <c r="D268" s="20">
        <f t="shared" si="90"/>
        <v>4426.2914063854842</v>
      </c>
      <c r="E268" s="10">
        <f t="shared" si="91"/>
        <v>-4784.5946342759444</v>
      </c>
      <c r="F268" s="20">
        <f t="shared" si="92"/>
        <v>-358.30322789046022</v>
      </c>
      <c r="G268">
        <f t="shared" si="93"/>
        <v>3</v>
      </c>
      <c r="H268" s="21">
        <f t="shared" si="94"/>
        <v>9.7569302143100045E-4</v>
      </c>
      <c r="I268" s="20">
        <f t="shared" si="95"/>
        <v>2</v>
      </c>
      <c r="J268" s="2"/>
      <c r="K268" s="11">
        <v>100</v>
      </c>
      <c r="L268" s="6">
        <f t="shared" si="88"/>
        <v>86.21598533371521</v>
      </c>
      <c r="M268" s="6">
        <f t="shared" si="88"/>
        <v>98.094719243534925</v>
      </c>
      <c r="N268" s="6">
        <f t="shared" si="88"/>
        <v>84.573328756155178</v>
      </c>
      <c r="O268" s="6">
        <f t="shared" si="88"/>
        <v>72.915728716641496</v>
      </c>
      <c r="P268" s="6">
        <f t="shared" si="88"/>
        <v>62.865013976311197</v>
      </c>
      <c r="Q268" s="6">
        <f t="shared" si="87"/>
        <v>54.199691229854473</v>
      </c>
      <c r="R268" s="6">
        <f t="shared" si="87"/>
        <v>46.728797841650263</v>
      </c>
      <c r="S268" s="6">
        <f t="shared" si="87"/>
        <v>53.167034942788568</v>
      </c>
      <c r="T268" s="6">
        <f t="shared" si="87"/>
        <v>45.838483048645834</v>
      </c>
      <c r="U268" s="6">
        <f t="shared" si="87"/>
        <v>52.154053657240553</v>
      </c>
      <c r="W268" s="11">
        <v>100</v>
      </c>
      <c r="X268" s="6">
        <f t="shared" si="96"/>
        <v>115.98777142420998</v>
      </c>
      <c r="Y268" s="6">
        <f t="shared" si="97"/>
        <v>103.87831843691006</v>
      </c>
      <c r="Z268" s="6">
        <f t="shared" si="98"/>
        <v>119.86608986112005</v>
      </c>
      <c r="AA268" s="6">
        <f t="shared" si="99"/>
        <v>100</v>
      </c>
      <c r="AB268" s="6">
        <f t="shared" si="100"/>
        <v>115.98777142420998</v>
      </c>
      <c r="AC268" s="6">
        <f t="shared" si="101"/>
        <v>131.97554284841996</v>
      </c>
      <c r="AD268" s="6">
        <f t="shared" si="102"/>
        <v>100</v>
      </c>
      <c r="AE268" s="6">
        <f t="shared" si="103"/>
        <v>87.890547012700083</v>
      </c>
      <c r="AF268" s="6">
        <f t="shared" si="104"/>
        <v>103.87831843691006</v>
      </c>
      <c r="AG268" s="6">
        <f t="shared" si="105"/>
        <v>91.768865449610146</v>
      </c>
      <c r="AI268" s="10">
        <f t="shared" si="106"/>
        <v>0</v>
      </c>
      <c r="AJ268" s="10">
        <f t="shared" si="86"/>
        <v>0</v>
      </c>
      <c r="AK268" s="10">
        <f t="shared" si="86"/>
        <v>0</v>
      </c>
      <c r="AL268" s="10">
        <f t="shared" si="86"/>
        <v>2614.3104229252194</v>
      </c>
      <c r="AM268" s="10">
        <f t="shared" si="86"/>
        <v>0</v>
      </c>
      <c r="AN268" s="10">
        <f t="shared" si="86"/>
        <v>0</v>
      </c>
      <c r="AO268" s="10">
        <f t="shared" si="86"/>
        <v>2241.2680164612639</v>
      </c>
      <c r="AP268" s="10">
        <f t="shared" si="89"/>
        <v>0</v>
      </c>
      <c r="AQ268" s="10">
        <f t="shared" si="89"/>
        <v>0</v>
      </c>
      <c r="AR268" s="10">
        <f t="shared" si="89"/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1</v>
      </c>
    </row>
    <row r="269" spans="3:55">
      <c r="C269" s="10"/>
      <c r="D269" s="20">
        <f t="shared" si="90"/>
        <v>4426.2914063854842</v>
      </c>
      <c r="E269" s="10">
        <f t="shared" si="91"/>
        <v>-4784.5946342759444</v>
      </c>
      <c r="F269" s="20">
        <f t="shared" si="92"/>
        <v>-358.30322789046022</v>
      </c>
      <c r="G269">
        <f t="shared" si="93"/>
        <v>3</v>
      </c>
      <c r="H269" s="21">
        <f t="shared" si="94"/>
        <v>9.7569302143100045E-4</v>
      </c>
      <c r="I269" s="20">
        <f t="shared" si="95"/>
        <v>2</v>
      </c>
      <c r="J269" s="2"/>
      <c r="K269" s="11">
        <v>100</v>
      </c>
      <c r="L269" s="6">
        <f t="shared" si="88"/>
        <v>86.21598533371521</v>
      </c>
      <c r="M269" s="6">
        <f t="shared" si="88"/>
        <v>98.094719243534925</v>
      </c>
      <c r="N269" s="6">
        <f t="shared" si="88"/>
        <v>84.573328756155178</v>
      </c>
      <c r="O269" s="6">
        <f t="shared" si="88"/>
        <v>72.915728716641496</v>
      </c>
      <c r="P269" s="6">
        <f t="shared" si="88"/>
        <v>62.865013976311197</v>
      </c>
      <c r="Q269" s="6">
        <f t="shared" si="87"/>
        <v>54.199691229854473</v>
      </c>
      <c r="R269" s="6">
        <f t="shared" si="87"/>
        <v>46.728797841650263</v>
      </c>
      <c r="S269" s="6">
        <f t="shared" si="87"/>
        <v>53.167034942788568</v>
      </c>
      <c r="T269" s="6">
        <f t="shared" si="87"/>
        <v>60.492324544420001</v>
      </c>
      <c r="U269" s="6">
        <f t="shared" si="87"/>
        <v>52.154053657240553</v>
      </c>
      <c r="W269" s="11">
        <v>100</v>
      </c>
      <c r="X269" s="6">
        <f t="shared" si="96"/>
        <v>115.98777142420998</v>
      </c>
      <c r="Y269" s="6">
        <f t="shared" si="97"/>
        <v>103.87831843691006</v>
      </c>
      <c r="Z269" s="6">
        <f t="shared" si="98"/>
        <v>119.86608986112005</v>
      </c>
      <c r="AA269" s="6">
        <f t="shared" si="99"/>
        <v>100</v>
      </c>
      <c r="AB269" s="6">
        <f t="shared" si="100"/>
        <v>115.98777142420998</v>
      </c>
      <c r="AC269" s="6">
        <f t="shared" si="101"/>
        <v>131.97554284841996</v>
      </c>
      <c r="AD269" s="6">
        <f t="shared" si="102"/>
        <v>100</v>
      </c>
      <c r="AE269" s="6">
        <f t="shared" si="103"/>
        <v>87.890547012700083</v>
      </c>
      <c r="AF269" s="6">
        <f t="shared" si="104"/>
        <v>75.781094025400165</v>
      </c>
      <c r="AG269" s="6">
        <f t="shared" si="105"/>
        <v>91.768865449610146</v>
      </c>
      <c r="AI269" s="10">
        <f t="shared" si="106"/>
        <v>0</v>
      </c>
      <c r="AJ269" s="10">
        <f t="shared" si="86"/>
        <v>0</v>
      </c>
      <c r="AK269" s="10">
        <f t="shared" si="86"/>
        <v>0</v>
      </c>
      <c r="AL269" s="10">
        <f t="shared" si="86"/>
        <v>2614.3104229252194</v>
      </c>
      <c r="AM269" s="10">
        <f t="shared" si="86"/>
        <v>0</v>
      </c>
      <c r="AN269" s="10">
        <f t="shared" si="86"/>
        <v>0</v>
      </c>
      <c r="AO269" s="10">
        <f t="shared" si="86"/>
        <v>2241.2680164612639</v>
      </c>
      <c r="AP269" s="10">
        <f t="shared" si="89"/>
        <v>0</v>
      </c>
      <c r="AQ269" s="10">
        <f t="shared" si="89"/>
        <v>0</v>
      </c>
      <c r="AR269" s="10">
        <f t="shared" si="89"/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1</v>
      </c>
      <c r="BC269">
        <v>0</v>
      </c>
    </row>
    <row r="270" spans="3:55">
      <c r="C270" s="10"/>
      <c r="D270" s="20">
        <f t="shared" si="90"/>
        <v>2355.2107033979019</v>
      </c>
      <c r="E270" s="10">
        <f t="shared" si="91"/>
        <v>-3117.311633561806</v>
      </c>
      <c r="F270" s="20">
        <f t="shared" si="92"/>
        <v>-762.1009301639042</v>
      </c>
      <c r="G270">
        <f t="shared" si="93"/>
        <v>4</v>
      </c>
      <c r="H270" s="21">
        <f t="shared" si="94"/>
        <v>9.7612754295987511E-4</v>
      </c>
      <c r="I270" s="20">
        <f t="shared" si="95"/>
        <v>2</v>
      </c>
      <c r="J270" s="2"/>
      <c r="K270" s="11">
        <v>100</v>
      </c>
      <c r="L270" s="6">
        <f t="shared" si="88"/>
        <v>86.21598533371521</v>
      </c>
      <c r="M270" s="6">
        <f t="shared" si="88"/>
        <v>98.094719243534925</v>
      </c>
      <c r="N270" s="6">
        <f t="shared" si="88"/>
        <v>84.573328756155178</v>
      </c>
      <c r="O270" s="6">
        <f t="shared" si="88"/>
        <v>72.915728716641496</v>
      </c>
      <c r="P270" s="6">
        <f t="shared" si="88"/>
        <v>62.865013976311197</v>
      </c>
      <c r="Q270" s="6">
        <f t="shared" si="87"/>
        <v>54.199691229854473</v>
      </c>
      <c r="R270" s="6">
        <f t="shared" si="87"/>
        <v>46.728797841650263</v>
      </c>
      <c r="S270" s="6">
        <f t="shared" si="87"/>
        <v>53.167034942788568</v>
      </c>
      <c r="T270" s="6">
        <f t="shared" si="87"/>
        <v>60.492324544420001</v>
      </c>
      <c r="U270" s="6">
        <f t="shared" si="87"/>
        <v>68.826883664381938</v>
      </c>
      <c r="W270" s="11">
        <v>100</v>
      </c>
      <c r="X270" s="6">
        <f t="shared" si="96"/>
        <v>115.98777142420998</v>
      </c>
      <c r="Y270" s="6">
        <f t="shared" si="97"/>
        <v>103.87831843691006</v>
      </c>
      <c r="Z270" s="6">
        <f t="shared" si="98"/>
        <v>119.86608986112005</v>
      </c>
      <c r="AA270" s="6">
        <f t="shared" si="99"/>
        <v>100</v>
      </c>
      <c r="AB270" s="6">
        <f t="shared" si="100"/>
        <v>115.98777142420998</v>
      </c>
      <c r="AC270" s="6">
        <f t="shared" si="101"/>
        <v>131.97554284841996</v>
      </c>
      <c r="AD270" s="6">
        <f t="shared" si="102"/>
        <v>100</v>
      </c>
      <c r="AE270" s="6">
        <f t="shared" si="103"/>
        <v>87.890547012700083</v>
      </c>
      <c r="AF270" s="6">
        <f t="shared" si="104"/>
        <v>75.781094025400165</v>
      </c>
      <c r="AG270" s="6">
        <f t="shared" si="105"/>
        <v>63.671641038100248</v>
      </c>
      <c r="AI270" s="10">
        <f t="shared" si="106"/>
        <v>0</v>
      </c>
      <c r="AJ270" s="10">
        <f t="shared" si="86"/>
        <v>0</v>
      </c>
      <c r="AK270" s="10">
        <f t="shared" si="86"/>
        <v>0</v>
      </c>
      <c r="AL270" s="10">
        <f t="shared" si="86"/>
        <v>2614.3104229252194</v>
      </c>
      <c r="AM270" s="10">
        <f t="shared" si="86"/>
        <v>0</v>
      </c>
      <c r="AN270" s="10">
        <f t="shared" si="86"/>
        <v>0</v>
      </c>
      <c r="AO270" s="10">
        <f t="shared" si="86"/>
        <v>2241.2680164612639</v>
      </c>
      <c r="AP270" s="10">
        <f t="shared" si="89"/>
        <v>0</v>
      </c>
      <c r="AQ270" s="10">
        <f t="shared" si="89"/>
        <v>0</v>
      </c>
      <c r="AR270" s="10">
        <f t="shared" si="89"/>
        <v>0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1</v>
      </c>
      <c r="BC270">
        <v>1</v>
      </c>
    </row>
    <row r="271" spans="3:55">
      <c r="C271" s="10"/>
      <c r="D271" s="20">
        <f t="shared" si="90"/>
        <v>5784.2305639618162</v>
      </c>
      <c r="E271" s="10">
        <f t="shared" si="91"/>
        <v>-6047.9900177581985</v>
      </c>
      <c r="F271" s="20">
        <f t="shared" si="92"/>
        <v>-263.75945379638233</v>
      </c>
      <c r="G271">
        <f t="shared" si="93"/>
        <v>2</v>
      </c>
      <c r="H271" s="21">
        <f t="shared" si="94"/>
        <v>9.7525869332865155E-4</v>
      </c>
      <c r="I271" s="20">
        <f t="shared" si="95"/>
        <v>2</v>
      </c>
      <c r="J271" s="2"/>
      <c r="K271" s="11">
        <v>100</v>
      </c>
      <c r="L271" s="6">
        <f t="shared" si="88"/>
        <v>86.21598533371521</v>
      </c>
      <c r="M271" s="6">
        <f t="shared" si="88"/>
        <v>98.094719243534925</v>
      </c>
      <c r="N271" s="6">
        <f t="shared" si="88"/>
        <v>84.573328756155178</v>
      </c>
      <c r="O271" s="6">
        <f t="shared" si="88"/>
        <v>72.915728716641496</v>
      </c>
      <c r="P271" s="6">
        <f t="shared" si="88"/>
        <v>62.865013976311197</v>
      </c>
      <c r="Q271" s="6">
        <f t="shared" si="87"/>
        <v>54.199691229854473</v>
      </c>
      <c r="R271" s="6">
        <f t="shared" si="87"/>
        <v>61.66725896247145</v>
      </c>
      <c r="S271" s="6">
        <f t="shared" si="87"/>
        <v>53.167034942788561</v>
      </c>
      <c r="T271" s="6">
        <f t="shared" si="87"/>
        <v>45.838483048645827</v>
      </c>
      <c r="U271" s="6">
        <f t="shared" si="87"/>
        <v>39.520099822418018</v>
      </c>
      <c r="W271" s="11">
        <v>100</v>
      </c>
      <c r="X271" s="6">
        <f t="shared" si="96"/>
        <v>115.98777142420998</v>
      </c>
      <c r="Y271" s="6">
        <f t="shared" si="97"/>
        <v>103.87831843691006</v>
      </c>
      <c r="Z271" s="6">
        <f t="shared" si="98"/>
        <v>119.86608986112005</v>
      </c>
      <c r="AA271" s="6">
        <f t="shared" si="99"/>
        <v>100</v>
      </c>
      <c r="AB271" s="6">
        <f t="shared" si="100"/>
        <v>115.98777142420998</v>
      </c>
      <c r="AC271" s="6">
        <f t="shared" si="101"/>
        <v>131.97554284841996</v>
      </c>
      <c r="AD271" s="6">
        <f t="shared" si="102"/>
        <v>119.86608986112005</v>
      </c>
      <c r="AE271" s="6">
        <f t="shared" si="103"/>
        <v>100</v>
      </c>
      <c r="AF271" s="6">
        <f t="shared" si="104"/>
        <v>115.98777142420998</v>
      </c>
      <c r="AG271" s="6">
        <f t="shared" si="105"/>
        <v>131.97554284841996</v>
      </c>
      <c r="AI271" s="10">
        <f t="shared" si="106"/>
        <v>0</v>
      </c>
      <c r="AJ271" s="10">
        <f t="shared" ref="AJ271:AO313" si="107">IF(Y271=100,(-AU271*$L$2-(1-AU271)*$L$3+X271)-100,0)*M271</f>
        <v>0</v>
      </c>
      <c r="AK271" s="10">
        <f t="shared" si="107"/>
        <v>0</v>
      </c>
      <c r="AL271" s="10">
        <f t="shared" si="107"/>
        <v>2614.3104229252194</v>
      </c>
      <c r="AM271" s="10">
        <f t="shared" si="107"/>
        <v>0</v>
      </c>
      <c r="AN271" s="10">
        <f t="shared" si="107"/>
        <v>0</v>
      </c>
      <c r="AO271" s="10">
        <f t="shared" si="107"/>
        <v>0</v>
      </c>
      <c r="AP271" s="10">
        <f t="shared" si="89"/>
        <v>1906.2434957910355</v>
      </c>
      <c r="AQ271" s="10">
        <f t="shared" si="89"/>
        <v>0</v>
      </c>
      <c r="AR271" s="10">
        <f t="shared" si="89"/>
        <v>0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0</v>
      </c>
      <c r="BB271">
        <v>0</v>
      </c>
      <c r="BC271">
        <v>0</v>
      </c>
    </row>
    <row r="272" spans="3:55">
      <c r="C272" s="10"/>
      <c r="D272" s="20">
        <f t="shared" si="90"/>
        <v>4722.8239465747274</v>
      </c>
      <c r="E272" s="10">
        <f t="shared" si="91"/>
        <v>-4784.5946342759453</v>
      </c>
      <c r="F272" s="20">
        <f t="shared" si="92"/>
        <v>-61.770687701217867</v>
      </c>
      <c r="G272">
        <f t="shared" si="93"/>
        <v>3</v>
      </c>
      <c r="H272" s="21">
        <f t="shared" si="94"/>
        <v>9.7569302143100045E-4</v>
      </c>
      <c r="I272" s="20">
        <f t="shared" si="95"/>
        <v>2</v>
      </c>
      <c r="J272" s="2"/>
      <c r="K272" s="11">
        <v>100</v>
      </c>
      <c r="L272" s="6">
        <f t="shared" si="88"/>
        <v>86.21598533371521</v>
      </c>
      <c r="M272" s="6">
        <f t="shared" si="88"/>
        <v>98.094719243534925</v>
      </c>
      <c r="N272" s="6">
        <f t="shared" si="88"/>
        <v>84.573328756155178</v>
      </c>
      <c r="O272" s="6">
        <f t="shared" si="88"/>
        <v>72.915728716641496</v>
      </c>
      <c r="P272" s="6">
        <f t="shared" si="88"/>
        <v>62.865013976311197</v>
      </c>
      <c r="Q272" s="6">
        <f t="shared" si="87"/>
        <v>54.199691229854473</v>
      </c>
      <c r="R272" s="6">
        <f t="shared" si="87"/>
        <v>61.66725896247145</v>
      </c>
      <c r="S272" s="6">
        <f t="shared" si="87"/>
        <v>53.167034942788561</v>
      </c>
      <c r="T272" s="6">
        <f t="shared" si="87"/>
        <v>45.838483048645827</v>
      </c>
      <c r="U272" s="6">
        <f t="shared" si="87"/>
        <v>52.154053657240546</v>
      </c>
      <c r="W272" s="11">
        <v>100</v>
      </c>
      <c r="X272" s="6">
        <f t="shared" si="96"/>
        <v>115.98777142420998</v>
      </c>
      <c r="Y272" s="6">
        <f t="shared" si="97"/>
        <v>103.87831843691006</v>
      </c>
      <c r="Z272" s="6">
        <f t="shared" si="98"/>
        <v>119.86608986112005</v>
      </c>
      <c r="AA272" s="6">
        <f t="shared" si="99"/>
        <v>100</v>
      </c>
      <c r="AB272" s="6">
        <f t="shared" si="100"/>
        <v>115.98777142420998</v>
      </c>
      <c r="AC272" s="6">
        <f t="shared" si="101"/>
        <v>131.97554284841996</v>
      </c>
      <c r="AD272" s="6">
        <f t="shared" si="102"/>
        <v>119.86608986112005</v>
      </c>
      <c r="AE272" s="6">
        <f t="shared" si="103"/>
        <v>100</v>
      </c>
      <c r="AF272" s="6">
        <f t="shared" si="104"/>
        <v>115.98777142420998</v>
      </c>
      <c r="AG272" s="6">
        <f t="shared" si="105"/>
        <v>103.87831843691006</v>
      </c>
      <c r="AI272" s="10">
        <f t="shared" si="106"/>
        <v>0</v>
      </c>
      <c r="AJ272" s="10">
        <f t="shared" si="107"/>
        <v>0</v>
      </c>
      <c r="AK272" s="10">
        <f t="shared" si="107"/>
        <v>0</v>
      </c>
      <c r="AL272" s="10">
        <f t="shared" si="107"/>
        <v>2614.3104229252194</v>
      </c>
      <c r="AM272" s="10">
        <f t="shared" si="107"/>
        <v>0</v>
      </c>
      <c r="AN272" s="10">
        <f t="shared" si="107"/>
        <v>0</v>
      </c>
      <c r="AO272" s="10">
        <f t="shared" si="107"/>
        <v>0</v>
      </c>
      <c r="AP272" s="10">
        <f t="shared" si="89"/>
        <v>1906.2434957910355</v>
      </c>
      <c r="AQ272" s="10">
        <f t="shared" si="89"/>
        <v>0</v>
      </c>
      <c r="AR272" s="10">
        <f t="shared" si="89"/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v>0</v>
      </c>
      <c r="BB272">
        <v>0</v>
      </c>
      <c r="BC272">
        <v>1</v>
      </c>
    </row>
    <row r="273" spans="3:55">
      <c r="C273" s="10"/>
      <c r="D273" s="20">
        <f t="shared" si="90"/>
        <v>4722.8239465747274</v>
      </c>
      <c r="E273" s="10">
        <f t="shared" si="91"/>
        <v>-4784.5946342759453</v>
      </c>
      <c r="F273" s="20">
        <f t="shared" si="92"/>
        <v>-61.770687701217867</v>
      </c>
      <c r="G273">
        <f t="shared" si="93"/>
        <v>3</v>
      </c>
      <c r="H273" s="21">
        <f t="shared" si="94"/>
        <v>9.7569302143100045E-4</v>
      </c>
      <c r="I273" s="20">
        <f t="shared" si="95"/>
        <v>2</v>
      </c>
      <c r="J273" s="2"/>
      <c r="K273" s="11">
        <v>100</v>
      </c>
      <c r="L273" s="6">
        <f t="shared" si="88"/>
        <v>86.21598533371521</v>
      </c>
      <c r="M273" s="6">
        <f t="shared" si="88"/>
        <v>98.094719243534925</v>
      </c>
      <c r="N273" s="6">
        <f t="shared" si="88"/>
        <v>84.573328756155178</v>
      </c>
      <c r="O273" s="6">
        <f t="shared" si="88"/>
        <v>72.915728716641496</v>
      </c>
      <c r="P273" s="6">
        <f t="shared" si="88"/>
        <v>62.865013976311197</v>
      </c>
      <c r="Q273" s="6">
        <f t="shared" si="87"/>
        <v>54.199691229854473</v>
      </c>
      <c r="R273" s="6">
        <f t="shared" si="87"/>
        <v>61.66725896247145</v>
      </c>
      <c r="S273" s="6">
        <f t="shared" si="87"/>
        <v>53.167034942788561</v>
      </c>
      <c r="T273" s="6">
        <f t="shared" si="87"/>
        <v>60.492324544419994</v>
      </c>
      <c r="U273" s="6">
        <f t="shared" si="87"/>
        <v>52.154053657240546</v>
      </c>
      <c r="W273" s="11">
        <v>100</v>
      </c>
      <c r="X273" s="6">
        <f t="shared" si="96"/>
        <v>115.98777142420998</v>
      </c>
      <c r="Y273" s="6">
        <f t="shared" si="97"/>
        <v>103.87831843691006</v>
      </c>
      <c r="Z273" s="6">
        <f t="shared" si="98"/>
        <v>119.86608986112005</v>
      </c>
      <c r="AA273" s="6">
        <f t="shared" si="99"/>
        <v>100</v>
      </c>
      <c r="AB273" s="6">
        <f t="shared" si="100"/>
        <v>115.98777142420998</v>
      </c>
      <c r="AC273" s="6">
        <f t="shared" si="101"/>
        <v>131.97554284841996</v>
      </c>
      <c r="AD273" s="6">
        <f t="shared" si="102"/>
        <v>119.86608986112005</v>
      </c>
      <c r="AE273" s="6">
        <f t="shared" si="103"/>
        <v>100</v>
      </c>
      <c r="AF273" s="6">
        <f t="shared" si="104"/>
        <v>87.890547012700083</v>
      </c>
      <c r="AG273" s="6">
        <f t="shared" si="105"/>
        <v>103.87831843691006</v>
      </c>
      <c r="AI273" s="10">
        <f t="shared" si="106"/>
        <v>0</v>
      </c>
      <c r="AJ273" s="10">
        <f t="shared" si="107"/>
        <v>0</v>
      </c>
      <c r="AK273" s="10">
        <f t="shared" si="107"/>
        <v>0</v>
      </c>
      <c r="AL273" s="10">
        <f t="shared" si="107"/>
        <v>2614.3104229252194</v>
      </c>
      <c r="AM273" s="10">
        <f t="shared" si="107"/>
        <v>0</v>
      </c>
      <c r="AN273" s="10">
        <f t="shared" si="107"/>
        <v>0</v>
      </c>
      <c r="AO273" s="10">
        <f t="shared" si="107"/>
        <v>0</v>
      </c>
      <c r="AP273" s="10">
        <f t="shared" si="89"/>
        <v>1906.2434957910355</v>
      </c>
      <c r="AQ273" s="10">
        <f t="shared" si="89"/>
        <v>0</v>
      </c>
      <c r="AR273" s="10">
        <f t="shared" si="89"/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1</v>
      </c>
      <c r="BC273">
        <v>0</v>
      </c>
    </row>
    <row r="274" spans="3:55">
      <c r="C274" s="10"/>
      <c r="D274" s="20">
        <f t="shared" si="90"/>
        <v>2853.6420947238676</v>
      </c>
      <c r="E274" s="10">
        <f t="shared" si="91"/>
        <v>-3117.311633561806</v>
      </c>
      <c r="F274" s="20">
        <f t="shared" si="92"/>
        <v>-263.66953883793849</v>
      </c>
      <c r="G274">
        <f t="shared" si="93"/>
        <v>4</v>
      </c>
      <c r="H274" s="21">
        <f t="shared" si="94"/>
        <v>9.7612754295987511E-4</v>
      </c>
      <c r="I274" s="20">
        <f t="shared" si="95"/>
        <v>2</v>
      </c>
      <c r="J274" s="2"/>
      <c r="K274" s="11">
        <v>100</v>
      </c>
      <c r="L274" s="6">
        <f t="shared" si="88"/>
        <v>86.21598533371521</v>
      </c>
      <c r="M274" s="6">
        <f t="shared" si="88"/>
        <v>98.094719243534925</v>
      </c>
      <c r="N274" s="6">
        <f t="shared" si="88"/>
        <v>84.573328756155178</v>
      </c>
      <c r="O274" s="6">
        <f t="shared" si="88"/>
        <v>72.915728716641496</v>
      </c>
      <c r="P274" s="6">
        <f t="shared" si="88"/>
        <v>62.865013976311197</v>
      </c>
      <c r="Q274" s="6">
        <f t="shared" si="87"/>
        <v>54.199691229854473</v>
      </c>
      <c r="R274" s="6">
        <f t="shared" si="87"/>
        <v>61.66725896247145</v>
      </c>
      <c r="S274" s="6">
        <f t="shared" si="87"/>
        <v>53.167034942788561</v>
      </c>
      <c r="T274" s="6">
        <f t="shared" si="87"/>
        <v>60.492324544419994</v>
      </c>
      <c r="U274" s="6">
        <f t="shared" si="87"/>
        <v>68.826883664381938</v>
      </c>
      <c r="W274" s="11">
        <v>100</v>
      </c>
      <c r="X274" s="6">
        <f t="shared" si="96"/>
        <v>115.98777142420998</v>
      </c>
      <c r="Y274" s="6">
        <f t="shared" si="97"/>
        <v>103.87831843691006</v>
      </c>
      <c r="Z274" s="6">
        <f t="shared" si="98"/>
        <v>119.86608986112005</v>
      </c>
      <c r="AA274" s="6">
        <f t="shared" si="99"/>
        <v>100</v>
      </c>
      <c r="AB274" s="6">
        <f t="shared" si="100"/>
        <v>115.98777142420998</v>
      </c>
      <c r="AC274" s="6">
        <f t="shared" si="101"/>
        <v>131.97554284841996</v>
      </c>
      <c r="AD274" s="6">
        <f t="shared" si="102"/>
        <v>119.86608986112005</v>
      </c>
      <c r="AE274" s="6">
        <f t="shared" si="103"/>
        <v>100</v>
      </c>
      <c r="AF274" s="6">
        <f t="shared" si="104"/>
        <v>87.890547012700083</v>
      </c>
      <c r="AG274" s="6">
        <f t="shared" si="105"/>
        <v>75.781094025400165</v>
      </c>
      <c r="AI274" s="10">
        <f t="shared" si="106"/>
        <v>0</v>
      </c>
      <c r="AJ274" s="10">
        <f t="shared" si="107"/>
        <v>0</v>
      </c>
      <c r="AK274" s="10">
        <f t="shared" si="107"/>
        <v>0</v>
      </c>
      <c r="AL274" s="10">
        <f t="shared" si="107"/>
        <v>2614.3104229252194</v>
      </c>
      <c r="AM274" s="10">
        <f t="shared" si="107"/>
        <v>0</v>
      </c>
      <c r="AN274" s="10">
        <f t="shared" si="107"/>
        <v>0</v>
      </c>
      <c r="AO274" s="10">
        <f t="shared" si="107"/>
        <v>0</v>
      </c>
      <c r="AP274" s="10">
        <f t="shared" si="89"/>
        <v>1906.2434957910355</v>
      </c>
      <c r="AQ274" s="10">
        <f t="shared" si="89"/>
        <v>0</v>
      </c>
      <c r="AR274" s="10">
        <f t="shared" si="89"/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0</v>
      </c>
      <c r="BB274">
        <v>1</v>
      </c>
      <c r="BC274">
        <v>1</v>
      </c>
    </row>
    <row r="275" spans="3:55">
      <c r="C275" s="10"/>
      <c r="D275" s="20">
        <f t="shared" si="90"/>
        <v>4686.5046560780538</v>
      </c>
      <c r="E275" s="10">
        <f t="shared" si="91"/>
        <v>-4784.5946342759453</v>
      </c>
      <c r="F275" s="20">
        <f t="shared" si="92"/>
        <v>-98.089978197891469</v>
      </c>
      <c r="G275">
        <f t="shared" si="93"/>
        <v>3</v>
      </c>
      <c r="H275" s="21">
        <f t="shared" si="94"/>
        <v>9.7569302143100045E-4</v>
      </c>
      <c r="I275" s="20">
        <f t="shared" si="95"/>
        <v>1</v>
      </c>
      <c r="J275" s="2"/>
      <c r="K275" s="11">
        <v>100</v>
      </c>
      <c r="L275" s="6">
        <f t="shared" si="88"/>
        <v>86.21598533371521</v>
      </c>
      <c r="M275" s="6">
        <f t="shared" si="88"/>
        <v>98.094719243534925</v>
      </c>
      <c r="N275" s="6">
        <f t="shared" si="88"/>
        <v>84.573328756155178</v>
      </c>
      <c r="O275" s="6">
        <f t="shared" si="88"/>
        <v>72.915728716641496</v>
      </c>
      <c r="P275" s="6">
        <f t="shared" si="88"/>
        <v>62.865013976311197</v>
      </c>
      <c r="Q275" s="6">
        <f t="shared" si="87"/>
        <v>54.199691229854473</v>
      </c>
      <c r="R275" s="6">
        <f t="shared" si="87"/>
        <v>61.66725896247145</v>
      </c>
      <c r="S275" s="6">
        <f t="shared" si="87"/>
        <v>70.163699121773135</v>
      </c>
      <c r="T275" s="6">
        <f t="shared" si="87"/>
        <v>60.492324544419994</v>
      </c>
      <c r="U275" s="6">
        <f t="shared" si="87"/>
        <v>52.154053657240546</v>
      </c>
      <c r="W275" s="11">
        <v>100</v>
      </c>
      <c r="X275" s="6">
        <f t="shared" si="96"/>
        <v>115.98777142420998</v>
      </c>
      <c r="Y275" s="6">
        <f t="shared" si="97"/>
        <v>103.87831843691006</v>
      </c>
      <c r="Z275" s="6">
        <f t="shared" si="98"/>
        <v>119.86608986112005</v>
      </c>
      <c r="AA275" s="6">
        <f t="shared" si="99"/>
        <v>100</v>
      </c>
      <c r="AB275" s="6">
        <f t="shared" si="100"/>
        <v>115.98777142420998</v>
      </c>
      <c r="AC275" s="6">
        <f t="shared" si="101"/>
        <v>131.97554284841996</v>
      </c>
      <c r="AD275" s="6">
        <f t="shared" si="102"/>
        <v>119.86608986112005</v>
      </c>
      <c r="AE275" s="6">
        <f t="shared" si="103"/>
        <v>107.75663687382013</v>
      </c>
      <c r="AF275" s="6">
        <f t="shared" si="104"/>
        <v>123.74440829803011</v>
      </c>
      <c r="AG275" s="6">
        <f t="shared" si="105"/>
        <v>139.73217972224009</v>
      </c>
      <c r="AI275" s="10">
        <f t="shared" si="106"/>
        <v>0</v>
      </c>
      <c r="AJ275" s="10">
        <f t="shared" si="107"/>
        <v>0</v>
      </c>
      <c r="AK275" s="10">
        <f t="shared" si="107"/>
        <v>0</v>
      </c>
      <c r="AL275" s="10">
        <f t="shared" si="107"/>
        <v>2614.3104229252194</v>
      </c>
      <c r="AM275" s="10">
        <f t="shared" si="107"/>
        <v>0</v>
      </c>
      <c r="AN275" s="10">
        <f t="shared" si="107"/>
        <v>0</v>
      </c>
      <c r="AO275" s="10">
        <f t="shared" si="107"/>
        <v>0</v>
      </c>
      <c r="AP275" s="10">
        <f t="shared" si="89"/>
        <v>0</v>
      </c>
      <c r="AQ275" s="10">
        <f t="shared" si="89"/>
        <v>0</v>
      </c>
      <c r="AR275" s="10">
        <f t="shared" si="89"/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1</v>
      </c>
      <c r="BB275">
        <v>0</v>
      </c>
      <c r="BC275">
        <v>0</v>
      </c>
    </row>
    <row r="276" spans="3:55">
      <c r="C276" s="10"/>
      <c r="D276" s="20">
        <f t="shared" si="90"/>
        <v>3415.108138537129</v>
      </c>
      <c r="E276" s="10">
        <f t="shared" si="91"/>
        <v>-3117.311633561806</v>
      </c>
      <c r="F276" s="20">
        <f t="shared" si="92"/>
        <v>297.79650497532293</v>
      </c>
      <c r="G276">
        <f t="shared" si="93"/>
        <v>4</v>
      </c>
      <c r="H276" s="21">
        <f t="shared" si="94"/>
        <v>9.7612754295987511E-4</v>
      </c>
      <c r="I276" s="20">
        <f t="shared" si="95"/>
        <v>1</v>
      </c>
      <c r="J276" s="2"/>
      <c r="K276" s="11">
        <v>100</v>
      </c>
      <c r="L276" s="6">
        <f t="shared" si="88"/>
        <v>86.21598533371521</v>
      </c>
      <c r="M276" s="6">
        <f t="shared" si="88"/>
        <v>98.094719243534925</v>
      </c>
      <c r="N276" s="6">
        <f t="shared" si="88"/>
        <v>84.573328756155178</v>
      </c>
      <c r="O276" s="6">
        <f t="shared" si="88"/>
        <v>72.915728716641496</v>
      </c>
      <c r="P276" s="6">
        <f t="shared" si="88"/>
        <v>62.865013976311197</v>
      </c>
      <c r="Q276" s="6">
        <f t="shared" si="87"/>
        <v>54.199691229854473</v>
      </c>
      <c r="R276" s="6">
        <f t="shared" si="87"/>
        <v>61.66725896247145</v>
      </c>
      <c r="S276" s="6">
        <f t="shared" si="87"/>
        <v>70.163699121773135</v>
      </c>
      <c r="T276" s="6">
        <f t="shared" si="87"/>
        <v>60.492324544419994</v>
      </c>
      <c r="U276" s="6">
        <f t="shared" si="87"/>
        <v>68.826883664381938</v>
      </c>
      <c r="W276" s="11">
        <v>100</v>
      </c>
      <c r="X276" s="6">
        <f t="shared" si="96"/>
        <v>115.98777142420998</v>
      </c>
      <c r="Y276" s="6">
        <f t="shared" si="97"/>
        <v>103.87831843691006</v>
      </c>
      <c r="Z276" s="6">
        <f t="shared" si="98"/>
        <v>119.86608986112005</v>
      </c>
      <c r="AA276" s="6">
        <f t="shared" si="99"/>
        <v>100</v>
      </c>
      <c r="AB276" s="6">
        <f t="shared" si="100"/>
        <v>115.98777142420998</v>
      </c>
      <c r="AC276" s="6">
        <f t="shared" si="101"/>
        <v>131.97554284841996</v>
      </c>
      <c r="AD276" s="6">
        <f t="shared" si="102"/>
        <v>119.86608986112005</v>
      </c>
      <c r="AE276" s="6">
        <f t="shared" si="103"/>
        <v>107.75663687382013</v>
      </c>
      <c r="AF276" s="6">
        <f t="shared" si="104"/>
        <v>123.74440829803011</v>
      </c>
      <c r="AG276" s="6">
        <f t="shared" si="105"/>
        <v>111.63495531073019</v>
      </c>
      <c r="AI276" s="10">
        <f t="shared" si="106"/>
        <v>0</v>
      </c>
      <c r="AJ276" s="10">
        <f t="shared" si="107"/>
        <v>0</v>
      </c>
      <c r="AK276" s="10">
        <f t="shared" si="107"/>
        <v>0</v>
      </c>
      <c r="AL276" s="10">
        <f t="shared" si="107"/>
        <v>2614.3104229252194</v>
      </c>
      <c r="AM276" s="10">
        <f t="shared" si="107"/>
        <v>0</v>
      </c>
      <c r="AN276" s="10">
        <f t="shared" si="107"/>
        <v>0</v>
      </c>
      <c r="AO276" s="10">
        <f t="shared" si="107"/>
        <v>0</v>
      </c>
      <c r="AP276" s="10">
        <f t="shared" si="89"/>
        <v>0</v>
      </c>
      <c r="AQ276" s="10">
        <f t="shared" si="89"/>
        <v>0</v>
      </c>
      <c r="AR276" s="10">
        <f t="shared" si="89"/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1</v>
      </c>
    </row>
    <row r="277" spans="3:55">
      <c r="C277" s="10"/>
      <c r="D277" s="20">
        <f t="shared" si="90"/>
        <v>3415.108138537129</v>
      </c>
      <c r="E277" s="10">
        <f t="shared" si="91"/>
        <v>-3117.3116335618074</v>
      </c>
      <c r="F277" s="20">
        <f t="shared" si="92"/>
        <v>297.79650497532157</v>
      </c>
      <c r="G277">
        <f t="shared" si="93"/>
        <v>4</v>
      </c>
      <c r="H277" s="21">
        <f t="shared" si="94"/>
        <v>9.7612754295987511E-4</v>
      </c>
      <c r="I277" s="20">
        <f t="shared" si="95"/>
        <v>1</v>
      </c>
      <c r="J277" s="2"/>
      <c r="K277" s="11">
        <v>100</v>
      </c>
      <c r="L277" s="6">
        <f t="shared" si="88"/>
        <v>86.21598533371521</v>
      </c>
      <c r="M277" s="6">
        <f t="shared" si="88"/>
        <v>98.094719243534925</v>
      </c>
      <c r="N277" s="6">
        <f t="shared" si="88"/>
        <v>84.573328756155178</v>
      </c>
      <c r="O277" s="6">
        <f t="shared" si="88"/>
        <v>72.915728716641496</v>
      </c>
      <c r="P277" s="6">
        <f t="shared" si="88"/>
        <v>62.865013976311197</v>
      </c>
      <c r="Q277" s="6">
        <f t="shared" si="87"/>
        <v>54.199691229854473</v>
      </c>
      <c r="R277" s="6">
        <f t="shared" si="87"/>
        <v>61.66725896247145</v>
      </c>
      <c r="S277" s="6">
        <f t="shared" si="87"/>
        <v>70.163699121773135</v>
      </c>
      <c r="T277" s="6">
        <f t="shared" si="87"/>
        <v>79.830768503050237</v>
      </c>
      <c r="U277" s="6">
        <f t="shared" si="87"/>
        <v>68.826883664381924</v>
      </c>
      <c r="W277" s="11">
        <v>100</v>
      </c>
      <c r="X277" s="6">
        <f t="shared" si="96"/>
        <v>115.98777142420998</v>
      </c>
      <c r="Y277" s="6">
        <f t="shared" si="97"/>
        <v>103.87831843691006</v>
      </c>
      <c r="Z277" s="6">
        <f t="shared" si="98"/>
        <v>119.86608986112005</v>
      </c>
      <c r="AA277" s="6">
        <f t="shared" si="99"/>
        <v>100</v>
      </c>
      <c r="AB277" s="6">
        <f t="shared" si="100"/>
        <v>115.98777142420998</v>
      </c>
      <c r="AC277" s="6">
        <f t="shared" si="101"/>
        <v>131.97554284841996</v>
      </c>
      <c r="AD277" s="6">
        <f t="shared" si="102"/>
        <v>119.86608986112005</v>
      </c>
      <c r="AE277" s="6">
        <f t="shared" si="103"/>
        <v>107.75663687382013</v>
      </c>
      <c r="AF277" s="6">
        <f t="shared" si="104"/>
        <v>95.64718388652021</v>
      </c>
      <c r="AG277" s="6">
        <f t="shared" si="105"/>
        <v>111.63495531073019</v>
      </c>
      <c r="AI277" s="10">
        <f t="shared" si="106"/>
        <v>0</v>
      </c>
      <c r="AJ277" s="10">
        <f t="shared" si="107"/>
        <v>0</v>
      </c>
      <c r="AK277" s="10">
        <f t="shared" si="107"/>
        <v>0</v>
      </c>
      <c r="AL277" s="10">
        <f t="shared" si="107"/>
        <v>2614.3104229252194</v>
      </c>
      <c r="AM277" s="10">
        <f t="shared" si="107"/>
        <v>0</v>
      </c>
      <c r="AN277" s="10">
        <f t="shared" si="107"/>
        <v>0</v>
      </c>
      <c r="AO277" s="10">
        <f t="shared" si="107"/>
        <v>0</v>
      </c>
      <c r="AP277" s="10">
        <f t="shared" si="89"/>
        <v>0</v>
      </c>
      <c r="AQ277" s="10">
        <f t="shared" si="89"/>
        <v>0</v>
      </c>
      <c r="AR277" s="10">
        <f t="shared" si="89"/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1</v>
      </c>
      <c r="BC277">
        <v>0</v>
      </c>
    </row>
    <row r="278" spans="3:55">
      <c r="C278" s="10"/>
      <c r="D278" s="20">
        <f t="shared" si="90"/>
        <v>1119.0465540709704</v>
      </c>
      <c r="E278" s="10">
        <f t="shared" si="91"/>
        <v>-917.02450190521745</v>
      </c>
      <c r="F278" s="20">
        <f t="shared" si="92"/>
        <v>202.02205216575294</v>
      </c>
      <c r="G278">
        <f t="shared" si="93"/>
        <v>5</v>
      </c>
      <c r="H278" s="21">
        <f t="shared" si="94"/>
        <v>9.7656225800141683E-4</v>
      </c>
      <c r="I278" s="20">
        <f t="shared" si="95"/>
        <v>1</v>
      </c>
      <c r="J278" s="2"/>
      <c r="K278" s="11">
        <v>100</v>
      </c>
      <c r="L278" s="6">
        <f t="shared" si="88"/>
        <v>86.21598533371521</v>
      </c>
      <c r="M278" s="6">
        <f t="shared" si="88"/>
        <v>98.094719243534925</v>
      </c>
      <c r="N278" s="6">
        <f t="shared" si="88"/>
        <v>84.573328756155178</v>
      </c>
      <c r="O278" s="6">
        <f t="shared" si="88"/>
        <v>72.915728716641496</v>
      </c>
      <c r="P278" s="6">
        <f t="shared" si="88"/>
        <v>62.865013976311197</v>
      </c>
      <c r="Q278" s="6">
        <f t="shared" si="87"/>
        <v>54.199691229854473</v>
      </c>
      <c r="R278" s="6">
        <f t="shared" si="87"/>
        <v>61.66725896247145</v>
      </c>
      <c r="S278" s="6">
        <f t="shared" si="87"/>
        <v>70.163699121773135</v>
      </c>
      <c r="T278" s="6">
        <f t="shared" si="87"/>
        <v>79.830768503050237</v>
      </c>
      <c r="U278" s="6">
        <f t="shared" si="87"/>
        <v>90.829754980947826</v>
      </c>
      <c r="W278" s="11">
        <v>100</v>
      </c>
      <c r="X278" s="6">
        <f t="shared" si="96"/>
        <v>115.98777142420998</v>
      </c>
      <c r="Y278" s="6">
        <f t="shared" si="97"/>
        <v>103.87831843691006</v>
      </c>
      <c r="Z278" s="6">
        <f t="shared" si="98"/>
        <v>119.86608986112005</v>
      </c>
      <c r="AA278" s="6">
        <f t="shared" si="99"/>
        <v>100</v>
      </c>
      <c r="AB278" s="6">
        <f t="shared" si="100"/>
        <v>115.98777142420998</v>
      </c>
      <c r="AC278" s="6">
        <f t="shared" si="101"/>
        <v>131.97554284841996</v>
      </c>
      <c r="AD278" s="6">
        <f t="shared" si="102"/>
        <v>119.86608986112005</v>
      </c>
      <c r="AE278" s="6">
        <f t="shared" si="103"/>
        <v>107.75663687382013</v>
      </c>
      <c r="AF278" s="6">
        <f t="shared" si="104"/>
        <v>95.64718388652021</v>
      </c>
      <c r="AG278" s="6">
        <f t="shared" si="105"/>
        <v>83.537730899220293</v>
      </c>
      <c r="AI278" s="10">
        <f t="shared" si="106"/>
        <v>0</v>
      </c>
      <c r="AJ278" s="10">
        <f t="shared" si="107"/>
        <v>0</v>
      </c>
      <c r="AK278" s="10">
        <f t="shared" si="107"/>
        <v>0</v>
      </c>
      <c r="AL278" s="10">
        <f t="shared" si="107"/>
        <v>2614.3104229252194</v>
      </c>
      <c r="AM278" s="10">
        <f t="shared" si="107"/>
        <v>0</v>
      </c>
      <c r="AN278" s="10">
        <f t="shared" si="107"/>
        <v>0</v>
      </c>
      <c r="AO278" s="10">
        <f t="shared" si="107"/>
        <v>0</v>
      </c>
      <c r="AP278" s="10">
        <f t="shared" si="89"/>
        <v>0</v>
      </c>
      <c r="AQ278" s="10">
        <f t="shared" si="89"/>
        <v>0</v>
      </c>
      <c r="AR278" s="10">
        <f t="shared" si="89"/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1</v>
      </c>
      <c r="BC278">
        <v>1</v>
      </c>
    </row>
    <row r="279" spans="3:55">
      <c r="C279" s="10"/>
      <c r="D279" s="20">
        <f t="shared" si="90"/>
        <v>5784.2305639618162</v>
      </c>
      <c r="E279" s="10">
        <f t="shared" si="91"/>
        <v>-6047.9900177581985</v>
      </c>
      <c r="F279" s="20">
        <f t="shared" si="92"/>
        <v>-263.75945379638233</v>
      </c>
      <c r="G279">
        <f t="shared" si="93"/>
        <v>2</v>
      </c>
      <c r="H279" s="21">
        <f t="shared" si="94"/>
        <v>9.7525869332865155E-4</v>
      </c>
      <c r="I279" s="20">
        <f t="shared" si="95"/>
        <v>2</v>
      </c>
      <c r="J279" s="2"/>
      <c r="K279" s="11">
        <v>100</v>
      </c>
      <c r="L279" s="6">
        <f t="shared" si="88"/>
        <v>86.21598533371521</v>
      </c>
      <c r="M279" s="6">
        <f t="shared" si="88"/>
        <v>98.094719243534925</v>
      </c>
      <c r="N279" s="6">
        <f t="shared" si="88"/>
        <v>84.573328756155178</v>
      </c>
      <c r="O279" s="6">
        <f t="shared" si="88"/>
        <v>72.915728716641496</v>
      </c>
      <c r="P279" s="6">
        <f t="shared" si="88"/>
        <v>62.865013976311197</v>
      </c>
      <c r="Q279" s="6">
        <f t="shared" si="87"/>
        <v>71.526479368967031</v>
      </c>
      <c r="R279" s="6">
        <f t="shared" si="87"/>
        <v>61.66725896247145</v>
      </c>
      <c r="S279" s="6">
        <f t="shared" si="87"/>
        <v>53.167034942788561</v>
      </c>
      <c r="T279" s="6">
        <f t="shared" si="87"/>
        <v>45.838483048645827</v>
      </c>
      <c r="U279" s="6">
        <f t="shared" si="87"/>
        <v>39.520099822418018</v>
      </c>
      <c r="W279" s="11">
        <v>100</v>
      </c>
      <c r="X279" s="6">
        <f t="shared" si="96"/>
        <v>115.98777142420998</v>
      </c>
      <c r="Y279" s="6">
        <f t="shared" si="97"/>
        <v>103.87831843691006</v>
      </c>
      <c r="Z279" s="6">
        <f t="shared" si="98"/>
        <v>119.86608986112005</v>
      </c>
      <c r="AA279" s="6">
        <f t="shared" si="99"/>
        <v>100</v>
      </c>
      <c r="AB279" s="6">
        <f t="shared" si="100"/>
        <v>115.98777142420998</v>
      </c>
      <c r="AC279" s="6">
        <f t="shared" si="101"/>
        <v>103.87831843691006</v>
      </c>
      <c r="AD279" s="6">
        <f t="shared" si="102"/>
        <v>119.86608986112005</v>
      </c>
      <c r="AE279" s="6">
        <f t="shared" si="103"/>
        <v>100</v>
      </c>
      <c r="AF279" s="6">
        <f t="shared" si="104"/>
        <v>115.98777142420998</v>
      </c>
      <c r="AG279" s="6">
        <f t="shared" si="105"/>
        <v>131.97554284841996</v>
      </c>
      <c r="AI279" s="10">
        <f t="shared" si="106"/>
        <v>0</v>
      </c>
      <c r="AJ279" s="10">
        <f t="shared" si="107"/>
        <v>0</v>
      </c>
      <c r="AK279" s="10">
        <f t="shared" si="107"/>
        <v>0</v>
      </c>
      <c r="AL279" s="10">
        <f t="shared" si="107"/>
        <v>2614.3104229252194</v>
      </c>
      <c r="AM279" s="10">
        <f t="shared" si="107"/>
        <v>0</v>
      </c>
      <c r="AN279" s="10">
        <f t="shared" si="107"/>
        <v>0</v>
      </c>
      <c r="AO279" s="10">
        <f t="shared" si="107"/>
        <v>0</v>
      </c>
      <c r="AP279" s="10">
        <f t="shared" si="89"/>
        <v>1906.2434957910355</v>
      </c>
      <c r="AQ279" s="10">
        <f t="shared" si="89"/>
        <v>0</v>
      </c>
      <c r="AR279" s="10">
        <f t="shared" si="89"/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</row>
    <row r="280" spans="3:55">
      <c r="C280" s="10"/>
      <c r="D280" s="20">
        <f t="shared" si="90"/>
        <v>4722.8239465747274</v>
      </c>
      <c r="E280" s="10">
        <f t="shared" si="91"/>
        <v>-4784.5946342759453</v>
      </c>
      <c r="F280" s="20">
        <f t="shared" si="92"/>
        <v>-61.770687701217867</v>
      </c>
      <c r="G280">
        <f t="shared" si="93"/>
        <v>3</v>
      </c>
      <c r="H280" s="21">
        <f t="shared" si="94"/>
        <v>9.7569302143100045E-4</v>
      </c>
      <c r="I280" s="20">
        <f t="shared" si="95"/>
        <v>2</v>
      </c>
      <c r="J280" s="2"/>
      <c r="K280" s="11">
        <v>100</v>
      </c>
      <c r="L280" s="6">
        <f t="shared" si="88"/>
        <v>86.21598533371521</v>
      </c>
      <c r="M280" s="6">
        <f t="shared" si="88"/>
        <v>98.094719243534925</v>
      </c>
      <c r="N280" s="6">
        <f t="shared" si="88"/>
        <v>84.573328756155178</v>
      </c>
      <c r="O280" s="6">
        <f t="shared" si="88"/>
        <v>72.915728716641496</v>
      </c>
      <c r="P280" s="6">
        <f t="shared" si="88"/>
        <v>62.865013976311197</v>
      </c>
      <c r="Q280" s="6">
        <f t="shared" si="87"/>
        <v>71.526479368967031</v>
      </c>
      <c r="R280" s="6">
        <f t="shared" si="87"/>
        <v>61.66725896247145</v>
      </c>
      <c r="S280" s="6">
        <f t="shared" si="87"/>
        <v>53.167034942788561</v>
      </c>
      <c r="T280" s="6">
        <f t="shared" si="87"/>
        <v>45.838483048645827</v>
      </c>
      <c r="U280" s="6">
        <f t="shared" si="87"/>
        <v>52.154053657240546</v>
      </c>
      <c r="W280" s="11">
        <v>100</v>
      </c>
      <c r="X280" s="6">
        <f t="shared" si="96"/>
        <v>115.98777142420998</v>
      </c>
      <c r="Y280" s="6">
        <f t="shared" si="97"/>
        <v>103.87831843691006</v>
      </c>
      <c r="Z280" s="6">
        <f t="shared" si="98"/>
        <v>119.86608986112005</v>
      </c>
      <c r="AA280" s="6">
        <f t="shared" si="99"/>
        <v>100</v>
      </c>
      <c r="AB280" s="6">
        <f t="shared" si="100"/>
        <v>115.98777142420998</v>
      </c>
      <c r="AC280" s="6">
        <f t="shared" si="101"/>
        <v>103.87831843691006</v>
      </c>
      <c r="AD280" s="6">
        <f t="shared" si="102"/>
        <v>119.86608986112005</v>
      </c>
      <c r="AE280" s="6">
        <f t="shared" si="103"/>
        <v>100</v>
      </c>
      <c r="AF280" s="6">
        <f t="shared" si="104"/>
        <v>115.98777142420998</v>
      </c>
      <c r="AG280" s="6">
        <f t="shared" si="105"/>
        <v>103.87831843691006</v>
      </c>
      <c r="AI280" s="10">
        <f t="shared" si="106"/>
        <v>0</v>
      </c>
      <c r="AJ280" s="10">
        <f t="shared" si="107"/>
        <v>0</v>
      </c>
      <c r="AK280" s="10">
        <f t="shared" si="107"/>
        <v>0</v>
      </c>
      <c r="AL280" s="10">
        <f t="shared" si="107"/>
        <v>2614.3104229252194</v>
      </c>
      <c r="AM280" s="10">
        <f t="shared" si="107"/>
        <v>0</v>
      </c>
      <c r="AN280" s="10">
        <f t="shared" si="107"/>
        <v>0</v>
      </c>
      <c r="AO280" s="10">
        <f t="shared" si="107"/>
        <v>0</v>
      </c>
      <c r="AP280" s="10">
        <f t="shared" si="89"/>
        <v>1906.2434957910355</v>
      </c>
      <c r="AQ280" s="10">
        <f t="shared" si="89"/>
        <v>0</v>
      </c>
      <c r="AR280" s="10">
        <f t="shared" si="89"/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1</v>
      </c>
    </row>
    <row r="281" spans="3:55">
      <c r="C281" s="10"/>
      <c r="D281" s="20">
        <f t="shared" si="90"/>
        <v>4722.8239465747274</v>
      </c>
      <c r="E281" s="10">
        <f t="shared" si="91"/>
        <v>-4784.5946342759453</v>
      </c>
      <c r="F281" s="20">
        <f t="shared" si="92"/>
        <v>-61.770687701217867</v>
      </c>
      <c r="G281">
        <f t="shared" si="93"/>
        <v>3</v>
      </c>
      <c r="H281" s="21">
        <f t="shared" si="94"/>
        <v>9.7569302143100045E-4</v>
      </c>
      <c r="I281" s="20">
        <f t="shared" si="95"/>
        <v>2</v>
      </c>
      <c r="J281" s="2"/>
      <c r="K281" s="11">
        <v>100</v>
      </c>
      <c r="L281" s="6">
        <f t="shared" si="88"/>
        <v>86.21598533371521</v>
      </c>
      <c r="M281" s="6">
        <f t="shared" si="88"/>
        <v>98.094719243534925</v>
      </c>
      <c r="N281" s="6">
        <f t="shared" si="88"/>
        <v>84.573328756155178</v>
      </c>
      <c r="O281" s="6">
        <f t="shared" si="88"/>
        <v>72.915728716641496</v>
      </c>
      <c r="P281" s="6">
        <f t="shared" si="88"/>
        <v>62.865013976311197</v>
      </c>
      <c r="Q281" s="6">
        <f t="shared" si="87"/>
        <v>71.526479368967031</v>
      </c>
      <c r="R281" s="6">
        <f t="shared" si="87"/>
        <v>61.66725896247145</v>
      </c>
      <c r="S281" s="6">
        <f t="shared" si="87"/>
        <v>53.167034942788561</v>
      </c>
      <c r="T281" s="6">
        <f t="shared" si="87"/>
        <v>60.492324544419994</v>
      </c>
      <c r="U281" s="6">
        <f t="shared" si="87"/>
        <v>52.154053657240546</v>
      </c>
      <c r="W281" s="11">
        <v>100</v>
      </c>
      <c r="X281" s="6">
        <f t="shared" si="96"/>
        <v>115.98777142420998</v>
      </c>
      <c r="Y281" s="6">
        <f t="shared" si="97"/>
        <v>103.87831843691006</v>
      </c>
      <c r="Z281" s="6">
        <f t="shared" si="98"/>
        <v>119.86608986112005</v>
      </c>
      <c r="AA281" s="6">
        <f t="shared" si="99"/>
        <v>100</v>
      </c>
      <c r="AB281" s="6">
        <f t="shared" si="100"/>
        <v>115.98777142420998</v>
      </c>
      <c r="AC281" s="6">
        <f t="shared" si="101"/>
        <v>103.87831843691006</v>
      </c>
      <c r="AD281" s="6">
        <f t="shared" si="102"/>
        <v>119.86608986112005</v>
      </c>
      <c r="AE281" s="6">
        <f t="shared" si="103"/>
        <v>100</v>
      </c>
      <c r="AF281" s="6">
        <f t="shared" si="104"/>
        <v>87.890547012700083</v>
      </c>
      <c r="AG281" s="6">
        <f t="shared" si="105"/>
        <v>103.87831843691006</v>
      </c>
      <c r="AI281" s="10">
        <f t="shared" si="106"/>
        <v>0</v>
      </c>
      <c r="AJ281" s="10">
        <f t="shared" si="107"/>
        <v>0</v>
      </c>
      <c r="AK281" s="10">
        <f t="shared" si="107"/>
        <v>0</v>
      </c>
      <c r="AL281" s="10">
        <f t="shared" si="107"/>
        <v>2614.3104229252194</v>
      </c>
      <c r="AM281" s="10">
        <f t="shared" si="107"/>
        <v>0</v>
      </c>
      <c r="AN281" s="10">
        <f t="shared" si="107"/>
        <v>0</v>
      </c>
      <c r="AO281" s="10">
        <f t="shared" si="107"/>
        <v>0</v>
      </c>
      <c r="AP281" s="10">
        <f t="shared" si="89"/>
        <v>1906.2434957910355</v>
      </c>
      <c r="AQ281" s="10">
        <f t="shared" si="89"/>
        <v>0</v>
      </c>
      <c r="AR281" s="10">
        <f t="shared" si="89"/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1</v>
      </c>
      <c r="BC281">
        <v>0</v>
      </c>
    </row>
    <row r="282" spans="3:55">
      <c r="C282" s="10"/>
      <c r="D282" s="20">
        <f t="shared" si="90"/>
        <v>2853.6420947238676</v>
      </c>
      <c r="E282" s="10">
        <f t="shared" si="91"/>
        <v>-3117.311633561806</v>
      </c>
      <c r="F282" s="20">
        <f t="shared" si="92"/>
        <v>-263.66953883793849</v>
      </c>
      <c r="G282">
        <f t="shared" si="93"/>
        <v>4</v>
      </c>
      <c r="H282" s="21">
        <f t="shared" si="94"/>
        <v>9.7612754295987511E-4</v>
      </c>
      <c r="I282" s="20">
        <f t="shared" si="95"/>
        <v>2</v>
      </c>
      <c r="J282" s="2"/>
      <c r="K282" s="11">
        <v>100</v>
      </c>
      <c r="L282" s="6">
        <f t="shared" si="88"/>
        <v>86.21598533371521</v>
      </c>
      <c r="M282" s="6">
        <f t="shared" si="88"/>
        <v>98.094719243534925</v>
      </c>
      <c r="N282" s="6">
        <f t="shared" si="88"/>
        <v>84.573328756155178</v>
      </c>
      <c r="O282" s="6">
        <f t="shared" si="88"/>
        <v>72.915728716641496</v>
      </c>
      <c r="P282" s="6">
        <f t="shared" si="88"/>
        <v>62.865013976311197</v>
      </c>
      <c r="Q282" s="6">
        <f t="shared" si="87"/>
        <v>71.526479368967031</v>
      </c>
      <c r="R282" s="6">
        <f t="shared" si="87"/>
        <v>61.66725896247145</v>
      </c>
      <c r="S282" s="6">
        <f t="shared" si="87"/>
        <v>53.167034942788561</v>
      </c>
      <c r="T282" s="6">
        <f t="shared" si="87"/>
        <v>60.492324544419994</v>
      </c>
      <c r="U282" s="6">
        <f t="shared" si="87"/>
        <v>68.826883664381938</v>
      </c>
      <c r="W282" s="11">
        <v>100</v>
      </c>
      <c r="X282" s="6">
        <f t="shared" si="96"/>
        <v>115.98777142420998</v>
      </c>
      <c r="Y282" s="6">
        <f t="shared" si="97"/>
        <v>103.87831843691006</v>
      </c>
      <c r="Z282" s="6">
        <f t="shared" si="98"/>
        <v>119.86608986112005</v>
      </c>
      <c r="AA282" s="6">
        <f t="shared" si="99"/>
        <v>100</v>
      </c>
      <c r="AB282" s="6">
        <f t="shared" si="100"/>
        <v>115.98777142420998</v>
      </c>
      <c r="AC282" s="6">
        <f t="shared" si="101"/>
        <v>103.87831843691006</v>
      </c>
      <c r="AD282" s="6">
        <f t="shared" si="102"/>
        <v>119.86608986112005</v>
      </c>
      <c r="AE282" s="6">
        <f t="shared" si="103"/>
        <v>100</v>
      </c>
      <c r="AF282" s="6">
        <f t="shared" si="104"/>
        <v>87.890547012700083</v>
      </c>
      <c r="AG282" s="6">
        <f t="shared" si="105"/>
        <v>75.781094025400165</v>
      </c>
      <c r="AI282" s="10">
        <f t="shared" si="106"/>
        <v>0</v>
      </c>
      <c r="AJ282" s="10">
        <f t="shared" si="107"/>
        <v>0</v>
      </c>
      <c r="AK282" s="10">
        <f t="shared" si="107"/>
        <v>0</v>
      </c>
      <c r="AL282" s="10">
        <f t="shared" si="107"/>
        <v>2614.3104229252194</v>
      </c>
      <c r="AM282" s="10">
        <f t="shared" si="107"/>
        <v>0</v>
      </c>
      <c r="AN282" s="10">
        <f t="shared" si="107"/>
        <v>0</v>
      </c>
      <c r="AO282" s="10">
        <f t="shared" si="107"/>
        <v>0</v>
      </c>
      <c r="AP282" s="10">
        <f t="shared" si="89"/>
        <v>1906.2434957910355</v>
      </c>
      <c r="AQ282" s="10">
        <f t="shared" si="89"/>
        <v>0</v>
      </c>
      <c r="AR282" s="10">
        <f t="shared" si="89"/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1</v>
      </c>
      <c r="BC282">
        <v>1</v>
      </c>
    </row>
    <row r="283" spans="3:55">
      <c r="C283" s="10"/>
      <c r="D283" s="20">
        <f t="shared" si="90"/>
        <v>4686.5046560780538</v>
      </c>
      <c r="E283" s="10">
        <f t="shared" si="91"/>
        <v>-4784.5946342759453</v>
      </c>
      <c r="F283" s="20">
        <f t="shared" si="92"/>
        <v>-98.089978197891469</v>
      </c>
      <c r="G283">
        <f t="shared" si="93"/>
        <v>3</v>
      </c>
      <c r="H283" s="21">
        <f t="shared" si="94"/>
        <v>9.7569302143100045E-4</v>
      </c>
      <c r="I283" s="20">
        <f t="shared" si="95"/>
        <v>1</v>
      </c>
      <c r="J283" s="2"/>
      <c r="K283" s="11">
        <v>100</v>
      </c>
      <c r="L283" s="6">
        <f t="shared" si="88"/>
        <v>86.21598533371521</v>
      </c>
      <c r="M283" s="6">
        <f t="shared" si="88"/>
        <v>98.094719243534925</v>
      </c>
      <c r="N283" s="6">
        <f t="shared" si="88"/>
        <v>84.573328756155178</v>
      </c>
      <c r="O283" s="6">
        <f t="shared" si="88"/>
        <v>72.915728716641496</v>
      </c>
      <c r="P283" s="6">
        <f t="shared" si="88"/>
        <v>62.865013976311197</v>
      </c>
      <c r="Q283" s="6">
        <f t="shared" si="87"/>
        <v>71.526479368967031</v>
      </c>
      <c r="R283" s="6">
        <f t="shared" si="87"/>
        <v>61.66725896247145</v>
      </c>
      <c r="S283" s="6">
        <f t="shared" si="87"/>
        <v>70.163699121773135</v>
      </c>
      <c r="T283" s="6">
        <f t="shared" si="87"/>
        <v>60.492324544419994</v>
      </c>
      <c r="U283" s="6">
        <f t="shared" si="87"/>
        <v>52.154053657240546</v>
      </c>
      <c r="W283" s="11">
        <v>100</v>
      </c>
      <c r="X283" s="6">
        <f t="shared" si="96"/>
        <v>115.98777142420998</v>
      </c>
      <c r="Y283" s="6">
        <f t="shared" si="97"/>
        <v>103.87831843691006</v>
      </c>
      <c r="Z283" s="6">
        <f t="shared" si="98"/>
        <v>119.86608986112005</v>
      </c>
      <c r="AA283" s="6">
        <f t="shared" si="99"/>
        <v>100</v>
      </c>
      <c r="AB283" s="6">
        <f t="shared" si="100"/>
        <v>115.98777142420998</v>
      </c>
      <c r="AC283" s="6">
        <f t="shared" si="101"/>
        <v>103.87831843691006</v>
      </c>
      <c r="AD283" s="6">
        <f t="shared" si="102"/>
        <v>119.86608986112005</v>
      </c>
      <c r="AE283" s="6">
        <f t="shared" si="103"/>
        <v>107.75663687382013</v>
      </c>
      <c r="AF283" s="6">
        <f t="shared" si="104"/>
        <v>123.74440829803011</v>
      </c>
      <c r="AG283" s="6">
        <f t="shared" si="105"/>
        <v>139.73217972224009</v>
      </c>
      <c r="AI283" s="10">
        <f t="shared" si="106"/>
        <v>0</v>
      </c>
      <c r="AJ283" s="10">
        <f t="shared" si="107"/>
        <v>0</v>
      </c>
      <c r="AK283" s="10">
        <f t="shared" si="107"/>
        <v>0</v>
      </c>
      <c r="AL283" s="10">
        <f t="shared" si="107"/>
        <v>2614.3104229252194</v>
      </c>
      <c r="AM283" s="10">
        <f t="shared" si="107"/>
        <v>0</v>
      </c>
      <c r="AN283" s="10">
        <f t="shared" si="107"/>
        <v>0</v>
      </c>
      <c r="AO283" s="10">
        <f t="shared" si="107"/>
        <v>0</v>
      </c>
      <c r="AP283" s="10">
        <f t="shared" si="89"/>
        <v>0</v>
      </c>
      <c r="AQ283" s="10">
        <f t="shared" si="89"/>
        <v>0</v>
      </c>
      <c r="AR283" s="10">
        <f t="shared" si="89"/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1</v>
      </c>
      <c r="BB283">
        <v>0</v>
      </c>
      <c r="BC283">
        <v>0</v>
      </c>
    </row>
    <row r="284" spans="3:55">
      <c r="C284" s="10"/>
      <c r="D284" s="20">
        <f t="shared" si="90"/>
        <v>3415.108138537129</v>
      </c>
      <c r="E284" s="10">
        <f t="shared" si="91"/>
        <v>-3117.311633561806</v>
      </c>
      <c r="F284" s="20">
        <f t="shared" si="92"/>
        <v>297.79650497532293</v>
      </c>
      <c r="G284">
        <f t="shared" si="93"/>
        <v>4</v>
      </c>
      <c r="H284" s="21">
        <f t="shared" si="94"/>
        <v>9.7612754295987511E-4</v>
      </c>
      <c r="I284" s="20">
        <f t="shared" si="95"/>
        <v>1</v>
      </c>
      <c r="J284" s="2"/>
      <c r="K284" s="11">
        <v>100</v>
      </c>
      <c r="L284" s="6">
        <f t="shared" si="88"/>
        <v>86.21598533371521</v>
      </c>
      <c r="M284" s="6">
        <f t="shared" si="88"/>
        <v>98.094719243534925</v>
      </c>
      <c r="N284" s="6">
        <f t="shared" si="88"/>
        <v>84.573328756155178</v>
      </c>
      <c r="O284" s="6">
        <f t="shared" si="88"/>
        <v>72.915728716641496</v>
      </c>
      <c r="P284" s="6">
        <f t="shared" si="88"/>
        <v>62.865013976311197</v>
      </c>
      <c r="Q284" s="6">
        <f t="shared" si="87"/>
        <v>71.526479368967031</v>
      </c>
      <c r="R284" s="6">
        <f t="shared" si="87"/>
        <v>61.66725896247145</v>
      </c>
      <c r="S284" s="6">
        <f t="shared" si="87"/>
        <v>70.163699121773135</v>
      </c>
      <c r="T284" s="6">
        <f t="shared" si="87"/>
        <v>60.492324544419994</v>
      </c>
      <c r="U284" s="6">
        <f t="shared" si="87"/>
        <v>68.826883664381938</v>
      </c>
      <c r="W284" s="11">
        <v>100</v>
      </c>
      <c r="X284" s="6">
        <f t="shared" si="96"/>
        <v>115.98777142420998</v>
      </c>
      <c r="Y284" s="6">
        <f t="shared" si="97"/>
        <v>103.87831843691006</v>
      </c>
      <c r="Z284" s="6">
        <f t="shared" si="98"/>
        <v>119.86608986112005</v>
      </c>
      <c r="AA284" s="6">
        <f t="shared" si="99"/>
        <v>100</v>
      </c>
      <c r="AB284" s="6">
        <f t="shared" si="100"/>
        <v>115.98777142420998</v>
      </c>
      <c r="AC284" s="6">
        <f t="shared" si="101"/>
        <v>103.87831843691006</v>
      </c>
      <c r="AD284" s="6">
        <f t="shared" si="102"/>
        <v>119.86608986112005</v>
      </c>
      <c r="AE284" s="6">
        <f t="shared" si="103"/>
        <v>107.75663687382013</v>
      </c>
      <c r="AF284" s="6">
        <f t="shared" si="104"/>
        <v>123.74440829803011</v>
      </c>
      <c r="AG284" s="6">
        <f t="shared" si="105"/>
        <v>111.63495531073019</v>
      </c>
      <c r="AI284" s="10">
        <f t="shared" si="106"/>
        <v>0</v>
      </c>
      <c r="AJ284" s="10">
        <f t="shared" si="107"/>
        <v>0</v>
      </c>
      <c r="AK284" s="10">
        <f t="shared" si="107"/>
        <v>0</v>
      </c>
      <c r="AL284" s="10">
        <f t="shared" si="107"/>
        <v>2614.3104229252194</v>
      </c>
      <c r="AM284" s="10">
        <f t="shared" si="107"/>
        <v>0</v>
      </c>
      <c r="AN284" s="10">
        <f t="shared" si="107"/>
        <v>0</v>
      </c>
      <c r="AO284" s="10">
        <f t="shared" si="107"/>
        <v>0</v>
      </c>
      <c r="AP284" s="10">
        <f t="shared" si="89"/>
        <v>0</v>
      </c>
      <c r="AQ284" s="10">
        <f t="shared" si="89"/>
        <v>0</v>
      </c>
      <c r="AR284" s="10">
        <f t="shared" si="89"/>
        <v>0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1</v>
      </c>
      <c r="BB284">
        <v>0</v>
      </c>
      <c r="BC284">
        <v>1</v>
      </c>
    </row>
    <row r="285" spans="3:55">
      <c r="C285" s="10"/>
      <c r="D285" s="20">
        <f t="shared" si="90"/>
        <v>3415.108138537129</v>
      </c>
      <c r="E285" s="10">
        <f t="shared" si="91"/>
        <v>-3117.3116335618074</v>
      </c>
      <c r="F285" s="20">
        <f t="shared" si="92"/>
        <v>297.79650497532157</v>
      </c>
      <c r="G285">
        <f t="shared" si="93"/>
        <v>4</v>
      </c>
      <c r="H285" s="21">
        <f t="shared" si="94"/>
        <v>9.7612754295987511E-4</v>
      </c>
      <c r="I285" s="20">
        <f t="shared" si="95"/>
        <v>1</v>
      </c>
      <c r="J285" s="2"/>
      <c r="K285" s="11">
        <v>100</v>
      </c>
      <c r="L285" s="6">
        <f t="shared" si="88"/>
        <v>86.21598533371521</v>
      </c>
      <c r="M285" s="6">
        <f t="shared" si="88"/>
        <v>98.094719243534925</v>
      </c>
      <c r="N285" s="6">
        <f t="shared" si="88"/>
        <v>84.573328756155178</v>
      </c>
      <c r="O285" s="6">
        <f t="shared" si="88"/>
        <v>72.915728716641496</v>
      </c>
      <c r="P285" s="6">
        <f t="shared" si="88"/>
        <v>62.865013976311197</v>
      </c>
      <c r="Q285" s="6">
        <f t="shared" si="87"/>
        <v>71.526479368967031</v>
      </c>
      <c r="R285" s="6">
        <f t="shared" si="87"/>
        <v>61.66725896247145</v>
      </c>
      <c r="S285" s="6">
        <f t="shared" si="87"/>
        <v>70.163699121773135</v>
      </c>
      <c r="T285" s="6">
        <f t="shared" si="87"/>
        <v>79.830768503050237</v>
      </c>
      <c r="U285" s="6">
        <f t="shared" si="87"/>
        <v>68.826883664381924</v>
      </c>
      <c r="W285" s="11">
        <v>100</v>
      </c>
      <c r="X285" s="6">
        <f t="shared" si="96"/>
        <v>115.98777142420998</v>
      </c>
      <c r="Y285" s="6">
        <f t="shared" si="97"/>
        <v>103.87831843691006</v>
      </c>
      <c r="Z285" s="6">
        <f t="shared" si="98"/>
        <v>119.86608986112005</v>
      </c>
      <c r="AA285" s="6">
        <f t="shared" si="99"/>
        <v>100</v>
      </c>
      <c r="AB285" s="6">
        <f t="shared" si="100"/>
        <v>115.98777142420998</v>
      </c>
      <c r="AC285" s="6">
        <f t="shared" si="101"/>
        <v>103.87831843691006</v>
      </c>
      <c r="AD285" s="6">
        <f t="shared" si="102"/>
        <v>119.86608986112005</v>
      </c>
      <c r="AE285" s="6">
        <f t="shared" si="103"/>
        <v>107.75663687382013</v>
      </c>
      <c r="AF285" s="6">
        <f t="shared" si="104"/>
        <v>95.64718388652021</v>
      </c>
      <c r="AG285" s="6">
        <f t="shared" si="105"/>
        <v>111.63495531073019</v>
      </c>
      <c r="AI285" s="10">
        <f t="shared" si="106"/>
        <v>0</v>
      </c>
      <c r="AJ285" s="10">
        <f t="shared" si="107"/>
        <v>0</v>
      </c>
      <c r="AK285" s="10">
        <f t="shared" si="107"/>
        <v>0</v>
      </c>
      <c r="AL285" s="10">
        <f t="shared" si="107"/>
        <v>2614.3104229252194</v>
      </c>
      <c r="AM285" s="10">
        <f t="shared" si="107"/>
        <v>0</v>
      </c>
      <c r="AN285" s="10">
        <f t="shared" si="107"/>
        <v>0</v>
      </c>
      <c r="AO285" s="10">
        <f t="shared" si="107"/>
        <v>0</v>
      </c>
      <c r="AP285" s="10">
        <f t="shared" si="89"/>
        <v>0</v>
      </c>
      <c r="AQ285" s="10">
        <f t="shared" si="89"/>
        <v>0</v>
      </c>
      <c r="AR285" s="10">
        <f t="shared" si="89"/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1</v>
      </c>
      <c r="BB285">
        <v>1</v>
      </c>
      <c r="BC285">
        <v>0</v>
      </c>
    </row>
    <row r="286" spans="3:55">
      <c r="C286" s="10"/>
      <c r="D286" s="20">
        <f t="shared" si="90"/>
        <v>1119.0465540709704</v>
      </c>
      <c r="E286" s="10">
        <f t="shared" si="91"/>
        <v>-917.02450190521745</v>
      </c>
      <c r="F286" s="20">
        <f t="shared" si="92"/>
        <v>202.02205216575294</v>
      </c>
      <c r="G286">
        <f t="shared" si="93"/>
        <v>5</v>
      </c>
      <c r="H286" s="21">
        <f t="shared" si="94"/>
        <v>9.7656225800141683E-4</v>
      </c>
      <c r="I286" s="20">
        <f t="shared" si="95"/>
        <v>1</v>
      </c>
      <c r="J286" s="2"/>
      <c r="K286" s="11">
        <v>100</v>
      </c>
      <c r="L286" s="6">
        <f t="shared" si="88"/>
        <v>86.21598533371521</v>
      </c>
      <c r="M286" s="6">
        <f t="shared" si="88"/>
        <v>98.094719243534925</v>
      </c>
      <c r="N286" s="6">
        <f t="shared" si="88"/>
        <v>84.573328756155178</v>
      </c>
      <c r="O286" s="6">
        <f t="shared" si="88"/>
        <v>72.915728716641496</v>
      </c>
      <c r="P286" s="6">
        <f t="shared" si="88"/>
        <v>62.865013976311197</v>
      </c>
      <c r="Q286" s="6">
        <f t="shared" si="87"/>
        <v>71.526479368967031</v>
      </c>
      <c r="R286" s="6">
        <f t="shared" si="87"/>
        <v>61.66725896247145</v>
      </c>
      <c r="S286" s="6">
        <f t="shared" si="87"/>
        <v>70.163699121773135</v>
      </c>
      <c r="T286" s="6">
        <f t="shared" si="87"/>
        <v>79.830768503050237</v>
      </c>
      <c r="U286" s="6">
        <f t="shared" si="87"/>
        <v>90.829754980947826</v>
      </c>
      <c r="W286" s="11">
        <v>100</v>
      </c>
      <c r="X286" s="6">
        <f t="shared" si="96"/>
        <v>115.98777142420998</v>
      </c>
      <c r="Y286" s="6">
        <f t="shared" si="97"/>
        <v>103.87831843691006</v>
      </c>
      <c r="Z286" s="6">
        <f t="shared" si="98"/>
        <v>119.86608986112005</v>
      </c>
      <c r="AA286" s="6">
        <f t="shared" si="99"/>
        <v>100</v>
      </c>
      <c r="AB286" s="6">
        <f t="shared" si="100"/>
        <v>115.98777142420998</v>
      </c>
      <c r="AC286" s="6">
        <f t="shared" si="101"/>
        <v>103.87831843691006</v>
      </c>
      <c r="AD286" s="6">
        <f t="shared" si="102"/>
        <v>119.86608986112005</v>
      </c>
      <c r="AE286" s="6">
        <f t="shared" si="103"/>
        <v>107.75663687382013</v>
      </c>
      <c r="AF286" s="6">
        <f t="shared" si="104"/>
        <v>95.64718388652021</v>
      </c>
      <c r="AG286" s="6">
        <f t="shared" si="105"/>
        <v>83.537730899220293</v>
      </c>
      <c r="AI286" s="10">
        <f t="shared" si="106"/>
        <v>0</v>
      </c>
      <c r="AJ286" s="10">
        <f t="shared" si="107"/>
        <v>0</v>
      </c>
      <c r="AK286" s="10">
        <f t="shared" si="107"/>
        <v>0</v>
      </c>
      <c r="AL286" s="10">
        <f t="shared" si="107"/>
        <v>2614.3104229252194</v>
      </c>
      <c r="AM286" s="10">
        <f t="shared" si="107"/>
        <v>0</v>
      </c>
      <c r="AN286" s="10">
        <f t="shared" si="107"/>
        <v>0</v>
      </c>
      <c r="AO286" s="10">
        <f t="shared" si="107"/>
        <v>0</v>
      </c>
      <c r="AP286" s="10">
        <f t="shared" si="89"/>
        <v>0</v>
      </c>
      <c r="AQ286" s="10">
        <f t="shared" si="89"/>
        <v>0</v>
      </c>
      <c r="AR286" s="10">
        <f t="shared" si="89"/>
        <v>0</v>
      </c>
      <c r="AT286">
        <v>0</v>
      </c>
      <c r="AU286">
        <v>1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1</v>
      </c>
      <c r="BB286">
        <v>1</v>
      </c>
      <c r="BC286">
        <v>1</v>
      </c>
    </row>
    <row r="287" spans="3:55">
      <c r="C287" s="10"/>
      <c r="D287" s="20">
        <f t="shared" si="90"/>
        <v>4686.5046560780538</v>
      </c>
      <c r="E287" s="10">
        <f t="shared" si="91"/>
        <v>-4784.5946342759453</v>
      </c>
      <c r="F287" s="20">
        <f t="shared" si="92"/>
        <v>-98.089978197891469</v>
      </c>
      <c r="G287">
        <f t="shared" si="93"/>
        <v>3</v>
      </c>
      <c r="H287" s="21">
        <f t="shared" si="94"/>
        <v>9.7569302143100045E-4</v>
      </c>
      <c r="I287" s="20">
        <f t="shared" si="95"/>
        <v>1</v>
      </c>
      <c r="J287" s="2"/>
      <c r="K287" s="11">
        <v>100</v>
      </c>
      <c r="L287" s="6">
        <f t="shared" si="88"/>
        <v>86.21598533371521</v>
      </c>
      <c r="M287" s="6">
        <f t="shared" si="88"/>
        <v>98.094719243534925</v>
      </c>
      <c r="N287" s="6">
        <f t="shared" si="88"/>
        <v>84.573328756155178</v>
      </c>
      <c r="O287" s="6">
        <f t="shared" si="88"/>
        <v>72.915728716641496</v>
      </c>
      <c r="P287" s="6">
        <f t="shared" si="88"/>
        <v>62.865013976311197</v>
      </c>
      <c r="Q287" s="6">
        <f t="shared" ref="Q287:U337" si="108">P287*((1-AY287)*$I$3+$I$2*AY287)</f>
        <v>71.526479368967031</v>
      </c>
      <c r="R287" s="6">
        <f t="shared" si="108"/>
        <v>81.381310960132652</v>
      </c>
      <c r="S287" s="6">
        <f t="shared" si="108"/>
        <v>70.163699121773135</v>
      </c>
      <c r="T287" s="6">
        <f t="shared" si="108"/>
        <v>60.492324544419994</v>
      </c>
      <c r="U287" s="6">
        <f t="shared" si="108"/>
        <v>52.154053657240546</v>
      </c>
      <c r="W287" s="11">
        <v>100</v>
      </c>
      <c r="X287" s="6">
        <f t="shared" si="96"/>
        <v>115.98777142420998</v>
      </c>
      <c r="Y287" s="6">
        <f t="shared" si="97"/>
        <v>103.87831843691006</v>
      </c>
      <c r="Z287" s="6">
        <f t="shared" si="98"/>
        <v>119.86608986112005</v>
      </c>
      <c r="AA287" s="6">
        <f t="shared" si="99"/>
        <v>100</v>
      </c>
      <c r="AB287" s="6">
        <f t="shared" si="100"/>
        <v>115.98777142420998</v>
      </c>
      <c r="AC287" s="6">
        <f t="shared" si="101"/>
        <v>103.87831843691006</v>
      </c>
      <c r="AD287" s="6">
        <f t="shared" si="102"/>
        <v>91.768865449610146</v>
      </c>
      <c r="AE287" s="6">
        <f t="shared" si="103"/>
        <v>107.75663687382013</v>
      </c>
      <c r="AF287" s="6">
        <f t="shared" si="104"/>
        <v>123.74440829803011</v>
      </c>
      <c r="AG287" s="6">
        <f t="shared" si="105"/>
        <v>139.73217972224009</v>
      </c>
      <c r="AI287" s="10">
        <f t="shared" si="106"/>
        <v>0</v>
      </c>
      <c r="AJ287" s="10">
        <f t="shared" si="107"/>
        <v>0</v>
      </c>
      <c r="AK287" s="10">
        <f t="shared" si="107"/>
        <v>0</v>
      </c>
      <c r="AL287" s="10">
        <f t="shared" si="107"/>
        <v>2614.3104229252194</v>
      </c>
      <c r="AM287" s="10">
        <f t="shared" si="107"/>
        <v>0</v>
      </c>
      <c r="AN287" s="10">
        <f t="shared" si="107"/>
        <v>0</v>
      </c>
      <c r="AO287" s="10">
        <f t="shared" si="107"/>
        <v>0</v>
      </c>
      <c r="AP287" s="10">
        <f t="shared" si="89"/>
        <v>0</v>
      </c>
      <c r="AQ287" s="10">
        <f t="shared" si="89"/>
        <v>0</v>
      </c>
      <c r="AR287" s="10">
        <f t="shared" si="89"/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1</v>
      </c>
      <c r="AZ287">
        <v>1</v>
      </c>
      <c r="BA287">
        <v>0</v>
      </c>
      <c r="BB287">
        <v>0</v>
      </c>
      <c r="BC287">
        <v>0</v>
      </c>
    </row>
    <row r="288" spans="3:55">
      <c r="C288" s="10"/>
      <c r="D288" s="20">
        <f t="shared" si="90"/>
        <v>3415.108138537129</v>
      </c>
      <c r="E288" s="10">
        <f t="shared" si="91"/>
        <v>-3117.311633561806</v>
      </c>
      <c r="F288" s="20">
        <f t="shared" si="92"/>
        <v>297.79650497532293</v>
      </c>
      <c r="G288">
        <f t="shared" si="93"/>
        <v>4</v>
      </c>
      <c r="H288" s="21">
        <f t="shared" si="94"/>
        <v>9.7612754295987511E-4</v>
      </c>
      <c r="I288" s="20">
        <f t="shared" si="95"/>
        <v>1</v>
      </c>
      <c r="J288" s="2"/>
      <c r="K288" s="11">
        <v>100</v>
      </c>
      <c r="L288" s="6">
        <f t="shared" ref="L288:P338" si="109">K288*((1-AT288)*$I$3+$I$2*AT288)</f>
        <v>86.21598533371521</v>
      </c>
      <c r="M288" s="6">
        <f t="shared" si="109"/>
        <v>98.094719243534925</v>
      </c>
      <c r="N288" s="6">
        <f t="shared" si="109"/>
        <v>84.573328756155178</v>
      </c>
      <c r="O288" s="6">
        <f t="shared" si="109"/>
        <v>72.915728716641496</v>
      </c>
      <c r="P288" s="6">
        <f t="shared" si="109"/>
        <v>62.865013976311197</v>
      </c>
      <c r="Q288" s="6">
        <f t="shared" si="108"/>
        <v>71.526479368967031</v>
      </c>
      <c r="R288" s="6">
        <f t="shared" si="108"/>
        <v>81.381310960132652</v>
      </c>
      <c r="S288" s="6">
        <f t="shared" si="108"/>
        <v>70.163699121773135</v>
      </c>
      <c r="T288" s="6">
        <f t="shared" si="108"/>
        <v>60.492324544419994</v>
      </c>
      <c r="U288" s="6">
        <f t="shared" si="108"/>
        <v>68.826883664381938</v>
      </c>
      <c r="W288" s="11">
        <v>100</v>
      </c>
      <c r="X288" s="6">
        <f t="shared" si="96"/>
        <v>115.98777142420998</v>
      </c>
      <c r="Y288" s="6">
        <f t="shared" si="97"/>
        <v>103.87831843691006</v>
      </c>
      <c r="Z288" s="6">
        <f t="shared" si="98"/>
        <v>119.86608986112005</v>
      </c>
      <c r="AA288" s="6">
        <f t="shared" si="99"/>
        <v>100</v>
      </c>
      <c r="AB288" s="6">
        <f t="shared" si="100"/>
        <v>115.98777142420998</v>
      </c>
      <c r="AC288" s="6">
        <f t="shared" si="101"/>
        <v>103.87831843691006</v>
      </c>
      <c r="AD288" s="6">
        <f t="shared" si="102"/>
        <v>91.768865449610146</v>
      </c>
      <c r="AE288" s="6">
        <f t="shared" si="103"/>
        <v>107.75663687382013</v>
      </c>
      <c r="AF288" s="6">
        <f t="shared" si="104"/>
        <v>123.74440829803011</v>
      </c>
      <c r="AG288" s="6">
        <f t="shared" si="105"/>
        <v>111.63495531073019</v>
      </c>
      <c r="AI288" s="10">
        <f t="shared" si="106"/>
        <v>0</v>
      </c>
      <c r="AJ288" s="10">
        <f t="shared" si="107"/>
        <v>0</v>
      </c>
      <c r="AK288" s="10">
        <f t="shared" si="107"/>
        <v>0</v>
      </c>
      <c r="AL288" s="10">
        <f t="shared" si="107"/>
        <v>2614.3104229252194</v>
      </c>
      <c r="AM288" s="10">
        <f t="shared" si="107"/>
        <v>0</v>
      </c>
      <c r="AN288" s="10">
        <f t="shared" si="107"/>
        <v>0</v>
      </c>
      <c r="AO288" s="10">
        <f t="shared" si="107"/>
        <v>0</v>
      </c>
      <c r="AP288" s="10">
        <f t="shared" si="89"/>
        <v>0</v>
      </c>
      <c r="AQ288" s="10">
        <f t="shared" si="89"/>
        <v>0</v>
      </c>
      <c r="AR288" s="10">
        <f t="shared" si="89"/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1</v>
      </c>
      <c r="AZ288">
        <v>1</v>
      </c>
      <c r="BA288">
        <v>0</v>
      </c>
      <c r="BB288">
        <v>0</v>
      </c>
      <c r="BC288">
        <v>1</v>
      </c>
    </row>
    <row r="289" spans="3:55">
      <c r="C289" s="10"/>
      <c r="D289" s="20">
        <f t="shared" si="90"/>
        <v>3415.108138537129</v>
      </c>
      <c r="E289" s="10">
        <f t="shared" si="91"/>
        <v>-3117.3116335618074</v>
      </c>
      <c r="F289" s="20">
        <f t="shared" si="92"/>
        <v>297.79650497532157</v>
      </c>
      <c r="G289">
        <f t="shared" si="93"/>
        <v>4</v>
      </c>
      <c r="H289" s="21">
        <f t="shared" si="94"/>
        <v>9.7612754295987511E-4</v>
      </c>
      <c r="I289" s="20">
        <f t="shared" si="95"/>
        <v>1</v>
      </c>
      <c r="J289" s="2"/>
      <c r="K289" s="11">
        <v>100</v>
      </c>
      <c r="L289" s="6">
        <f t="shared" si="109"/>
        <v>86.21598533371521</v>
      </c>
      <c r="M289" s="6">
        <f t="shared" si="109"/>
        <v>98.094719243534925</v>
      </c>
      <c r="N289" s="6">
        <f t="shared" si="109"/>
        <v>84.573328756155178</v>
      </c>
      <c r="O289" s="6">
        <f t="shared" si="109"/>
        <v>72.915728716641496</v>
      </c>
      <c r="P289" s="6">
        <f t="shared" si="109"/>
        <v>62.865013976311197</v>
      </c>
      <c r="Q289" s="6">
        <f t="shared" si="108"/>
        <v>71.526479368967031</v>
      </c>
      <c r="R289" s="6">
        <f t="shared" si="108"/>
        <v>81.381310960132652</v>
      </c>
      <c r="S289" s="6">
        <f t="shared" si="108"/>
        <v>70.163699121773135</v>
      </c>
      <c r="T289" s="6">
        <f t="shared" si="108"/>
        <v>79.830768503050237</v>
      </c>
      <c r="U289" s="6">
        <f t="shared" si="108"/>
        <v>68.826883664381924</v>
      </c>
      <c r="W289" s="11">
        <v>100</v>
      </c>
      <c r="X289" s="6">
        <f t="shared" si="96"/>
        <v>115.98777142420998</v>
      </c>
      <c r="Y289" s="6">
        <f t="shared" si="97"/>
        <v>103.87831843691006</v>
      </c>
      <c r="Z289" s="6">
        <f t="shared" si="98"/>
        <v>119.86608986112005</v>
      </c>
      <c r="AA289" s="6">
        <f t="shared" si="99"/>
        <v>100</v>
      </c>
      <c r="AB289" s="6">
        <f t="shared" si="100"/>
        <v>115.98777142420998</v>
      </c>
      <c r="AC289" s="6">
        <f t="shared" si="101"/>
        <v>103.87831843691006</v>
      </c>
      <c r="AD289" s="6">
        <f t="shared" si="102"/>
        <v>91.768865449610146</v>
      </c>
      <c r="AE289" s="6">
        <f t="shared" si="103"/>
        <v>107.75663687382013</v>
      </c>
      <c r="AF289" s="6">
        <f t="shared" si="104"/>
        <v>95.64718388652021</v>
      </c>
      <c r="AG289" s="6">
        <f t="shared" si="105"/>
        <v>111.63495531073019</v>
      </c>
      <c r="AI289" s="10">
        <f t="shared" si="106"/>
        <v>0</v>
      </c>
      <c r="AJ289" s="10">
        <f t="shared" si="107"/>
        <v>0</v>
      </c>
      <c r="AK289" s="10">
        <f t="shared" si="107"/>
        <v>0</v>
      </c>
      <c r="AL289" s="10">
        <f t="shared" si="107"/>
        <v>2614.3104229252194</v>
      </c>
      <c r="AM289" s="10">
        <f t="shared" si="107"/>
        <v>0</v>
      </c>
      <c r="AN289" s="10">
        <f t="shared" si="107"/>
        <v>0</v>
      </c>
      <c r="AO289" s="10">
        <f t="shared" si="107"/>
        <v>0</v>
      </c>
      <c r="AP289" s="10">
        <f t="shared" si="89"/>
        <v>0</v>
      </c>
      <c r="AQ289" s="10">
        <f t="shared" si="89"/>
        <v>0</v>
      </c>
      <c r="AR289" s="10">
        <f t="shared" si="89"/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0</v>
      </c>
      <c r="BB289">
        <v>1</v>
      </c>
      <c r="BC289">
        <v>0</v>
      </c>
    </row>
    <row r="290" spans="3:55">
      <c r="C290" s="10"/>
      <c r="D290" s="20">
        <f t="shared" si="90"/>
        <v>1119.0465540709704</v>
      </c>
      <c r="E290" s="10">
        <f t="shared" si="91"/>
        <v>-917.02450190521745</v>
      </c>
      <c r="F290" s="20">
        <f t="shared" si="92"/>
        <v>202.02205216575294</v>
      </c>
      <c r="G290">
        <f t="shared" si="93"/>
        <v>5</v>
      </c>
      <c r="H290" s="21">
        <f t="shared" si="94"/>
        <v>9.7656225800141683E-4</v>
      </c>
      <c r="I290" s="20">
        <f t="shared" si="95"/>
        <v>1</v>
      </c>
      <c r="J290" s="2"/>
      <c r="K290" s="11">
        <v>100</v>
      </c>
      <c r="L290" s="6">
        <f t="shared" si="109"/>
        <v>86.21598533371521</v>
      </c>
      <c r="M290" s="6">
        <f t="shared" si="109"/>
        <v>98.094719243534925</v>
      </c>
      <c r="N290" s="6">
        <f t="shared" si="109"/>
        <v>84.573328756155178</v>
      </c>
      <c r="O290" s="6">
        <f t="shared" si="109"/>
        <v>72.915728716641496</v>
      </c>
      <c r="P290" s="6">
        <f t="shared" si="109"/>
        <v>62.865013976311197</v>
      </c>
      <c r="Q290" s="6">
        <f t="shared" si="108"/>
        <v>71.526479368967031</v>
      </c>
      <c r="R290" s="6">
        <f t="shared" si="108"/>
        <v>81.381310960132652</v>
      </c>
      <c r="S290" s="6">
        <f t="shared" si="108"/>
        <v>70.163699121773135</v>
      </c>
      <c r="T290" s="6">
        <f t="shared" si="108"/>
        <v>79.830768503050237</v>
      </c>
      <c r="U290" s="6">
        <f t="shared" si="108"/>
        <v>90.829754980947826</v>
      </c>
      <c r="W290" s="11">
        <v>100</v>
      </c>
      <c r="X290" s="6">
        <f t="shared" si="96"/>
        <v>115.98777142420998</v>
      </c>
      <c r="Y290" s="6">
        <f t="shared" si="97"/>
        <v>103.87831843691006</v>
      </c>
      <c r="Z290" s="6">
        <f t="shared" si="98"/>
        <v>119.86608986112005</v>
      </c>
      <c r="AA290" s="6">
        <f t="shared" si="99"/>
        <v>100</v>
      </c>
      <c r="AB290" s="6">
        <f t="shared" si="100"/>
        <v>115.98777142420998</v>
      </c>
      <c r="AC290" s="6">
        <f t="shared" si="101"/>
        <v>103.87831843691006</v>
      </c>
      <c r="AD290" s="6">
        <f t="shared" si="102"/>
        <v>91.768865449610146</v>
      </c>
      <c r="AE290" s="6">
        <f t="shared" si="103"/>
        <v>107.75663687382013</v>
      </c>
      <c r="AF290" s="6">
        <f t="shared" si="104"/>
        <v>95.64718388652021</v>
      </c>
      <c r="AG290" s="6">
        <f t="shared" si="105"/>
        <v>83.537730899220293</v>
      </c>
      <c r="AI290" s="10">
        <f t="shared" si="106"/>
        <v>0</v>
      </c>
      <c r="AJ290" s="10">
        <f t="shared" si="107"/>
        <v>0</v>
      </c>
      <c r="AK290" s="10">
        <f t="shared" si="107"/>
        <v>0</v>
      </c>
      <c r="AL290" s="10">
        <f t="shared" si="107"/>
        <v>2614.3104229252194</v>
      </c>
      <c r="AM290" s="10">
        <f t="shared" si="107"/>
        <v>0</v>
      </c>
      <c r="AN290" s="10">
        <f t="shared" si="107"/>
        <v>0</v>
      </c>
      <c r="AO290" s="10">
        <f t="shared" si="107"/>
        <v>0</v>
      </c>
      <c r="AP290" s="10">
        <f t="shared" si="89"/>
        <v>0</v>
      </c>
      <c r="AQ290" s="10">
        <f t="shared" si="89"/>
        <v>0</v>
      </c>
      <c r="AR290" s="10">
        <f t="shared" si="89"/>
        <v>0</v>
      </c>
      <c r="AT290">
        <v>0</v>
      </c>
      <c r="AU290">
        <v>1</v>
      </c>
      <c r="AV290">
        <v>0</v>
      </c>
      <c r="AW290">
        <v>0</v>
      </c>
      <c r="AX290">
        <v>0</v>
      </c>
      <c r="AY290">
        <v>1</v>
      </c>
      <c r="AZ290">
        <v>1</v>
      </c>
      <c r="BA290">
        <v>0</v>
      </c>
      <c r="BB290">
        <v>1</v>
      </c>
      <c r="BC290">
        <v>1</v>
      </c>
    </row>
    <row r="291" spans="3:55">
      <c r="C291" s="10"/>
      <c r="D291" s="20">
        <f t="shared" si="90"/>
        <v>3415.108138537129</v>
      </c>
      <c r="E291" s="10">
        <f t="shared" si="91"/>
        <v>-3117.3116335618074</v>
      </c>
      <c r="F291" s="20">
        <f t="shared" si="92"/>
        <v>297.79650497532157</v>
      </c>
      <c r="G291">
        <f t="shared" si="93"/>
        <v>4</v>
      </c>
      <c r="H291" s="21">
        <f t="shared" si="94"/>
        <v>9.7612754295987511E-4</v>
      </c>
      <c r="I291" s="20">
        <f t="shared" si="95"/>
        <v>1</v>
      </c>
      <c r="J291" s="2"/>
      <c r="K291" s="11">
        <v>100</v>
      </c>
      <c r="L291" s="6">
        <f t="shared" si="109"/>
        <v>86.21598533371521</v>
      </c>
      <c r="M291" s="6">
        <f t="shared" si="109"/>
        <v>98.094719243534925</v>
      </c>
      <c r="N291" s="6">
        <f t="shared" si="109"/>
        <v>84.573328756155178</v>
      </c>
      <c r="O291" s="6">
        <f t="shared" si="109"/>
        <v>72.915728716641496</v>
      </c>
      <c r="P291" s="6">
        <f t="shared" si="109"/>
        <v>62.865013976311197</v>
      </c>
      <c r="Q291" s="6">
        <f t="shared" si="108"/>
        <v>71.526479368967031</v>
      </c>
      <c r="R291" s="6">
        <f t="shared" si="108"/>
        <v>81.381310960132652</v>
      </c>
      <c r="S291" s="6">
        <f t="shared" si="108"/>
        <v>92.593929297508126</v>
      </c>
      <c r="T291" s="6">
        <f t="shared" si="108"/>
        <v>79.830768503050237</v>
      </c>
      <c r="U291" s="6">
        <f t="shared" si="108"/>
        <v>68.826883664381924</v>
      </c>
      <c r="W291" s="11">
        <v>100</v>
      </c>
      <c r="X291" s="6">
        <f t="shared" si="96"/>
        <v>115.98777142420998</v>
      </c>
      <c r="Y291" s="6">
        <f t="shared" si="97"/>
        <v>103.87831843691006</v>
      </c>
      <c r="Z291" s="6">
        <f t="shared" si="98"/>
        <v>119.86608986112005</v>
      </c>
      <c r="AA291" s="6">
        <f t="shared" si="99"/>
        <v>100</v>
      </c>
      <c r="AB291" s="6">
        <f t="shared" si="100"/>
        <v>115.98777142420998</v>
      </c>
      <c r="AC291" s="6">
        <f t="shared" si="101"/>
        <v>103.87831843691006</v>
      </c>
      <c r="AD291" s="6">
        <f t="shared" si="102"/>
        <v>91.768865449610146</v>
      </c>
      <c r="AE291" s="6">
        <f t="shared" si="103"/>
        <v>79.659412462310229</v>
      </c>
      <c r="AF291" s="6">
        <f t="shared" si="104"/>
        <v>95.64718388652021</v>
      </c>
      <c r="AG291" s="6">
        <f t="shared" si="105"/>
        <v>111.63495531073019</v>
      </c>
      <c r="AI291" s="10">
        <f t="shared" si="106"/>
        <v>0</v>
      </c>
      <c r="AJ291" s="10">
        <f t="shared" si="107"/>
        <v>0</v>
      </c>
      <c r="AK291" s="10">
        <f t="shared" si="107"/>
        <v>0</v>
      </c>
      <c r="AL291" s="10">
        <f t="shared" si="107"/>
        <v>2614.3104229252194</v>
      </c>
      <c r="AM291" s="10">
        <f t="shared" si="107"/>
        <v>0</v>
      </c>
      <c r="AN291" s="10">
        <f t="shared" si="107"/>
        <v>0</v>
      </c>
      <c r="AO291" s="10">
        <f t="shared" si="107"/>
        <v>0</v>
      </c>
      <c r="AP291" s="10">
        <f t="shared" si="89"/>
        <v>0</v>
      </c>
      <c r="AQ291" s="10">
        <f t="shared" si="89"/>
        <v>0</v>
      </c>
      <c r="AR291" s="10">
        <f t="shared" si="89"/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1</v>
      </c>
      <c r="BB291">
        <v>0</v>
      </c>
      <c r="BC291">
        <v>0</v>
      </c>
    </row>
    <row r="292" spans="3:55">
      <c r="C292" s="10"/>
      <c r="D292" s="20">
        <f t="shared" si="90"/>
        <v>1119.0465540709704</v>
      </c>
      <c r="E292" s="10">
        <f t="shared" si="91"/>
        <v>-917.02450190521745</v>
      </c>
      <c r="F292" s="20">
        <f t="shared" si="92"/>
        <v>202.02205216575294</v>
      </c>
      <c r="G292">
        <f t="shared" si="93"/>
        <v>5</v>
      </c>
      <c r="H292" s="21">
        <f t="shared" si="94"/>
        <v>9.7656225800141683E-4</v>
      </c>
      <c r="I292" s="20">
        <f t="shared" si="95"/>
        <v>1</v>
      </c>
      <c r="J292" s="2"/>
      <c r="K292" s="11">
        <v>100</v>
      </c>
      <c r="L292" s="6">
        <f t="shared" si="109"/>
        <v>86.21598533371521</v>
      </c>
      <c r="M292" s="6">
        <f t="shared" si="109"/>
        <v>98.094719243534925</v>
      </c>
      <c r="N292" s="6">
        <f t="shared" si="109"/>
        <v>84.573328756155178</v>
      </c>
      <c r="O292" s="6">
        <f t="shared" si="109"/>
        <v>72.915728716641496</v>
      </c>
      <c r="P292" s="6">
        <f t="shared" si="109"/>
        <v>62.865013976311197</v>
      </c>
      <c r="Q292" s="6">
        <f t="shared" si="108"/>
        <v>71.526479368967031</v>
      </c>
      <c r="R292" s="6">
        <f t="shared" si="108"/>
        <v>81.381310960132652</v>
      </c>
      <c r="S292" s="6">
        <f t="shared" si="108"/>
        <v>92.593929297508126</v>
      </c>
      <c r="T292" s="6">
        <f t="shared" si="108"/>
        <v>79.830768503050237</v>
      </c>
      <c r="U292" s="6">
        <f t="shared" si="108"/>
        <v>90.829754980947826</v>
      </c>
      <c r="W292" s="11">
        <v>100</v>
      </c>
      <c r="X292" s="6">
        <f t="shared" si="96"/>
        <v>115.98777142420998</v>
      </c>
      <c r="Y292" s="6">
        <f t="shared" si="97"/>
        <v>103.87831843691006</v>
      </c>
      <c r="Z292" s="6">
        <f t="shared" si="98"/>
        <v>119.86608986112005</v>
      </c>
      <c r="AA292" s="6">
        <f t="shared" si="99"/>
        <v>100</v>
      </c>
      <c r="AB292" s="6">
        <f t="shared" si="100"/>
        <v>115.98777142420998</v>
      </c>
      <c r="AC292" s="6">
        <f t="shared" si="101"/>
        <v>103.87831843691006</v>
      </c>
      <c r="AD292" s="6">
        <f t="shared" si="102"/>
        <v>91.768865449610146</v>
      </c>
      <c r="AE292" s="6">
        <f t="shared" si="103"/>
        <v>79.659412462310229</v>
      </c>
      <c r="AF292" s="6">
        <f t="shared" si="104"/>
        <v>95.64718388652021</v>
      </c>
      <c r="AG292" s="6">
        <f t="shared" si="105"/>
        <v>83.537730899220293</v>
      </c>
      <c r="AI292" s="10">
        <f t="shared" si="106"/>
        <v>0</v>
      </c>
      <c r="AJ292" s="10">
        <f t="shared" si="107"/>
        <v>0</v>
      </c>
      <c r="AK292" s="10">
        <f t="shared" si="107"/>
        <v>0</v>
      </c>
      <c r="AL292" s="10">
        <f t="shared" si="107"/>
        <v>2614.3104229252194</v>
      </c>
      <c r="AM292" s="10">
        <f t="shared" si="107"/>
        <v>0</v>
      </c>
      <c r="AN292" s="10">
        <f t="shared" si="107"/>
        <v>0</v>
      </c>
      <c r="AO292" s="10">
        <f t="shared" si="107"/>
        <v>0</v>
      </c>
      <c r="AP292" s="10">
        <f t="shared" si="89"/>
        <v>0</v>
      </c>
      <c r="AQ292" s="10">
        <f t="shared" si="89"/>
        <v>0</v>
      </c>
      <c r="AR292" s="10">
        <f t="shared" si="89"/>
        <v>0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1</v>
      </c>
      <c r="BB292">
        <v>0</v>
      </c>
      <c r="BC292">
        <v>1</v>
      </c>
    </row>
    <row r="293" spans="3:55">
      <c r="C293" s="10"/>
      <c r="D293" s="20">
        <f t="shared" si="90"/>
        <v>1119.0465540709704</v>
      </c>
      <c r="E293" s="10">
        <f t="shared" si="91"/>
        <v>-917.02450190521745</v>
      </c>
      <c r="F293" s="20">
        <f t="shared" si="92"/>
        <v>202.02205216575294</v>
      </c>
      <c r="G293">
        <f t="shared" si="93"/>
        <v>5</v>
      </c>
      <c r="H293" s="21">
        <f t="shared" si="94"/>
        <v>9.7656225800141683E-4</v>
      </c>
      <c r="I293" s="20">
        <f t="shared" si="95"/>
        <v>1</v>
      </c>
      <c r="J293" s="2"/>
      <c r="K293" s="11">
        <v>100</v>
      </c>
      <c r="L293" s="6">
        <f t="shared" si="109"/>
        <v>86.21598533371521</v>
      </c>
      <c r="M293" s="6">
        <f t="shared" si="109"/>
        <v>98.094719243534925</v>
      </c>
      <c r="N293" s="6">
        <f t="shared" si="109"/>
        <v>84.573328756155178</v>
      </c>
      <c r="O293" s="6">
        <f t="shared" si="109"/>
        <v>72.915728716641496</v>
      </c>
      <c r="P293" s="6">
        <f t="shared" si="109"/>
        <v>62.865013976311197</v>
      </c>
      <c r="Q293" s="6">
        <f t="shared" si="108"/>
        <v>71.526479368967031</v>
      </c>
      <c r="R293" s="6">
        <f t="shared" si="108"/>
        <v>81.381310960132652</v>
      </c>
      <c r="S293" s="6">
        <f t="shared" si="108"/>
        <v>92.593929297508126</v>
      </c>
      <c r="T293" s="6">
        <f t="shared" si="108"/>
        <v>105.35140859247174</v>
      </c>
      <c r="U293" s="6">
        <f t="shared" si="108"/>
        <v>90.829754980947826</v>
      </c>
      <c r="W293" s="11">
        <v>100</v>
      </c>
      <c r="X293" s="6">
        <f t="shared" si="96"/>
        <v>115.98777142420998</v>
      </c>
      <c r="Y293" s="6">
        <f t="shared" si="97"/>
        <v>103.87831843691006</v>
      </c>
      <c r="Z293" s="6">
        <f t="shared" si="98"/>
        <v>119.86608986112005</v>
      </c>
      <c r="AA293" s="6">
        <f t="shared" si="99"/>
        <v>100</v>
      </c>
      <c r="AB293" s="6">
        <f t="shared" si="100"/>
        <v>115.98777142420998</v>
      </c>
      <c r="AC293" s="6">
        <f t="shared" si="101"/>
        <v>103.87831843691006</v>
      </c>
      <c r="AD293" s="6">
        <f t="shared" si="102"/>
        <v>91.768865449610146</v>
      </c>
      <c r="AE293" s="6">
        <f t="shared" si="103"/>
        <v>79.659412462310229</v>
      </c>
      <c r="AF293" s="6">
        <f t="shared" si="104"/>
        <v>67.549959475010311</v>
      </c>
      <c r="AG293" s="6">
        <f t="shared" si="105"/>
        <v>83.537730899220293</v>
      </c>
      <c r="AI293" s="10">
        <f t="shared" si="106"/>
        <v>0</v>
      </c>
      <c r="AJ293" s="10">
        <f t="shared" si="107"/>
        <v>0</v>
      </c>
      <c r="AK293" s="10">
        <f t="shared" si="107"/>
        <v>0</v>
      </c>
      <c r="AL293" s="10">
        <f t="shared" si="107"/>
        <v>2614.3104229252194</v>
      </c>
      <c r="AM293" s="10">
        <f t="shared" si="107"/>
        <v>0</v>
      </c>
      <c r="AN293" s="10">
        <f t="shared" si="107"/>
        <v>0</v>
      </c>
      <c r="AO293" s="10">
        <f t="shared" si="107"/>
        <v>0</v>
      </c>
      <c r="AP293" s="10">
        <f t="shared" si="89"/>
        <v>0</v>
      </c>
      <c r="AQ293" s="10">
        <f t="shared" si="89"/>
        <v>0</v>
      </c>
      <c r="AR293" s="10">
        <f t="shared" si="89"/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1</v>
      </c>
      <c r="BC293">
        <v>0</v>
      </c>
    </row>
    <row r="294" spans="3:55">
      <c r="C294" s="10"/>
      <c r="D294" s="20">
        <f t="shared" si="90"/>
        <v>-2726.8844691813001</v>
      </c>
      <c r="E294" s="10">
        <f t="shared" si="91"/>
        <v>1986.6597914390709</v>
      </c>
      <c r="F294" s="20">
        <f t="shared" si="92"/>
        <v>-740.22467774222923</v>
      </c>
      <c r="G294">
        <f t="shared" si="93"/>
        <v>6</v>
      </c>
      <c r="H294" s="21">
        <f t="shared" si="94"/>
        <v>9.7699716664180632E-4</v>
      </c>
      <c r="I294" s="20">
        <f t="shared" si="95"/>
        <v>1</v>
      </c>
      <c r="J294" s="2"/>
      <c r="K294" s="11">
        <v>100</v>
      </c>
      <c r="L294" s="6">
        <f t="shared" si="109"/>
        <v>86.21598533371521</v>
      </c>
      <c r="M294" s="6">
        <f t="shared" si="109"/>
        <v>98.094719243534925</v>
      </c>
      <c r="N294" s="6">
        <f t="shared" si="109"/>
        <v>84.573328756155178</v>
      </c>
      <c r="O294" s="6">
        <f t="shared" si="109"/>
        <v>72.915728716641496</v>
      </c>
      <c r="P294" s="6">
        <f t="shared" si="109"/>
        <v>62.865013976311197</v>
      </c>
      <c r="Q294" s="6">
        <f t="shared" si="108"/>
        <v>71.526479368967031</v>
      </c>
      <c r="R294" s="6">
        <f t="shared" si="108"/>
        <v>81.381310960132652</v>
      </c>
      <c r="S294" s="6">
        <f t="shared" si="108"/>
        <v>92.593929297508126</v>
      </c>
      <c r="T294" s="6">
        <f t="shared" si="108"/>
        <v>105.35140859247174</v>
      </c>
      <c r="U294" s="6">
        <f t="shared" si="108"/>
        <v>119.86659791439071</v>
      </c>
      <c r="W294" s="11">
        <v>100</v>
      </c>
      <c r="X294" s="6">
        <f t="shared" si="96"/>
        <v>115.98777142420998</v>
      </c>
      <c r="Y294" s="6">
        <f t="shared" si="97"/>
        <v>103.87831843691006</v>
      </c>
      <c r="Z294" s="6">
        <f t="shared" si="98"/>
        <v>119.86608986112005</v>
      </c>
      <c r="AA294" s="6">
        <f t="shared" si="99"/>
        <v>100</v>
      </c>
      <c r="AB294" s="6">
        <f t="shared" si="100"/>
        <v>115.98777142420998</v>
      </c>
      <c r="AC294" s="6">
        <f t="shared" si="101"/>
        <v>103.87831843691006</v>
      </c>
      <c r="AD294" s="6">
        <f t="shared" si="102"/>
        <v>91.768865449610146</v>
      </c>
      <c r="AE294" s="6">
        <f t="shared" si="103"/>
        <v>79.659412462310229</v>
      </c>
      <c r="AF294" s="6">
        <f t="shared" si="104"/>
        <v>67.549959475010311</v>
      </c>
      <c r="AG294" s="6">
        <f t="shared" si="105"/>
        <v>55.440506487710394</v>
      </c>
      <c r="AI294" s="10">
        <f t="shared" si="106"/>
        <v>0</v>
      </c>
      <c r="AJ294" s="10">
        <f t="shared" si="107"/>
        <v>0</v>
      </c>
      <c r="AK294" s="10">
        <f t="shared" si="107"/>
        <v>0</v>
      </c>
      <c r="AL294" s="10">
        <f t="shared" si="107"/>
        <v>2614.3104229252194</v>
      </c>
      <c r="AM294" s="10">
        <f t="shared" si="107"/>
        <v>0</v>
      </c>
      <c r="AN294" s="10">
        <f t="shared" si="107"/>
        <v>0</v>
      </c>
      <c r="AO294" s="10">
        <f t="shared" si="107"/>
        <v>0</v>
      </c>
      <c r="AP294" s="10">
        <f t="shared" si="89"/>
        <v>0</v>
      </c>
      <c r="AQ294" s="10">
        <f t="shared" si="89"/>
        <v>0</v>
      </c>
      <c r="AR294" s="10">
        <f t="shared" si="89"/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1</v>
      </c>
      <c r="BB294">
        <v>1</v>
      </c>
      <c r="BC294">
        <v>1</v>
      </c>
    </row>
    <row r="295" spans="3:55">
      <c r="C295" s="10"/>
      <c r="D295" s="20">
        <f t="shared" si="90"/>
        <v>5784.2305639618171</v>
      </c>
      <c r="E295" s="10">
        <f t="shared" si="91"/>
        <v>-6047.9900177581976</v>
      </c>
      <c r="F295" s="20">
        <f t="shared" si="92"/>
        <v>-263.75945379638051</v>
      </c>
      <c r="G295">
        <f t="shared" si="93"/>
        <v>2</v>
      </c>
      <c r="H295" s="21">
        <f t="shared" si="94"/>
        <v>9.7525869332865155E-4</v>
      </c>
      <c r="I295" s="20">
        <f t="shared" si="95"/>
        <v>2</v>
      </c>
      <c r="J295" s="2"/>
      <c r="K295" s="11">
        <v>100</v>
      </c>
      <c r="L295" s="6">
        <f t="shared" si="109"/>
        <v>86.21598533371521</v>
      </c>
      <c r="M295" s="6">
        <f t="shared" si="109"/>
        <v>98.094719243534925</v>
      </c>
      <c r="N295" s="6">
        <f t="shared" si="109"/>
        <v>84.573328756155178</v>
      </c>
      <c r="O295" s="6">
        <f t="shared" si="109"/>
        <v>72.915728716641496</v>
      </c>
      <c r="P295" s="6">
        <f t="shared" si="109"/>
        <v>82.961969398262212</v>
      </c>
      <c r="Q295" s="6">
        <f t="shared" si="108"/>
        <v>71.526479368967046</v>
      </c>
      <c r="R295" s="6">
        <f t="shared" si="108"/>
        <v>61.667258962471458</v>
      </c>
      <c r="S295" s="6">
        <f t="shared" si="108"/>
        <v>53.167034942788568</v>
      </c>
      <c r="T295" s="6">
        <f t="shared" si="108"/>
        <v>45.838483048645834</v>
      </c>
      <c r="U295" s="6">
        <f t="shared" si="108"/>
        <v>39.520099822418025</v>
      </c>
      <c r="W295" s="11">
        <v>100</v>
      </c>
      <c r="X295" s="6">
        <f t="shared" si="96"/>
        <v>115.98777142420998</v>
      </c>
      <c r="Y295" s="6">
        <f t="shared" si="97"/>
        <v>103.87831843691006</v>
      </c>
      <c r="Z295" s="6">
        <f t="shared" si="98"/>
        <v>119.86608986112005</v>
      </c>
      <c r="AA295" s="6">
        <f t="shared" si="99"/>
        <v>100</v>
      </c>
      <c r="AB295" s="6">
        <f t="shared" si="100"/>
        <v>87.890547012700083</v>
      </c>
      <c r="AC295" s="6">
        <f t="shared" si="101"/>
        <v>103.87831843691006</v>
      </c>
      <c r="AD295" s="6">
        <f t="shared" si="102"/>
        <v>119.86608986112005</v>
      </c>
      <c r="AE295" s="6">
        <f t="shared" si="103"/>
        <v>100</v>
      </c>
      <c r="AF295" s="6">
        <f t="shared" si="104"/>
        <v>115.98777142420998</v>
      </c>
      <c r="AG295" s="6">
        <f t="shared" si="105"/>
        <v>131.97554284841996</v>
      </c>
      <c r="AI295" s="10">
        <f t="shared" si="106"/>
        <v>0</v>
      </c>
      <c r="AJ295" s="10">
        <f t="shared" si="107"/>
        <v>0</v>
      </c>
      <c r="AK295" s="10">
        <f t="shared" si="107"/>
        <v>0</v>
      </c>
      <c r="AL295" s="10">
        <f t="shared" si="107"/>
        <v>2614.3104229252194</v>
      </c>
      <c r="AM295" s="10">
        <f t="shared" si="107"/>
        <v>0</v>
      </c>
      <c r="AN295" s="10">
        <f t="shared" si="107"/>
        <v>0</v>
      </c>
      <c r="AO295" s="10">
        <f t="shared" si="107"/>
        <v>0</v>
      </c>
      <c r="AP295" s="10">
        <f t="shared" si="89"/>
        <v>1906.2434957910357</v>
      </c>
      <c r="AQ295" s="10">
        <f t="shared" si="89"/>
        <v>0</v>
      </c>
      <c r="AR295" s="10">
        <f t="shared" si="89"/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</row>
    <row r="296" spans="3:55">
      <c r="C296" s="10"/>
      <c r="D296" s="20">
        <f t="shared" si="90"/>
        <v>4722.8239465747274</v>
      </c>
      <c r="E296" s="10">
        <f t="shared" si="91"/>
        <v>-4784.5946342759444</v>
      </c>
      <c r="F296" s="20">
        <f t="shared" si="92"/>
        <v>-61.770687701216957</v>
      </c>
      <c r="G296">
        <f t="shared" si="93"/>
        <v>3</v>
      </c>
      <c r="H296" s="21">
        <f t="shared" si="94"/>
        <v>9.7569302143100045E-4</v>
      </c>
      <c r="I296" s="20">
        <f t="shared" si="95"/>
        <v>2</v>
      </c>
      <c r="J296" s="2"/>
      <c r="K296" s="11">
        <v>100</v>
      </c>
      <c r="L296" s="6">
        <f t="shared" si="109"/>
        <v>86.21598533371521</v>
      </c>
      <c r="M296" s="6">
        <f t="shared" si="109"/>
        <v>98.094719243534925</v>
      </c>
      <c r="N296" s="6">
        <f t="shared" si="109"/>
        <v>84.573328756155178</v>
      </c>
      <c r="O296" s="6">
        <f t="shared" si="109"/>
        <v>72.915728716641496</v>
      </c>
      <c r="P296" s="6">
        <f t="shared" si="109"/>
        <v>82.961969398262212</v>
      </c>
      <c r="Q296" s="6">
        <f t="shared" si="108"/>
        <v>71.526479368967046</v>
      </c>
      <c r="R296" s="6">
        <f t="shared" si="108"/>
        <v>61.667258962471458</v>
      </c>
      <c r="S296" s="6">
        <f t="shared" si="108"/>
        <v>53.167034942788568</v>
      </c>
      <c r="T296" s="6">
        <f t="shared" si="108"/>
        <v>45.838483048645834</v>
      </c>
      <c r="U296" s="6">
        <f t="shared" si="108"/>
        <v>52.154053657240553</v>
      </c>
      <c r="W296" s="11">
        <v>100</v>
      </c>
      <c r="X296" s="6">
        <f t="shared" si="96"/>
        <v>115.98777142420998</v>
      </c>
      <c r="Y296" s="6">
        <f t="shared" si="97"/>
        <v>103.87831843691006</v>
      </c>
      <c r="Z296" s="6">
        <f t="shared" si="98"/>
        <v>119.86608986112005</v>
      </c>
      <c r="AA296" s="6">
        <f t="shared" si="99"/>
        <v>100</v>
      </c>
      <c r="AB296" s="6">
        <f t="shared" si="100"/>
        <v>87.890547012700083</v>
      </c>
      <c r="AC296" s="6">
        <f t="shared" si="101"/>
        <v>103.87831843691006</v>
      </c>
      <c r="AD296" s="6">
        <f t="shared" si="102"/>
        <v>119.86608986112005</v>
      </c>
      <c r="AE296" s="6">
        <f t="shared" si="103"/>
        <v>100</v>
      </c>
      <c r="AF296" s="6">
        <f t="shared" si="104"/>
        <v>115.98777142420998</v>
      </c>
      <c r="AG296" s="6">
        <f t="shared" si="105"/>
        <v>103.87831843691006</v>
      </c>
      <c r="AI296" s="10">
        <f t="shared" si="106"/>
        <v>0</v>
      </c>
      <c r="AJ296" s="10">
        <f t="shared" si="107"/>
        <v>0</v>
      </c>
      <c r="AK296" s="10">
        <f t="shared" si="107"/>
        <v>0</v>
      </c>
      <c r="AL296" s="10">
        <f t="shared" si="107"/>
        <v>2614.3104229252194</v>
      </c>
      <c r="AM296" s="10">
        <f t="shared" si="107"/>
        <v>0</v>
      </c>
      <c r="AN296" s="10">
        <f t="shared" si="107"/>
        <v>0</v>
      </c>
      <c r="AO296" s="10">
        <f t="shared" si="107"/>
        <v>0</v>
      </c>
      <c r="AP296" s="10">
        <f t="shared" si="89"/>
        <v>1906.2434957910357</v>
      </c>
      <c r="AQ296" s="10">
        <f t="shared" si="89"/>
        <v>0</v>
      </c>
      <c r="AR296" s="10">
        <f t="shared" si="89"/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1</v>
      </c>
    </row>
    <row r="297" spans="3:55">
      <c r="C297" s="10"/>
      <c r="D297" s="20">
        <f t="shared" si="90"/>
        <v>4722.8239465747274</v>
      </c>
      <c r="E297" s="10">
        <f t="shared" si="91"/>
        <v>-4784.5946342759444</v>
      </c>
      <c r="F297" s="20">
        <f t="shared" si="92"/>
        <v>-61.770687701216957</v>
      </c>
      <c r="G297">
        <f t="shared" si="93"/>
        <v>3</v>
      </c>
      <c r="H297" s="21">
        <f t="shared" si="94"/>
        <v>9.7569302143100045E-4</v>
      </c>
      <c r="I297" s="20">
        <f t="shared" si="95"/>
        <v>2</v>
      </c>
      <c r="J297" s="2"/>
      <c r="K297" s="11">
        <v>100</v>
      </c>
      <c r="L297" s="6">
        <f t="shared" si="109"/>
        <v>86.21598533371521</v>
      </c>
      <c r="M297" s="6">
        <f t="shared" si="109"/>
        <v>98.094719243534925</v>
      </c>
      <c r="N297" s="6">
        <f t="shared" si="109"/>
        <v>84.573328756155178</v>
      </c>
      <c r="O297" s="6">
        <f t="shared" si="109"/>
        <v>72.915728716641496</v>
      </c>
      <c r="P297" s="6">
        <f t="shared" si="109"/>
        <v>82.961969398262212</v>
      </c>
      <c r="Q297" s="6">
        <f t="shared" si="108"/>
        <v>71.526479368967046</v>
      </c>
      <c r="R297" s="6">
        <f t="shared" si="108"/>
        <v>61.667258962471458</v>
      </c>
      <c r="S297" s="6">
        <f t="shared" si="108"/>
        <v>53.167034942788568</v>
      </c>
      <c r="T297" s="6">
        <f t="shared" si="108"/>
        <v>60.492324544420001</v>
      </c>
      <c r="U297" s="6">
        <f t="shared" si="108"/>
        <v>52.154053657240553</v>
      </c>
      <c r="W297" s="11">
        <v>100</v>
      </c>
      <c r="X297" s="6">
        <f t="shared" si="96"/>
        <v>115.98777142420998</v>
      </c>
      <c r="Y297" s="6">
        <f t="shared" si="97"/>
        <v>103.87831843691006</v>
      </c>
      <c r="Z297" s="6">
        <f t="shared" si="98"/>
        <v>119.86608986112005</v>
      </c>
      <c r="AA297" s="6">
        <f t="shared" si="99"/>
        <v>100</v>
      </c>
      <c r="AB297" s="6">
        <f t="shared" si="100"/>
        <v>87.890547012700083</v>
      </c>
      <c r="AC297" s="6">
        <f t="shared" si="101"/>
        <v>103.87831843691006</v>
      </c>
      <c r="AD297" s="6">
        <f t="shared" si="102"/>
        <v>119.86608986112005</v>
      </c>
      <c r="AE297" s="6">
        <f t="shared" si="103"/>
        <v>100</v>
      </c>
      <c r="AF297" s="6">
        <f t="shared" si="104"/>
        <v>87.890547012700083</v>
      </c>
      <c r="AG297" s="6">
        <f t="shared" si="105"/>
        <v>103.87831843691006</v>
      </c>
      <c r="AI297" s="10">
        <f t="shared" si="106"/>
        <v>0</v>
      </c>
      <c r="AJ297" s="10">
        <f t="shared" si="107"/>
        <v>0</v>
      </c>
      <c r="AK297" s="10">
        <f t="shared" si="107"/>
        <v>0</v>
      </c>
      <c r="AL297" s="10">
        <f t="shared" si="107"/>
        <v>2614.3104229252194</v>
      </c>
      <c r="AM297" s="10">
        <f t="shared" si="107"/>
        <v>0</v>
      </c>
      <c r="AN297" s="10">
        <f t="shared" si="107"/>
        <v>0</v>
      </c>
      <c r="AO297" s="10">
        <f t="shared" si="107"/>
        <v>0</v>
      </c>
      <c r="AP297" s="10">
        <f t="shared" si="89"/>
        <v>1906.2434957910357</v>
      </c>
      <c r="AQ297" s="10">
        <f t="shared" si="89"/>
        <v>0</v>
      </c>
      <c r="AR297" s="10">
        <f t="shared" si="89"/>
        <v>0</v>
      </c>
      <c r="AT297">
        <v>0</v>
      </c>
      <c r="AU297">
        <v>1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1</v>
      </c>
      <c r="BC297">
        <v>0</v>
      </c>
    </row>
    <row r="298" spans="3:55">
      <c r="C298" s="10"/>
      <c r="D298" s="20">
        <f t="shared" si="90"/>
        <v>2853.6420947238676</v>
      </c>
      <c r="E298" s="10">
        <f t="shared" si="91"/>
        <v>-3117.311633561806</v>
      </c>
      <c r="F298" s="20">
        <f t="shared" si="92"/>
        <v>-263.66953883793849</v>
      </c>
      <c r="G298">
        <f t="shared" si="93"/>
        <v>4</v>
      </c>
      <c r="H298" s="21">
        <f t="shared" si="94"/>
        <v>9.7612754295987511E-4</v>
      </c>
      <c r="I298" s="20">
        <f t="shared" si="95"/>
        <v>2</v>
      </c>
      <c r="J298" s="2"/>
      <c r="K298" s="11">
        <v>100</v>
      </c>
      <c r="L298" s="6">
        <f t="shared" si="109"/>
        <v>86.21598533371521</v>
      </c>
      <c r="M298" s="6">
        <f t="shared" si="109"/>
        <v>98.094719243534925</v>
      </c>
      <c r="N298" s="6">
        <f t="shared" si="109"/>
        <v>84.573328756155178</v>
      </c>
      <c r="O298" s="6">
        <f t="shared" si="109"/>
        <v>72.915728716641496</v>
      </c>
      <c r="P298" s="6">
        <f t="shared" si="109"/>
        <v>82.961969398262212</v>
      </c>
      <c r="Q298" s="6">
        <f t="shared" si="108"/>
        <v>71.526479368967046</v>
      </c>
      <c r="R298" s="6">
        <f t="shared" si="108"/>
        <v>61.667258962471458</v>
      </c>
      <c r="S298" s="6">
        <f t="shared" si="108"/>
        <v>53.167034942788568</v>
      </c>
      <c r="T298" s="6">
        <f t="shared" si="108"/>
        <v>60.492324544420001</v>
      </c>
      <c r="U298" s="6">
        <f t="shared" si="108"/>
        <v>68.826883664381938</v>
      </c>
      <c r="W298" s="11">
        <v>100</v>
      </c>
      <c r="X298" s="6">
        <f t="shared" si="96"/>
        <v>115.98777142420998</v>
      </c>
      <c r="Y298" s="6">
        <f t="shared" si="97"/>
        <v>103.87831843691006</v>
      </c>
      <c r="Z298" s="6">
        <f t="shared" si="98"/>
        <v>119.86608986112005</v>
      </c>
      <c r="AA298" s="6">
        <f t="shared" si="99"/>
        <v>100</v>
      </c>
      <c r="AB298" s="6">
        <f t="shared" si="100"/>
        <v>87.890547012700083</v>
      </c>
      <c r="AC298" s="6">
        <f t="shared" si="101"/>
        <v>103.87831843691006</v>
      </c>
      <c r="AD298" s="6">
        <f t="shared" si="102"/>
        <v>119.86608986112005</v>
      </c>
      <c r="AE298" s="6">
        <f t="shared" si="103"/>
        <v>100</v>
      </c>
      <c r="AF298" s="6">
        <f t="shared" si="104"/>
        <v>87.890547012700083</v>
      </c>
      <c r="AG298" s="6">
        <f t="shared" si="105"/>
        <v>75.781094025400165</v>
      </c>
      <c r="AI298" s="10">
        <f t="shared" si="106"/>
        <v>0</v>
      </c>
      <c r="AJ298" s="10">
        <f t="shared" si="107"/>
        <v>0</v>
      </c>
      <c r="AK298" s="10">
        <f t="shared" si="107"/>
        <v>0</v>
      </c>
      <c r="AL298" s="10">
        <f t="shared" si="107"/>
        <v>2614.3104229252194</v>
      </c>
      <c r="AM298" s="10">
        <f t="shared" si="107"/>
        <v>0</v>
      </c>
      <c r="AN298" s="10">
        <f t="shared" si="107"/>
        <v>0</v>
      </c>
      <c r="AO298" s="10">
        <f t="shared" si="107"/>
        <v>0</v>
      </c>
      <c r="AP298" s="10">
        <f t="shared" si="89"/>
        <v>1906.2434957910357</v>
      </c>
      <c r="AQ298" s="10">
        <f t="shared" si="89"/>
        <v>0</v>
      </c>
      <c r="AR298" s="10">
        <f t="shared" si="89"/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1</v>
      </c>
      <c r="BC298">
        <v>1</v>
      </c>
    </row>
    <row r="299" spans="3:55">
      <c r="C299" s="10"/>
      <c r="D299" s="20">
        <f t="shared" si="90"/>
        <v>4686.5046560780538</v>
      </c>
      <c r="E299" s="10">
        <f t="shared" si="91"/>
        <v>-4784.5946342759444</v>
      </c>
      <c r="F299" s="20">
        <f t="shared" si="92"/>
        <v>-98.089978197890559</v>
      </c>
      <c r="G299">
        <f t="shared" si="93"/>
        <v>3</v>
      </c>
      <c r="H299" s="21">
        <f t="shared" si="94"/>
        <v>9.7569302143100045E-4</v>
      </c>
      <c r="I299" s="20">
        <f t="shared" si="95"/>
        <v>1</v>
      </c>
      <c r="J299" s="2"/>
      <c r="K299" s="11">
        <v>100</v>
      </c>
      <c r="L299" s="6">
        <f t="shared" si="109"/>
        <v>86.21598533371521</v>
      </c>
      <c r="M299" s="6">
        <f t="shared" si="109"/>
        <v>98.094719243534925</v>
      </c>
      <c r="N299" s="6">
        <f t="shared" si="109"/>
        <v>84.573328756155178</v>
      </c>
      <c r="O299" s="6">
        <f t="shared" si="109"/>
        <v>72.915728716641496</v>
      </c>
      <c r="P299" s="6">
        <f t="shared" si="109"/>
        <v>82.961969398262212</v>
      </c>
      <c r="Q299" s="6">
        <f t="shared" si="108"/>
        <v>71.526479368967046</v>
      </c>
      <c r="R299" s="6">
        <f t="shared" si="108"/>
        <v>61.667258962471458</v>
      </c>
      <c r="S299" s="6">
        <f t="shared" si="108"/>
        <v>70.163699121773149</v>
      </c>
      <c r="T299" s="6">
        <f t="shared" si="108"/>
        <v>60.492324544420001</v>
      </c>
      <c r="U299" s="6">
        <f t="shared" si="108"/>
        <v>52.154053657240553</v>
      </c>
      <c r="W299" s="11">
        <v>100</v>
      </c>
      <c r="X299" s="6">
        <f t="shared" si="96"/>
        <v>115.98777142420998</v>
      </c>
      <c r="Y299" s="6">
        <f t="shared" si="97"/>
        <v>103.87831843691006</v>
      </c>
      <c r="Z299" s="6">
        <f t="shared" si="98"/>
        <v>119.86608986112005</v>
      </c>
      <c r="AA299" s="6">
        <f t="shared" si="99"/>
        <v>100</v>
      </c>
      <c r="AB299" s="6">
        <f t="shared" si="100"/>
        <v>87.890547012700083</v>
      </c>
      <c r="AC299" s="6">
        <f t="shared" si="101"/>
        <v>103.87831843691006</v>
      </c>
      <c r="AD299" s="6">
        <f t="shared" si="102"/>
        <v>119.86608986112005</v>
      </c>
      <c r="AE299" s="6">
        <f t="shared" si="103"/>
        <v>107.75663687382013</v>
      </c>
      <c r="AF299" s="6">
        <f t="shared" si="104"/>
        <v>123.74440829803011</v>
      </c>
      <c r="AG299" s="6">
        <f t="shared" si="105"/>
        <v>139.73217972224009</v>
      </c>
      <c r="AI299" s="10">
        <f t="shared" si="106"/>
        <v>0</v>
      </c>
      <c r="AJ299" s="10">
        <f t="shared" si="107"/>
        <v>0</v>
      </c>
      <c r="AK299" s="10">
        <f t="shared" si="107"/>
        <v>0</v>
      </c>
      <c r="AL299" s="10">
        <f t="shared" si="107"/>
        <v>2614.3104229252194</v>
      </c>
      <c r="AM299" s="10">
        <f t="shared" si="107"/>
        <v>0</v>
      </c>
      <c r="AN299" s="10">
        <f t="shared" si="107"/>
        <v>0</v>
      </c>
      <c r="AO299" s="10">
        <f t="shared" si="107"/>
        <v>0</v>
      </c>
      <c r="AP299" s="10">
        <f t="shared" si="89"/>
        <v>0</v>
      </c>
      <c r="AQ299" s="10">
        <f t="shared" si="89"/>
        <v>0</v>
      </c>
      <c r="AR299" s="10">
        <f t="shared" si="89"/>
        <v>0</v>
      </c>
      <c r="AT299">
        <v>0</v>
      </c>
      <c r="AU299">
        <v>1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0</v>
      </c>
    </row>
    <row r="300" spans="3:55">
      <c r="C300" s="10"/>
      <c r="D300" s="20">
        <f t="shared" si="90"/>
        <v>3415.108138537129</v>
      </c>
      <c r="E300" s="10">
        <f t="shared" si="91"/>
        <v>-3117.311633561806</v>
      </c>
      <c r="F300" s="20">
        <f t="shared" si="92"/>
        <v>297.79650497532293</v>
      </c>
      <c r="G300">
        <f t="shared" si="93"/>
        <v>4</v>
      </c>
      <c r="H300" s="21">
        <f t="shared" si="94"/>
        <v>9.7612754295987511E-4</v>
      </c>
      <c r="I300" s="20">
        <f t="shared" si="95"/>
        <v>1</v>
      </c>
      <c r="J300" s="2"/>
      <c r="K300" s="11">
        <v>100</v>
      </c>
      <c r="L300" s="6">
        <f t="shared" si="109"/>
        <v>86.21598533371521</v>
      </c>
      <c r="M300" s="6">
        <f t="shared" si="109"/>
        <v>98.094719243534925</v>
      </c>
      <c r="N300" s="6">
        <f t="shared" si="109"/>
        <v>84.573328756155178</v>
      </c>
      <c r="O300" s="6">
        <f t="shared" si="109"/>
        <v>72.915728716641496</v>
      </c>
      <c r="P300" s="6">
        <f t="shared" si="109"/>
        <v>82.961969398262212</v>
      </c>
      <c r="Q300" s="6">
        <f t="shared" si="108"/>
        <v>71.526479368967046</v>
      </c>
      <c r="R300" s="6">
        <f t="shared" si="108"/>
        <v>61.667258962471458</v>
      </c>
      <c r="S300" s="6">
        <f t="shared" si="108"/>
        <v>70.163699121773149</v>
      </c>
      <c r="T300" s="6">
        <f t="shared" si="108"/>
        <v>60.492324544420001</v>
      </c>
      <c r="U300" s="6">
        <f t="shared" si="108"/>
        <v>68.826883664381938</v>
      </c>
      <c r="W300" s="11">
        <v>100</v>
      </c>
      <c r="X300" s="6">
        <f t="shared" si="96"/>
        <v>115.98777142420998</v>
      </c>
      <c r="Y300" s="6">
        <f t="shared" si="97"/>
        <v>103.87831843691006</v>
      </c>
      <c r="Z300" s="6">
        <f t="shared" si="98"/>
        <v>119.86608986112005</v>
      </c>
      <c r="AA300" s="6">
        <f t="shared" si="99"/>
        <v>100</v>
      </c>
      <c r="AB300" s="6">
        <f t="shared" si="100"/>
        <v>87.890547012700083</v>
      </c>
      <c r="AC300" s="6">
        <f t="shared" si="101"/>
        <v>103.87831843691006</v>
      </c>
      <c r="AD300" s="6">
        <f t="shared" si="102"/>
        <v>119.86608986112005</v>
      </c>
      <c r="AE300" s="6">
        <f t="shared" si="103"/>
        <v>107.75663687382013</v>
      </c>
      <c r="AF300" s="6">
        <f t="shared" si="104"/>
        <v>123.74440829803011</v>
      </c>
      <c r="AG300" s="6">
        <f t="shared" si="105"/>
        <v>111.63495531073019</v>
      </c>
      <c r="AI300" s="10">
        <f t="shared" si="106"/>
        <v>0</v>
      </c>
      <c r="AJ300" s="10">
        <f t="shared" si="107"/>
        <v>0</v>
      </c>
      <c r="AK300" s="10">
        <f t="shared" si="107"/>
        <v>0</v>
      </c>
      <c r="AL300" s="10">
        <f t="shared" si="107"/>
        <v>2614.3104229252194</v>
      </c>
      <c r="AM300" s="10">
        <f t="shared" si="107"/>
        <v>0</v>
      </c>
      <c r="AN300" s="10">
        <f t="shared" si="107"/>
        <v>0</v>
      </c>
      <c r="AO300" s="10">
        <f t="shared" si="107"/>
        <v>0</v>
      </c>
      <c r="AP300" s="10">
        <f t="shared" si="89"/>
        <v>0</v>
      </c>
      <c r="AQ300" s="10">
        <f t="shared" si="89"/>
        <v>0</v>
      </c>
      <c r="AR300" s="10">
        <f t="shared" si="89"/>
        <v>0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1</v>
      </c>
      <c r="BB300">
        <v>0</v>
      </c>
      <c r="BC300">
        <v>1</v>
      </c>
    </row>
    <row r="301" spans="3:55">
      <c r="C301" s="10"/>
      <c r="D301" s="20">
        <f t="shared" si="90"/>
        <v>3415.108138537129</v>
      </c>
      <c r="E301" s="10">
        <f t="shared" si="91"/>
        <v>-3117.311633561806</v>
      </c>
      <c r="F301" s="20">
        <f t="shared" si="92"/>
        <v>297.79650497532293</v>
      </c>
      <c r="G301">
        <f t="shared" si="93"/>
        <v>4</v>
      </c>
      <c r="H301" s="21">
        <f t="shared" si="94"/>
        <v>9.7612754295987511E-4</v>
      </c>
      <c r="I301" s="20">
        <f t="shared" si="95"/>
        <v>1</v>
      </c>
      <c r="J301" s="2"/>
      <c r="K301" s="11">
        <v>100</v>
      </c>
      <c r="L301" s="6">
        <f t="shared" si="109"/>
        <v>86.21598533371521</v>
      </c>
      <c r="M301" s="6">
        <f t="shared" si="109"/>
        <v>98.094719243534925</v>
      </c>
      <c r="N301" s="6">
        <f t="shared" si="109"/>
        <v>84.573328756155178</v>
      </c>
      <c r="O301" s="6">
        <f t="shared" si="109"/>
        <v>72.915728716641496</v>
      </c>
      <c r="P301" s="6">
        <f t="shared" si="109"/>
        <v>82.961969398262212</v>
      </c>
      <c r="Q301" s="6">
        <f t="shared" si="108"/>
        <v>71.526479368967046</v>
      </c>
      <c r="R301" s="6">
        <f t="shared" si="108"/>
        <v>61.667258962471458</v>
      </c>
      <c r="S301" s="6">
        <f t="shared" si="108"/>
        <v>70.163699121773149</v>
      </c>
      <c r="T301" s="6">
        <f t="shared" si="108"/>
        <v>79.830768503050251</v>
      </c>
      <c r="U301" s="6">
        <f t="shared" si="108"/>
        <v>68.826883664381938</v>
      </c>
      <c r="W301" s="11">
        <v>100</v>
      </c>
      <c r="X301" s="6">
        <f t="shared" si="96"/>
        <v>115.98777142420998</v>
      </c>
      <c r="Y301" s="6">
        <f t="shared" si="97"/>
        <v>103.87831843691006</v>
      </c>
      <c r="Z301" s="6">
        <f t="shared" si="98"/>
        <v>119.86608986112005</v>
      </c>
      <c r="AA301" s="6">
        <f t="shared" si="99"/>
        <v>100</v>
      </c>
      <c r="AB301" s="6">
        <f t="shared" si="100"/>
        <v>87.890547012700083</v>
      </c>
      <c r="AC301" s="6">
        <f t="shared" si="101"/>
        <v>103.87831843691006</v>
      </c>
      <c r="AD301" s="6">
        <f t="shared" si="102"/>
        <v>119.86608986112005</v>
      </c>
      <c r="AE301" s="6">
        <f t="shared" si="103"/>
        <v>107.75663687382013</v>
      </c>
      <c r="AF301" s="6">
        <f t="shared" si="104"/>
        <v>95.64718388652021</v>
      </c>
      <c r="AG301" s="6">
        <f t="shared" si="105"/>
        <v>111.63495531073019</v>
      </c>
      <c r="AI301" s="10">
        <f t="shared" si="106"/>
        <v>0</v>
      </c>
      <c r="AJ301" s="10">
        <f t="shared" si="107"/>
        <v>0</v>
      </c>
      <c r="AK301" s="10">
        <f t="shared" si="107"/>
        <v>0</v>
      </c>
      <c r="AL301" s="10">
        <f t="shared" si="107"/>
        <v>2614.3104229252194</v>
      </c>
      <c r="AM301" s="10">
        <f t="shared" si="107"/>
        <v>0</v>
      </c>
      <c r="AN301" s="10">
        <f t="shared" si="107"/>
        <v>0</v>
      </c>
      <c r="AO301" s="10">
        <f t="shared" si="107"/>
        <v>0</v>
      </c>
      <c r="AP301" s="10">
        <f t="shared" si="89"/>
        <v>0</v>
      </c>
      <c r="AQ301" s="10">
        <f t="shared" si="89"/>
        <v>0</v>
      </c>
      <c r="AR301" s="10">
        <f t="shared" si="89"/>
        <v>0</v>
      </c>
      <c r="AT301">
        <v>0</v>
      </c>
      <c r="AU301">
        <v>1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1</v>
      </c>
      <c r="BB301">
        <v>1</v>
      </c>
      <c r="BC301">
        <v>0</v>
      </c>
    </row>
    <row r="302" spans="3:55">
      <c r="C302" s="10"/>
      <c r="D302" s="20">
        <f t="shared" si="90"/>
        <v>1119.0465540709702</v>
      </c>
      <c r="E302" s="10">
        <f t="shared" si="91"/>
        <v>-917.02450190521608</v>
      </c>
      <c r="F302" s="20">
        <f t="shared" si="92"/>
        <v>202.02205216575408</v>
      </c>
      <c r="G302">
        <f t="shared" si="93"/>
        <v>5</v>
      </c>
      <c r="H302" s="21">
        <f t="shared" si="94"/>
        <v>9.7656225800141683E-4</v>
      </c>
      <c r="I302" s="20">
        <f t="shared" si="95"/>
        <v>1</v>
      </c>
      <c r="J302" s="2"/>
      <c r="K302" s="11">
        <v>100</v>
      </c>
      <c r="L302" s="6">
        <f t="shared" si="109"/>
        <v>86.21598533371521</v>
      </c>
      <c r="M302" s="6">
        <f t="shared" si="109"/>
        <v>98.094719243534925</v>
      </c>
      <c r="N302" s="6">
        <f t="shared" si="109"/>
        <v>84.573328756155178</v>
      </c>
      <c r="O302" s="6">
        <f t="shared" si="109"/>
        <v>72.915728716641496</v>
      </c>
      <c r="P302" s="6">
        <f t="shared" si="109"/>
        <v>82.961969398262212</v>
      </c>
      <c r="Q302" s="6">
        <f t="shared" si="108"/>
        <v>71.526479368967046</v>
      </c>
      <c r="R302" s="6">
        <f t="shared" si="108"/>
        <v>61.667258962471458</v>
      </c>
      <c r="S302" s="6">
        <f t="shared" si="108"/>
        <v>70.163699121773149</v>
      </c>
      <c r="T302" s="6">
        <f t="shared" si="108"/>
        <v>79.830768503050251</v>
      </c>
      <c r="U302" s="6">
        <f t="shared" si="108"/>
        <v>90.82975498094784</v>
      </c>
      <c r="W302" s="11">
        <v>100</v>
      </c>
      <c r="X302" s="6">
        <f t="shared" si="96"/>
        <v>115.98777142420998</v>
      </c>
      <c r="Y302" s="6">
        <f t="shared" si="97"/>
        <v>103.87831843691006</v>
      </c>
      <c r="Z302" s="6">
        <f t="shared" si="98"/>
        <v>119.86608986112005</v>
      </c>
      <c r="AA302" s="6">
        <f t="shared" si="99"/>
        <v>100</v>
      </c>
      <c r="AB302" s="6">
        <f t="shared" si="100"/>
        <v>87.890547012700083</v>
      </c>
      <c r="AC302" s="6">
        <f t="shared" si="101"/>
        <v>103.87831843691006</v>
      </c>
      <c r="AD302" s="6">
        <f t="shared" si="102"/>
        <v>119.86608986112005</v>
      </c>
      <c r="AE302" s="6">
        <f t="shared" si="103"/>
        <v>107.75663687382013</v>
      </c>
      <c r="AF302" s="6">
        <f t="shared" si="104"/>
        <v>95.64718388652021</v>
      </c>
      <c r="AG302" s="6">
        <f t="shared" si="105"/>
        <v>83.537730899220293</v>
      </c>
      <c r="AI302" s="10">
        <f t="shared" si="106"/>
        <v>0</v>
      </c>
      <c r="AJ302" s="10">
        <f t="shared" si="107"/>
        <v>0</v>
      </c>
      <c r="AK302" s="10">
        <f t="shared" si="107"/>
        <v>0</v>
      </c>
      <c r="AL302" s="10">
        <f t="shared" si="107"/>
        <v>2614.3104229252194</v>
      </c>
      <c r="AM302" s="10">
        <f t="shared" si="107"/>
        <v>0</v>
      </c>
      <c r="AN302" s="10">
        <f t="shared" si="107"/>
        <v>0</v>
      </c>
      <c r="AO302" s="10">
        <f t="shared" si="107"/>
        <v>0</v>
      </c>
      <c r="AP302" s="10">
        <f t="shared" si="89"/>
        <v>0</v>
      </c>
      <c r="AQ302" s="10">
        <f t="shared" si="89"/>
        <v>0</v>
      </c>
      <c r="AR302" s="10">
        <f t="shared" si="89"/>
        <v>0</v>
      </c>
      <c r="AT302">
        <v>0</v>
      </c>
      <c r="AU302">
        <v>1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1</v>
      </c>
      <c r="BB302">
        <v>1</v>
      </c>
      <c r="BC302">
        <v>1</v>
      </c>
    </row>
    <row r="303" spans="3:55">
      <c r="C303" s="10"/>
      <c r="D303" s="20">
        <f t="shared" si="90"/>
        <v>4686.5046560780538</v>
      </c>
      <c r="E303" s="10">
        <f t="shared" si="91"/>
        <v>-4784.5946342759444</v>
      </c>
      <c r="F303" s="20">
        <f t="shared" si="92"/>
        <v>-98.089978197890559</v>
      </c>
      <c r="G303">
        <f t="shared" si="93"/>
        <v>3</v>
      </c>
      <c r="H303" s="21">
        <f t="shared" si="94"/>
        <v>9.7569302143100045E-4</v>
      </c>
      <c r="I303" s="20">
        <f t="shared" si="95"/>
        <v>1</v>
      </c>
      <c r="J303" s="2"/>
      <c r="K303" s="11">
        <v>100</v>
      </c>
      <c r="L303" s="6">
        <f t="shared" si="109"/>
        <v>86.21598533371521</v>
      </c>
      <c r="M303" s="6">
        <f t="shared" si="109"/>
        <v>98.094719243534925</v>
      </c>
      <c r="N303" s="6">
        <f t="shared" si="109"/>
        <v>84.573328756155178</v>
      </c>
      <c r="O303" s="6">
        <f t="shared" si="109"/>
        <v>72.915728716641496</v>
      </c>
      <c r="P303" s="6">
        <f t="shared" si="109"/>
        <v>82.961969398262212</v>
      </c>
      <c r="Q303" s="6">
        <f t="shared" si="108"/>
        <v>71.526479368967046</v>
      </c>
      <c r="R303" s="6">
        <f t="shared" si="108"/>
        <v>81.381310960132666</v>
      </c>
      <c r="S303" s="6">
        <f t="shared" si="108"/>
        <v>70.163699121773149</v>
      </c>
      <c r="T303" s="6">
        <f t="shared" si="108"/>
        <v>60.492324544420001</v>
      </c>
      <c r="U303" s="6">
        <f t="shared" si="108"/>
        <v>52.154053657240553</v>
      </c>
      <c r="W303" s="11">
        <v>100</v>
      </c>
      <c r="X303" s="6">
        <f t="shared" si="96"/>
        <v>115.98777142420998</v>
      </c>
      <c r="Y303" s="6">
        <f t="shared" si="97"/>
        <v>103.87831843691006</v>
      </c>
      <c r="Z303" s="6">
        <f t="shared" si="98"/>
        <v>119.86608986112005</v>
      </c>
      <c r="AA303" s="6">
        <f t="shared" si="99"/>
        <v>100</v>
      </c>
      <c r="AB303" s="6">
        <f t="shared" si="100"/>
        <v>87.890547012700083</v>
      </c>
      <c r="AC303" s="6">
        <f t="shared" si="101"/>
        <v>103.87831843691006</v>
      </c>
      <c r="AD303" s="6">
        <f t="shared" si="102"/>
        <v>91.768865449610146</v>
      </c>
      <c r="AE303" s="6">
        <f t="shared" si="103"/>
        <v>107.75663687382013</v>
      </c>
      <c r="AF303" s="6">
        <f t="shared" si="104"/>
        <v>123.74440829803011</v>
      </c>
      <c r="AG303" s="6">
        <f t="shared" si="105"/>
        <v>139.73217972224009</v>
      </c>
      <c r="AI303" s="10">
        <f t="shared" si="106"/>
        <v>0</v>
      </c>
      <c r="AJ303" s="10">
        <f t="shared" si="107"/>
        <v>0</v>
      </c>
      <c r="AK303" s="10">
        <f t="shared" si="107"/>
        <v>0</v>
      </c>
      <c r="AL303" s="10">
        <f t="shared" si="107"/>
        <v>2614.3104229252194</v>
      </c>
      <c r="AM303" s="10">
        <f t="shared" si="107"/>
        <v>0</v>
      </c>
      <c r="AN303" s="10">
        <f t="shared" si="107"/>
        <v>0</v>
      </c>
      <c r="AO303" s="10">
        <f t="shared" si="107"/>
        <v>0</v>
      </c>
      <c r="AP303" s="10">
        <f t="shared" si="89"/>
        <v>0</v>
      </c>
      <c r="AQ303" s="10">
        <f t="shared" si="89"/>
        <v>0</v>
      </c>
      <c r="AR303" s="10">
        <f t="shared" si="89"/>
        <v>0</v>
      </c>
      <c r="AT303">
        <v>0</v>
      </c>
      <c r="AU303">
        <v>1</v>
      </c>
      <c r="AV303">
        <v>0</v>
      </c>
      <c r="AW303">
        <v>0</v>
      </c>
      <c r="AX303">
        <v>1</v>
      </c>
      <c r="AY303">
        <v>0</v>
      </c>
      <c r="AZ303">
        <v>1</v>
      </c>
      <c r="BA303">
        <v>0</v>
      </c>
      <c r="BB303">
        <v>0</v>
      </c>
      <c r="BC303">
        <v>0</v>
      </c>
    </row>
    <row r="304" spans="3:55">
      <c r="C304" s="10"/>
      <c r="D304" s="20">
        <f t="shared" si="90"/>
        <v>3415.108138537129</v>
      </c>
      <c r="E304" s="10">
        <f t="shared" si="91"/>
        <v>-3117.311633561806</v>
      </c>
      <c r="F304" s="20">
        <f t="shared" si="92"/>
        <v>297.79650497532293</v>
      </c>
      <c r="G304">
        <f t="shared" si="93"/>
        <v>4</v>
      </c>
      <c r="H304" s="21">
        <f t="shared" si="94"/>
        <v>9.7612754295987511E-4</v>
      </c>
      <c r="I304" s="20">
        <f t="shared" si="95"/>
        <v>1</v>
      </c>
      <c r="J304" s="2"/>
      <c r="K304" s="11">
        <v>100</v>
      </c>
      <c r="L304" s="6">
        <f t="shared" si="109"/>
        <v>86.21598533371521</v>
      </c>
      <c r="M304" s="6">
        <f t="shared" si="109"/>
        <v>98.094719243534925</v>
      </c>
      <c r="N304" s="6">
        <f t="shared" si="109"/>
        <v>84.573328756155178</v>
      </c>
      <c r="O304" s="6">
        <f t="shared" si="109"/>
        <v>72.915728716641496</v>
      </c>
      <c r="P304" s="6">
        <f t="shared" si="109"/>
        <v>82.961969398262212</v>
      </c>
      <c r="Q304" s="6">
        <f t="shared" si="108"/>
        <v>71.526479368967046</v>
      </c>
      <c r="R304" s="6">
        <f t="shared" si="108"/>
        <v>81.381310960132666</v>
      </c>
      <c r="S304" s="6">
        <f t="shared" si="108"/>
        <v>70.163699121773149</v>
      </c>
      <c r="T304" s="6">
        <f t="shared" si="108"/>
        <v>60.492324544420001</v>
      </c>
      <c r="U304" s="6">
        <f t="shared" si="108"/>
        <v>68.826883664381938</v>
      </c>
      <c r="W304" s="11">
        <v>100</v>
      </c>
      <c r="X304" s="6">
        <f t="shared" si="96"/>
        <v>115.98777142420998</v>
      </c>
      <c r="Y304" s="6">
        <f t="shared" si="97"/>
        <v>103.87831843691006</v>
      </c>
      <c r="Z304" s="6">
        <f t="shared" si="98"/>
        <v>119.86608986112005</v>
      </c>
      <c r="AA304" s="6">
        <f t="shared" si="99"/>
        <v>100</v>
      </c>
      <c r="AB304" s="6">
        <f t="shared" si="100"/>
        <v>87.890547012700083</v>
      </c>
      <c r="AC304" s="6">
        <f t="shared" si="101"/>
        <v>103.87831843691006</v>
      </c>
      <c r="AD304" s="6">
        <f t="shared" si="102"/>
        <v>91.768865449610146</v>
      </c>
      <c r="AE304" s="6">
        <f t="shared" si="103"/>
        <v>107.75663687382013</v>
      </c>
      <c r="AF304" s="6">
        <f t="shared" si="104"/>
        <v>123.74440829803011</v>
      </c>
      <c r="AG304" s="6">
        <f t="shared" si="105"/>
        <v>111.63495531073019</v>
      </c>
      <c r="AI304" s="10">
        <f t="shared" si="106"/>
        <v>0</v>
      </c>
      <c r="AJ304" s="10">
        <f t="shared" si="107"/>
        <v>0</v>
      </c>
      <c r="AK304" s="10">
        <f t="shared" si="107"/>
        <v>0</v>
      </c>
      <c r="AL304" s="10">
        <f t="shared" si="107"/>
        <v>2614.3104229252194</v>
      </c>
      <c r="AM304" s="10">
        <f t="shared" si="107"/>
        <v>0</v>
      </c>
      <c r="AN304" s="10">
        <f t="shared" si="107"/>
        <v>0</v>
      </c>
      <c r="AO304" s="10">
        <f t="shared" si="107"/>
        <v>0</v>
      </c>
      <c r="AP304" s="10">
        <f t="shared" si="89"/>
        <v>0</v>
      </c>
      <c r="AQ304" s="10">
        <f t="shared" si="89"/>
        <v>0</v>
      </c>
      <c r="AR304" s="10">
        <f t="shared" si="89"/>
        <v>0</v>
      </c>
      <c r="AT304">
        <v>0</v>
      </c>
      <c r="AU304">
        <v>1</v>
      </c>
      <c r="AV304">
        <v>0</v>
      </c>
      <c r="AW304">
        <v>0</v>
      </c>
      <c r="AX304">
        <v>1</v>
      </c>
      <c r="AY304">
        <v>0</v>
      </c>
      <c r="AZ304">
        <v>1</v>
      </c>
      <c r="BA304">
        <v>0</v>
      </c>
      <c r="BB304">
        <v>0</v>
      </c>
      <c r="BC304">
        <v>1</v>
      </c>
    </row>
    <row r="305" spans="3:55">
      <c r="C305" s="10"/>
      <c r="D305" s="20">
        <f t="shared" si="90"/>
        <v>3415.108138537129</v>
      </c>
      <c r="E305" s="10">
        <f t="shared" si="91"/>
        <v>-3117.311633561806</v>
      </c>
      <c r="F305" s="20">
        <f t="shared" si="92"/>
        <v>297.79650497532293</v>
      </c>
      <c r="G305">
        <f t="shared" si="93"/>
        <v>4</v>
      </c>
      <c r="H305" s="21">
        <f t="shared" si="94"/>
        <v>9.7612754295987511E-4</v>
      </c>
      <c r="I305" s="20">
        <f t="shared" si="95"/>
        <v>1</v>
      </c>
      <c r="J305" s="2"/>
      <c r="K305" s="11">
        <v>100</v>
      </c>
      <c r="L305" s="6">
        <f t="shared" si="109"/>
        <v>86.21598533371521</v>
      </c>
      <c r="M305" s="6">
        <f t="shared" si="109"/>
        <v>98.094719243534925</v>
      </c>
      <c r="N305" s="6">
        <f t="shared" si="109"/>
        <v>84.573328756155178</v>
      </c>
      <c r="O305" s="6">
        <f t="shared" si="109"/>
        <v>72.915728716641496</v>
      </c>
      <c r="P305" s="6">
        <f t="shared" si="109"/>
        <v>82.961969398262212</v>
      </c>
      <c r="Q305" s="6">
        <f t="shared" si="108"/>
        <v>71.526479368967046</v>
      </c>
      <c r="R305" s="6">
        <f t="shared" si="108"/>
        <v>81.381310960132666</v>
      </c>
      <c r="S305" s="6">
        <f t="shared" si="108"/>
        <v>70.163699121773149</v>
      </c>
      <c r="T305" s="6">
        <f t="shared" si="108"/>
        <v>79.830768503050251</v>
      </c>
      <c r="U305" s="6">
        <f t="shared" si="108"/>
        <v>68.826883664381938</v>
      </c>
      <c r="W305" s="11">
        <v>100</v>
      </c>
      <c r="X305" s="6">
        <f t="shared" si="96"/>
        <v>115.98777142420998</v>
      </c>
      <c r="Y305" s="6">
        <f t="shared" si="97"/>
        <v>103.87831843691006</v>
      </c>
      <c r="Z305" s="6">
        <f t="shared" si="98"/>
        <v>119.86608986112005</v>
      </c>
      <c r="AA305" s="6">
        <f t="shared" si="99"/>
        <v>100</v>
      </c>
      <c r="AB305" s="6">
        <f t="shared" si="100"/>
        <v>87.890547012700083</v>
      </c>
      <c r="AC305" s="6">
        <f t="shared" si="101"/>
        <v>103.87831843691006</v>
      </c>
      <c r="AD305" s="6">
        <f t="shared" si="102"/>
        <v>91.768865449610146</v>
      </c>
      <c r="AE305" s="6">
        <f t="shared" si="103"/>
        <v>107.75663687382013</v>
      </c>
      <c r="AF305" s="6">
        <f t="shared" si="104"/>
        <v>95.64718388652021</v>
      </c>
      <c r="AG305" s="6">
        <f t="shared" si="105"/>
        <v>111.63495531073019</v>
      </c>
      <c r="AI305" s="10">
        <f t="shared" si="106"/>
        <v>0</v>
      </c>
      <c r="AJ305" s="10">
        <f t="shared" si="107"/>
        <v>0</v>
      </c>
      <c r="AK305" s="10">
        <f t="shared" si="107"/>
        <v>0</v>
      </c>
      <c r="AL305" s="10">
        <f t="shared" si="107"/>
        <v>2614.3104229252194</v>
      </c>
      <c r="AM305" s="10">
        <f t="shared" si="107"/>
        <v>0</v>
      </c>
      <c r="AN305" s="10">
        <f t="shared" si="107"/>
        <v>0</v>
      </c>
      <c r="AO305" s="10">
        <f t="shared" si="107"/>
        <v>0</v>
      </c>
      <c r="AP305" s="10">
        <f t="shared" si="89"/>
        <v>0</v>
      </c>
      <c r="AQ305" s="10">
        <f t="shared" si="89"/>
        <v>0</v>
      </c>
      <c r="AR305" s="10">
        <f t="shared" si="89"/>
        <v>0</v>
      </c>
      <c r="AT305">
        <v>0</v>
      </c>
      <c r="AU305">
        <v>1</v>
      </c>
      <c r="AV305">
        <v>0</v>
      </c>
      <c r="AW305">
        <v>0</v>
      </c>
      <c r="AX305">
        <v>1</v>
      </c>
      <c r="AY305">
        <v>0</v>
      </c>
      <c r="AZ305">
        <v>1</v>
      </c>
      <c r="BA305">
        <v>0</v>
      </c>
      <c r="BB305">
        <v>1</v>
      </c>
      <c r="BC305">
        <v>0</v>
      </c>
    </row>
    <row r="306" spans="3:55">
      <c r="C306" s="10"/>
      <c r="D306" s="20">
        <f t="shared" si="90"/>
        <v>1119.0465540709702</v>
      </c>
      <c r="E306" s="10">
        <f t="shared" si="91"/>
        <v>-917.02450190521608</v>
      </c>
      <c r="F306" s="20">
        <f t="shared" si="92"/>
        <v>202.02205216575408</v>
      </c>
      <c r="G306">
        <f t="shared" si="93"/>
        <v>5</v>
      </c>
      <c r="H306" s="21">
        <f t="shared" si="94"/>
        <v>9.7656225800141683E-4</v>
      </c>
      <c r="I306" s="20">
        <f t="shared" si="95"/>
        <v>1</v>
      </c>
      <c r="J306" s="2"/>
      <c r="K306" s="11">
        <v>100</v>
      </c>
      <c r="L306" s="6">
        <f t="shared" si="109"/>
        <v>86.21598533371521</v>
      </c>
      <c r="M306" s="6">
        <f t="shared" si="109"/>
        <v>98.094719243534925</v>
      </c>
      <c r="N306" s="6">
        <f t="shared" si="109"/>
        <v>84.573328756155178</v>
      </c>
      <c r="O306" s="6">
        <f t="shared" si="109"/>
        <v>72.915728716641496</v>
      </c>
      <c r="P306" s="6">
        <f t="shared" si="109"/>
        <v>82.961969398262212</v>
      </c>
      <c r="Q306" s="6">
        <f t="shared" si="108"/>
        <v>71.526479368967046</v>
      </c>
      <c r="R306" s="6">
        <f t="shared" si="108"/>
        <v>81.381310960132666</v>
      </c>
      <c r="S306" s="6">
        <f t="shared" si="108"/>
        <v>70.163699121773149</v>
      </c>
      <c r="T306" s="6">
        <f t="shared" si="108"/>
        <v>79.830768503050251</v>
      </c>
      <c r="U306" s="6">
        <f t="shared" si="108"/>
        <v>90.82975498094784</v>
      </c>
      <c r="W306" s="11">
        <v>100</v>
      </c>
      <c r="X306" s="6">
        <f t="shared" si="96"/>
        <v>115.98777142420998</v>
      </c>
      <c r="Y306" s="6">
        <f t="shared" si="97"/>
        <v>103.87831843691006</v>
      </c>
      <c r="Z306" s="6">
        <f t="shared" si="98"/>
        <v>119.86608986112005</v>
      </c>
      <c r="AA306" s="6">
        <f t="shared" si="99"/>
        <v>100</v>
      </c>
      <c r="AB306" s="6">
        <f t="shared" si="100"/>
        <v>87.890547012700083</v>
      </c>
      <c r="AC306" s="6">
        <f t="shared" si="101"/>
        <v>103.87831843691006</v>
      </c>
      <c r="AD306" s="6">
        <f t="shared" si="102"/>
        <v>91.768865449610146</v>
      </c>
      <c r="AE306" s="6">
        <f t="shared" si="103"/>
        <v>107.75663687382013</v>
      </c>
      <c r="AF306" s="6">
        <f t="shared" si="104"/>
        <v>95.64718388652021</v>
      </c>
      <c r="AG306" s="6">
        <f t="shared" si="105"/>
        <v>83.537730899220293</v>
      </c>
      <c r="AI306" s="10">
        <f t="shared" si="106"/>
        <v>0</v>
      </c>
      <c r="AJ306" s="10">
        <f t="shared" si="107"/>
        <v>0</v>
      </c>
      <c r="AK306" s="10">
        <f t="shared" si="107"/>
        <v>0</v>
      </c>
      <c r="AL306" s="10">
        <f t="shared" si="107"/>
        <v>2614.3104229252194</v>
      </c>
      <c r="AM306" s="10">
        <f t="shared" si="107"/>
        <v>0</v>
      </c>
      <c r="AN306" s="10">
        <f t="shared" si="107"/>
        <v>0</v>
      </c>
      <c r="AO306" s="10">
        <f t="shared" si="107"/>
        <v>0</v>
      </c>
      <c r="AP306" s="10">
        <f t="shared" si="89"/>
        <v>0</v>
      </c>
      <c r="AQ306" s="10">
        <f t="shared" si="89"/>
        <v>0</v>
      </c>
      <c r="AR306" s="10">
        <f t="shared" si="89"/>
        <v>0</v>
      </c>
      <c r="AT306">
        <v>0</v>
      </c>
      <c r="AU306">
        <v>1</v>
      </c>
      <c r="AV306">
        <v>0</v>
      </c>
      <c r="AW306">
        <v>0</v>
      </c>
      <c r="AX306">
        <v>1</v>
      </c>
      <c r="AY306">
        <v>0</v>
      </c>
      <c r="AZ306">
        <v>1</v>
      </c>
      <c r="BA306">
        <v>0</v>
      </c>
      <c r="BB306">
        <v>1</v>
      </c>
      <c r="BC306">
        <v>1</v>
      </c>
    </row>
    <row r="307" spans="3:55">
      <c r="C307" s="10"/>
      <c r="D307" s="20">
        <f t="shared" si="90"/>
        <v>3415.108138537129</v>
      </c>
      <c r="E307" s="10">
        <f t="shared" si="91"/>
        <v>-3117.311633561806</v>
      </c>
      <c r="F307" s="20">
        <f t="shared" si="92"/>
        <v>297.79650497532293</v>
      </c>
      <c r="G307">
        <f t="shared" si="93"/>
        <v>4</v>
      </c>
      <c r="H307" s="21">
        <f t="shared" si="94"/>
        <v>9.7612754295987511E-4</v>
      </c>
      <c r="I307" s="20">
        <f t="shared" si="95"/>
        <v>1</v>
      </c>
      <c r="J307" s="2"/>
      <c r="K307" s="11">
        <v>100</v>
      </c>
      <c r="L307" s="6">
        <f t="shared" si="109"/>
        <v>86.21598533371521</v>
      </c>
      <c r="M307" s="6">
        <f t="shared" si="109"/>
        <v>98.094719243534925</v>
      </c>
      <c r="N307" s="6">
        <f t="shared" si="109"/>
        <v>84.573328756155178</v>
      </c>
      <c r="O307" s="6">
        <f t="shared" si="109"/>
        <v>72.915728716641496</v>
      </c>
      <c r="P307" s="6">
        <f t="shared" si="109"/>
        <v>82.961969398262212</v>
      </c>
      <c r="Q307" s="6">
        <f t="shared" si="108"/>
        <v>71.526479368967046</v>
      </c>
      <c r="R307" s="6">
        <f t="shared" si="108"/>
        <v>81.381310960132666</v>
      </c>
      <c r="S307" s="6">
        <f t="shared" si="108"/>
        <v>92.59392929750814</v>
      </c>
      <c r="T307" s="6">
        <f t="shared" si="108"/>
        <v>79.830768503050251</v>
      </c>
      <c r="U307" s="6">
        <f t="shared" si="108"/>
        <v>68.826883664381938</v>
      </c>
      <c r="W307" s="11">
        <v>100</v>
      </c>
      <c r="X307" s="6">
        <f t="shared" si="96"/>
        <v>115.98777142420998</v>
      </c>
      <c r="Y307" s="6">
        <f t="shared" si="97"/>
        <v>103.87831843691006</v>
      </c>
      <c r="Z307" s="6">
        <f t="shared" si="98"/>
        <v>119.86608986112005</v>
      </c>
      <c r="AA307" s="6">
        <f t="shared" si="99"/>
        <v>100</v>
      </c>
      <c r="AB307" s="6">
        <f t="shared" si="100"/>
        <v>87.890547012700083</v>
      </c>
      <c r="AC307" s="6">
        <f t="shared" si="101"/>
        <v>103.87831843691006</v>
      </c>
      <c r="AD307" s="6">
        <f t="shared" si="102"/>
        <v>91.768865449610146</v>
      </c>
      <c r="AE307" s="6">
        <f t="shared" si="103"/>
        <v>79.659412462310229</v>
      </c>
      <c r="AF307" s="6">
        <f t="shared" si="104"/>
        <v>95.64718388652021</v>
      </c>
      <c r="AG307" s="6">
        <f t="shared" si="105"/>
        <v>111.63495531073019</v>
      </c>
      <c r="AI307" s="10">
        <f t="shared" si="106"/>
        <v>0</v>
      </c>
      <c r="AJ307" s="10">
        <f t="shared" si="107"/>
        <v>0</v>
      </c>
      <c r="AK307" s="10">
        <f t="shared" si="107"/>
        <v>0</v>
      </c>
      <c r="AL307" s="10">
        <f t="shared" si="107"/>
        <v>2614.3104229252194</v>
      </c>
      <c r="AM307" s="10">
        <f t="shared" si="107"/>
        <v>0</v>
      </c>
      <c r="AN307" s="10">
        <f t="shared" si="107"/>
        <v>0</v>
      </c>
      <c r="AO307" s="10">
        <f t="shared" si="107"/>
        <v>0</v>
      </c>
      <c r="AP307" s="10">
        <f t="shared" si="89"/>
        <v>0</v>
      </c>
      <c r="AQ307" s="10">
        <f t="shared" si="89"/>
        <v>0</v>
      </c>
      <c r="AR307" s="10">
        <f t="shared" si="89"/>
        <v>0</v>
      </c>
      <c r="AT307">
        <v>0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1</v>
      </c>
      <c r="BA307">
        <v>1</v>
      </c>
      <c r="BB307">
        <v>0</v>
      </c>
      <c r="BC307">
        <v>0</v>
      </c>
    </row>
    <row r="308" spans="3:55">
      <c r="C308" s="10"/>
      <c r="D308" s="20">
        <f t="shared" si="90"/>
        <v>1119.0465540709702</v>
      </c>
      <c r="E308" s="10">
        <f t="shared" si="91"/>
        <v>-917.02450190521608</v>
      </c>
      <c r="F308" s="20">
        <f t="shared" si="92"/>
        <v>202.02205216575408</v>
      </c>
      <c r="G308">
        <f t="shared" si="93"/>
        <v>5</v>
      </c>
      <c r="H308" s="21">
        <f t="shared" si="94"/>
        <v>9.7656225800141683E-4</v>
      </c>
      <c r="I308" s="20">
        <f t="shared" si="95"/>
        <v>1</v>
      </c>
      <c r="J308" s="2"/>
      <c r="K308" s="11">
        <v>100</v>
      </c>
      <c r="L308" s="6">
        <f t="shared" si="109"/>
        <v>86.21598533371521</v>
      </c>
      <c r="M308" s="6">
        <f t="shared" si="109"/>
        <v>98.094719243534925</v>
      </c>
      <c r="N308" s="6">
        <f t="shared" si="109"/>
        <v>84.573328756155178</v>
      </c>
      <c r="O308" s="6">
        <f t="shared" si="109"/>
        <v>72.915728716641496</v>
      </c>
      <c r="P308" s="6">
        <f t="shared" si="109"/>
        <v>82.961969398262212</v>
      </c>
      <c r="Q308" s="6">
        <f t="shared" si="108"/>
        <v>71.526479368967046</v>
      </c>
      <c r="R308" s="6">
        <f t="shared" si="108"/>
        <v>81.381310960132666</v>
      </c>
      <c r="S308" s="6">
        <f t="shared" si="108"/>
        <v>92.59392929750814</v>
      </c>
      <c r="T308" s="6">
        <f t="shared" si="108"/>
        <v>79.830768503050251</v>
      </c>
      <c r="U308" s="6">
        <f t="shared" si="108"/>
        <v>90.82975498094784</v>
      </c>
      <c r="W308" s="11">
        <v>100</v>
      </c>
      <c r="X308" s="6">
        <f t="shared" si="96"/>
        <v>115.98777142420998</v>
      </c>
      <c r="Y308" s="6">
        <f t="shared" si="97"/>
        <v>103.87831843691006</v>
      </c>
      <c r="Z308" s="6">
        <f t="shared" si="98"/>
        <v>119.86608986112005</v>
      </c>
      <c r="AA308" s="6">
        <f t="shared" si="99"/>
        <v>100</v>
      </c>
      <c r="AB308" s="6">
        <f t="shared" si="100"/>
        <v>87.890547012700083</v>
      </c>
      <c r="AC308" s="6">
        <f t="shared" si="101"/>
        <v>103.87831843691006</v>
      </c>
      <c r="AD308" s="6">
        <f t="shared" si="102"/>
        <v>91.768865449610146</v>
      </c>
      <c r="AE308" s="6">
        <f t="shared" si="103"/>
        <v>79.659412462310229</v>
      </c>
      <c r="AF308" s="6">
        <f t="shared" si="104"/>
        <v>95.64718388652021</v>
      </c>
      <c r="AG308" s="6">
        <f t="shared" si="105"/>
        <v>83.537730899220293</v>
      </c>
      <c r="AI308" s="10">
        <f t="shared" si="106"/>
        <v>0</v>
      </c>
      <c r="AJ308" s="10">
        <f t="shared" si="107"/>
        <v>0</v>
      </c>
      <c r="AK308" s="10">
        <f t="shared" si="107"/>
        <v>0</v>
      </c>
      <c r="AL308" s="10">
        <f t="shared" si="107"/>
        <v>2614.3104229252194</v>
      </c>
      <c r="AM308" s="10">
        <f t="shared" si="107"/>
        <v>0</v>
      </c>
      <c r="AN308" s="10">
        <f t="shared" si="107"/>
        <v>0</v>
      </c>
      <c r="AO308" s="10">
        <f t="shared" si="107"/>
        <v>0</v>
      </c>
      <c r="AP308" s="10">
        <f t="shared" si="89"/>
        <v>0</v>
      </c>
      <c r="AQ308" s="10">
        <f t="shared" si="89"/>
        <v>0</v>
      </c>
      <c r="AR308" s="10">
        <f t="shared" si="89"/>
        <v>0</v>
      </c>
      <c r="AT308">
        <v>0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1</v>
      </c>
      <c r="BA308">
        <v>1</v>
      </c>
      <c r="BB308">
        <v>0</v>
      </c>
      <c r="BC308">
        <v>1</v>
      </c>
    </row>
    <row r="309" spans="3:55">
      <c r="C309" s="10"/>
      <c r="D309" s="20">
        <f t="shared" si="90"/>
        <v>1119.0465540709704</v>
      </c>
      <c r="E309" s="10">
        <f t="shared" si="91"/>
        <v>-917.02450190521745</v>
      </c>
      <c r="F309" s="20">
        <f t="shared" si="92"/>
        <v>202.02205216575294</v>
      </c>
      <c r="G309">
        <f t="shared" si="93"/>
        <v>5</v>
      </c>
      <c r="H309" s="21">
        <f t="shared" si="94"/>
        <v>9.7656225800141683E-4</v>
      </c>
      <c r="I309" s="20">
        <f t="shared" si="95"/>
        <v>1</v>
      </c>
      <c r="J309" s="2"/>
      <c r="K309" s="11">
        <v>100</v>
      </c>
      <c r="L309" s="6">
        <f t="shared" si="109"/>
        <v>86.21598533371521</v>
      </c>
      <c r="M309" s="6">
        <f t="shared" si="109"/>
        <v>98.094719243534925</v>
      </c>
      <c r="N309" s="6">
        <f t="shared" si="109"/>
        <v>84.573328756155178</v>
      </c>
      <c r="O309" s="6">
        <f t="shared" si="109"/>
        <v>72.915728716641496</v>
      </c>
      <c r="P309" s="6">
        <f t="shared" si="109"/>
        <v>82.961969398262212</v>
      </c>
      <c r="Q309" s="6">
        <f t="shared" si="108"/>
        <v>71.526479368967046</v>
      </c>
      <c r="R309" s="6">
        <f t="shared" si="108"/>
        <v>81.381310960132666</v>
      </c>
      <c r="S309" s="6">
        <f t="shared" si="108"/>
        <v>92.59392929750814</v>
      </c>
      <c r="T309" s="6">
        <f t="shared" si="108"/>
        <v>105.35140859247176</v>
      </c>
      <c r="U309" s="6">
        <f t="shared" si="108"/>
        <v>90.829754980947826</v>
      </c>
      <c r="W309" s="11">
        <v>100</v>
      </c>
      <c r="X309" s="6">
        <f t="shared" si="96"/>
        <v>115.98777142420998</v>
      </c>
      <c r="Y309" s="6">
        <f t="shared" si="97"/>
        <v>103.87831843691006</v>
      </c>
      <c r="Z309" s="6">
        <f t="shared" si="98"/>
        <v>119.86608986112005</v>
      </c>
      <c r="AA309" s="6">
        <f t="shared" si="99"/>
        <v>100</v>
      </c>
      <c r="AB309" s="6">
        <f t="shared" si="100"/>
        <v>87.890547012700083</v>
      </c>
      <c r="AC309" s="6">
        <f t="shared" si="101"/>
        <v>103.87831843691006</v>
      </c>
      <c r="AD309" s="6">
        <f t="shared" si="102"/>
        <v>91.768865449610146</v>
      </c>
      <c r="AE309" s="6">
        <f t="shared" si="103"/>
        <v>79.659412462310229</v>
      </c>
      <c r="AF309" s="6">
        <f t="shared" si="104"/>
        <v>67.549959475010311</v>
      </c>
      <c r="AG309" s="6">
        <f t="shared" si="105"/>
        <v>83.537730899220293</v>
      </c>
      <c r="AI309" s="10">
        <f t="shared" si="106"/>
        <v>0</v>
      </c>
      <c r="AJ309" s="10">
        <f t="shared" si="107"/>
        <v>0</v>
      </c>
      <c r="AK309" s="10">
        <f t="shared" si="107"/>
        <v>0</v>
      </c>
      <c r="AL309" s="10">
        <f t="shared" si="107"/>
        <v>2614.3104229252194</v>
      </c>
      <c r="AM309" s="10">
        <f t="shared" si="107"/>
        <v>0</v>
      </c>
      <c r="AN309" s="10">
        <f t="shared" si="107"/>
        <v>0</v>
      </c>
      <c r="AO309" s="10">
        <f t="shared" si="107"/>
        <v>0</v>
      </c>
      <c r="AP309" s="10">
        <f t="shared" si="89"/>
        <v>0</v>
      </c>
      <c r="AQ309" s="10">
        <f t="shared" si="89"/>
        <v>0</v>
      </c>
      <c r="AR309" s="10">
        <f t="shared" si="89"/>
        <v>0</v>
      </c>
      <c r="AT309">
        <v>0</v>
      </c>
      <c r="AU309">
        <v>1</v>
      </c>
      <c r="AV309">
        <v>0</v>
      </c>
      <c r="AW309">
        <v>0</v>
      </c>
      <c r="AX309">
        <v>1</v>
      </c>
      <c r="AY309">
        <v>0</v>
      </c>
      <c r="AZ309">
        <v>1</v>
      </c>
      <c r="BA309">
        <v>1</v>
      </c>
      <c r="BB309">
        <v>1</v>
      </c>
      <c r="BC309">
        <v>0</v>
      </c>
    </row>
    <row r="310" spans="3:55">
      <c r="C310" s="10"/>
      <c r="D310" s="20">
        <f t="shared" si="90"/>
        <v>-2726.8844691813019</v>
      </c>
      <c r="E310" s="10">
        <f t="shared" si="91"/>
        <v>1986.6597914390738</v>
      </c>
      <c r="F310" s="20">
        <f t="shared" si="92"/>
        <v>-740.2246777422281</v>
      </c>
      <c r="G310">
        <f t="shared" si="93"/>
        <v>6</v>
      </c>
      <c r="H310" s="21">
        <f t="shared" si="94"/>
        <v>9.7699716664180632E-4</v>
      </c>
      <c r="I310" s="20">
        <f t="shared" si="95"/>
        <v>1</v>
      </c>
      <c r="J310" s="2"/>
      <c r="K310" s="11">
        <v>100</v>
      </c>
      <c r="L310" s="6">
        <f t="shared" si="109"/>
        <v>86.21598533371521</v>
      </c>
      <c r="M310" s="6">
        <f t="shared" si="109"/>
        <v>98.094719243534925</v>
      </c>
      <c r="N310" s="6">
        <f t="shared" si="109"/>
        <v>84.573328756155178</v>
      </c>
      <c r="O310" s="6">
        <f t="shared" si="109"/>
        <v>72.915728716641496</v>
      </c>
      <c r="P310" s="6">
        <f t="shared" si="109"/>
        <v>82.961969398262212</v>
      </c>
      <c r="Q310" s="6">
        <f t="shared" si="108"/>
        <v>71.526479368967046</v>
      </c>
      <c r="R310" s="6">
        <f t="shared" si="108"/>
        <v>81.381310960132666</v>
      </c>
      <c r="S310" s="6">
        <f t="shared" si="108"/>
        <v>92.59392929750814</v>
      </c>
      <c r="T310" s="6">
        <f t="shared" si="108"/>
        <v>105.35140859247176</v>
      </c>
      <c r="U310" s="6">
        <f t="shared" si="108"/>
        <v>119.86659791439074</v>
      </c>
      <c r="W310" s="11">
        <v>100</v>
      </c>
      <c r="X310" s="6">
        <f t="shared" si="96"/>
        <v>115.98777142420998</v>
      </c>
      <c r="Y310" s="6">
        <f t="shared" si="97"/>
        <v>103.87831843691006</v>
      </c>
      <c r="Z310" s="6">
        <f t="shared" si="98"/>
        <v>119.86608986112005</v>
      </c>
      <c r="AA310" s="6">
        <f t="shared" si="99"/>
        <v>100</v>
      </c>
      <c r="AB310" s="6">
        <f t="shared" si="100"/>
        <v>87.890547012700083</v>
      </c>
      <c r="AC310" s="6">
        <f t="shared" si="101"/>
        <v>103.87831843691006</v>
      </c>
      <c r="AD310" s="6">
        <f t="shared" si="102"/>
        <v>91.768865449610146</v>
      </c>
      <c r="AE310" s="6">
        <f t="shared" si="103"/>
        <v>79.659412462310229</v>
      </c>
      <c r="AF310" s="6">
        <f t="shared" si="104"/>
        <v>67.549959475010311</v>
      </c>
      <c r="AG310" s="6">
        <f t="shared" si="105"/>
        <v>55.440506487710394</v>
      </c>
      <c r="AI310" s="10">
        <f t="shared" si="106"/>
        <v>0</v>
      </c>
      <c r="AJ310" s="10">
        <f t="shared" si="107"/>
        <v>0</v>
      </c>
      <c r="AK310" s="10">
        <f t="shared" si="107"/>
        <v>0</v>
      </c>
      <c r="AL310" s="10">
        <f t="shared" si="107"/>
        <v>2614.3104229252194</v>
      </c>
      <c r="AM310" s="10">
        <f t="shared" si="107"/>
        <v>0</v>
      </c>
      <c r="AN310" s="10">
        <f t="shared" si="107"/>
        <v>0</v>
      </c>
      <c r="AO310" s="10">
        <f t="shared" si="107"/>
        <v>0</v>
      </c>
      <c r="AP310" s="10">
        <f t="shared" si="89"/>
        <v>0</v>
      </c>
      <c r="AQ310" s="10">
        <f t="shared" si="89"/>
        <v>0</v>
      </c>
      <c r="AR310" s="10">
        <f t="shared" si="89"/>
        <v>0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>
        <v>1</v>
      </c>
      <c r="BC310">
        <v>1</v>
      </c>
    </row>
    <row r="311" spans="3:55">
      <c r="C311" s="10"/>
      <c r="D311" s="20">
        <f t="shared" si="90"/>
        <v>4686.5046560780538</v>
      </c>
      <c r="E311" s="10">
        <f t="shared" si="91"/>
        <v>-4784.5946342759444</v>
      </c>
      <c r="F311" s="20">
        <f t="shared" si="92"/>
        <v>-98.089978197890559</v>
      </c>
      <c r="G311">
        <f t="shared" si="93"/>
        <v>3</v>
      </c>
      <c r="H311" s="21">
        <f t="shared" si="94"/>
        <v>9.7569302143100045E-4</v>
      </c>
      <c r="I311" s="20">
        <f t="shared" si="95"/>
        <v>1</v>
      </c>
      <c r="J311" s="2"/>
      <c r="K311" s="11">
        <v>100</v>
      </c>
      <c r="L311" s="6">
        <f t="shared" si="109"/>
        <v>86.21598533371521</v>
      </c>
      <c r="M311" s="6">
        <f t="shared" si="109"/>
        <v>98.094719243534925</v>
      </c>
      <c r="N311" s="6">
        <f t="shared" si="109"/>
        <v>84.573328756155178</v>
      </c>
      <c r="O311" s="6">
        <f t="shared" si="109"/>
        <v>72.915728716641496</v>
      </c>
      <c r="P311" s="6">
        <f t="shared" si="109"/>
        <v>82.961969398262212</v>
      </c>
      <c r="Q311" s="6">
        <f t="shared" si="108"/>
        <v>94.39236893846423</v>
      </c>
      <c r="R311" s="6">
        <f t="shared" si="108"/>
        <v>81.381310960132666</v>
      </c>
      <c r="S311" s="6">
        <f t="shared" si="108"/>
        <v>70.163699121773149</v>
      </c>
      <c r="T311" s="6">
        <f t="shared" si="108"/>
        <v>60.492324544420001</v>
      </c>
      <c r="U311" s="6">
        <f t="shared" si="108"/>
        <v>52.154053657240553</v>
      </c>
      <c r="W311" s="11">
        <v>100</v>
      </c>
      <c r="X311" s="6">
        <f t="shared" si="96"/>
        <v>115.98777142420998</v>
      </c>
      <c r="Y311" s="6">
        <f t="shared" si="97"/>
        <v>103.87831843691006</v>
      </c>
      <c r="Z311" s="6">
        <f t="shared" si="98"/>
        <v>119.86608986112005</v>
      </c>
      <c r="AA311" s="6">
        <f t="shared" si="99"/>
        <v>100</v>
      </c>
      <c r="AB311" s="6">
        <f t="shared" si="100"/>
        <v>87.890547012700083</v>
      </c>
      <c r="AC311" s="6">
        <f t="shared" si="101"/>
        <v>75.781094025400165</v>
      </c>
      <c r="AD311" s="6">
        <f t="shared" si="102"/>
        <v>91.768865449610146</v>
      </c>
      <c r="AE311" s="6">
        <f t="shared" si="103"/>
        <v>107.75663687382013</v>
      </c>
      <c r="AF311" s="6">
        <f t="shared" si="104"/>
        <v>123.74440829803011</v>
      </c>
      <c r="AG311" s="6">
        <f t="shared" si="105"/>
        <v>139.73217972224009</v>
      </c>
      <c r="AI311" s="10">
        <f t="shared" si="106"/>
        <v>0</v>
      </c>
      <c r="AJ311" s="10">
        <f t="shared" si="107"/>
        <v>0</v>
      </c>
      <c r="AK311" s="10">
        <f t="shared" si="107"/>
        <v>0</v>
      </c>
      <c r="AL311" s="10">
        <f t="shared" si="107"/>
        <v>2614.3104229252194</v>
      </c>
      <c r="AM311" s="10">
        <f t="shared" si="107"/>
        <v>0</v>
      </c>
      <c r="AN311" s="10">
        <f t="shared" si="107"/>
        <v>0</v>
      </c>
      <c r="AO311" s="10">
        <f t="shared" si="107"/>
        <v>0</v>
      </c>
      <c r="AP311" s="10">
        <f t="shared" si="89"/>
        <v>0</v>
      </c>
      <c r="AQ311" s="10">
        <f t="shared" si="89"/>
        <v>0</v>
      </c>
      <c r="AR311" s="10">
        <f t="shared" si="89"/>
        <v>0</v>
      </c>
      <c r="AT311">
        <v>0</v>
      </c>
      <c r="AU311">
        <v>1</v>
      </c>
      <c r="AV311">
        <v>0</v>
      </c>
      <c r="AW311">
        <v>0</v>
      </c>
      <c r="AX311">
        <v>1</v>
      </c>
      <c r="AY311">
        <v>1</v>
      </c>
      <c r="AZ311">
        <v>0</v>
      </c>
      <c r="BA311">
        <v>0</v>
      </c>
      <c r="BB311">
        <v>0</v>
      </c>
      <c r="BC311">
        <v>0</v>
      </c>
    </row>
    <row r="312" spans="3:55">
      <c r="C312" s="10"/>
      <c r="D312" s="20">
        <f t="shared" si="90"/>
        <v>3415.108138537129</v>
      </c>
      <c r="E312" s="10">
        <f t="shared" si="91"/>
        <v>-3117.311633561806</v>
      </c>
      <c r="F312" s="20">
        <f t="shared" si="92"/>
        <v>297.79650497532293</v>
      </c>
      <c r="G312">
        <f t="shared" si="93"/>
        <v>4</v>
      </c>
      <c r="H312" s="21">
        <f t="shared" si="94"/>
        <v>9.7612754295987511E-4</v>
      </c>
      <c r="I312" s="20">
        <f t="shared" si="95"/>
        <v>1</v>
      </c>
      <c r="J312" s="2"/>
      <c r="K312" s="11">
        <v>100</v>
      </c>
      <c r="L312" s="6">
        <f t="shared" si="109"/>
        <v>86.21598533371521</v>
      </c>
      <c r="M312" s="6">
        <f t="shared" si="109"/>
        <v>98.094719243534925</v>
      </c>
      <c r="N312" s="6">
        <f t="shared" si="109"/>
        <v>84.573328756155178</v>
      </c>
      <c r="O312" s="6">
        <f t="shared" si="109"/>
        <v>72.915728716641496</v>
      </c>
      <c r="P312" s="6">
        <f t="shared" si="109"/>
        <v>82.961969398262212</v>
      </c>
      <c r="Q312" s="6">
        <f t="shared" si="108"/>
        <v>94.39236893846423</v>
      </c>
      <c r="R312" s="6">
        <f t="shared" si="108"/>
        <v>81.381310960132666</v>
      </c>
      <c r="S312" s="6">
        <f t="shared" si="108"/>
        <v>70.163699121773149</v>
      </c>
      <c r="T312" s="6">
        <f t="shared" si="108"/>
        <v>60.492324544420001</v>
      </c>
      <c r="U312" s="6">
        <f t="shared" si="108"/>
        <v>68.826883664381938</v>
      </c>
      <c r="W312" s="11">
        <v>100</v>
      </c>
      <c r="X312" s="6">
        <f t="shared" si="96"/>
        <v>115.98777142420998</v>
      </c>
      <c r="Y312" s="6">
        <f t="shared" si="97"/>
        <v>103.87831843691006</v>
      </c>
      <c r="Z312" s="6">
        <f t="shared" si="98"/>
        <v>119.86608986112005</v>
      </c>
      <c r="AA312" s="6">
        <f t="shared" si="99"/>
        <v>100</v>
      </c>
      <c r="AB312" s="6">
        <f t="shared" si="100"/>
        <v>87.890547012700083</v>
      </c>
      <c r="AC312" s="6">
        <f t="shared" si="101"/>
        <v>75.781094025400165</v>
      </c>
      <c r="AD312" s="6">
        <f t="shared" si="102"/>
        <v>91.768865449610146</v>
      </c>
      <c r="AE312" s="6">
        <f t="shared" si="103"/>
        <v>107.75663687382013</v>
      </c>
      <c r="AF312" s="6">
        <f t="shared" si="104"/>
        <v>123.74440829803011</v>
      </c>
      <c r="AG312" s="6">
        <f t="shared" si="105"/>
        <v>111.63495531073019</v>
      </c>
      <c r="AI312" s="10">
        <f t="shared" si="106"/>
        <v>0</v>
      </c>
      <c r="AJ312" s="10">
        <f t="shared" si="107"/>
        <v>0</v>
      </c>
      <c r="AK312" s="10">
        <f t="shared" si="107"/>
        <v>0</v>
      </c>
      <c r="AL312" s="10">
        <f t="shared" si="107"/>
        <v>2614.3104229252194</v>
      </c>
      <c r="AM312" s="10">
        <f t="shared" si="107"/>
        <v>0</v>
      </c>
      <c r="AN312" s="10">
        <f t="shared" si="107"/>
        <v>0</v>
      </c>
      <c r="AO312" s="10">
        <f t="shared" si="107"/>
        <v>0</v>
      </c>
      <c r="AP312" s="10">
        <f t="shared" si="89"/>
        <v>0</v>
      </c>
      <c r="AQ312" s="10">
        <f t="shared" si="89"/>
        <v>0</v>
      </c>
      <c r="AR312" s="10">
        <f t="shared" si="89"/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1</v>
      </c>
      <c r="AZ312">
        <v>0</v>
      </c>
      <c r="BA312">
        <v>0</v>
      </c>
      <c r="BB312">
        <v>0</v>
      </c>
      <c r="BC312">
        <v>1</v>
      </c>
    </row>
    <row r="313" spans="3:55">
      <c r="C313" s="10"/>
      <c r="D313" s="20">
        <f t="shared" si="90"/>
        <v>3415.108138537129</v>
      </c>
      <c r="E313" s="10">
        <f t="shared" si="91"/>
        <v>-3117.311633561806</v>
      </c>
      <c r="F313" s="20">
        <f t="shared" si="92"/>
        <v>297.79650497532293</v>
      </c>
      <c r="G313">
        <f t="shared" si="93"/>
        <v>4</v>
      </c>
      <c r="H313" s="21">
        <f t="shared" si="94"/>
        <v>9.7612754295987511E-4</v>
      </c>
      <c r="I313" s="20">
        <f t="shared" si="95"/>
        <v>1</v>
      </c>
      <c r="J313" s="2"/>
      <c r="K313" s="11">
        <v>100</v>
      </c>
      <c r="L313" s="6">
        <f t="shared" si="109"/>
        <v>86.21598533371521</v>
      </c>
      <c r="M313" s="6">
        <f t="shared" si="109"/>
        <v>98.094719243534925</v>
      </c>
      <c r="N313" s="6">
        <f t="shared" si="109"/>
        <v>84.573328756155178</v>
      </c>
      <c r="O313" s="6">
        <f t="shared" si="109"/>
        <v>72.915728716641496</v>
      </c>
      <c r="P313" s="6">
        <f t="shared" si="109"/>
        <v>82.961969398262212</v>
      </c>
      <c r="Q313" s="6">
        <f t="shared" si="108"/>
        <v>94.39236893846423</v>
      </c>
      <c r="R313" s="6">
        <f t="shared" si="108"/>
        <v>81.381310960132666</v>
      </c>
      <c r="S313" s="6">
        <f t="shared" si="108"/>
        <v>70.163699121773149</v>
      </c>
      <c r="T313" s="6">
        <f t="shared" si="108"/>
        <v>79.830768503050251</v>
      </c>
      <c r="U313" s="6">
        <f t="shared" si="108"/>
        <v>68.826883664381938</v>
      </c>
      <c r="W313" s="11">
        <v>100</v>
      </c>
      <c r="X313" s="6">
        <f t="shared" si="96"/>
        <v>115.98777142420998</v>
      </c>
      <c r="Y313" s="6">
        <f t="shared" si="97"/>
        <v>103.87831843691006</v>
      </c>
      <c r="Z313" s="6">
        <f t="shared" si="98"/>
        <v>119.86608986112005</v>
      </c>
      <c r="AA313" s="6">
        <f t="shared" si="99"/>
        <v>100</v>
      </c>
      <c r="AB313" s="6">
        <f t="shared" si="100"/>
        <v>87.890547012700083</v>
      </c>
      <c r="AC313" s="6">
        <f t="shared" si="101"/>
        <v>75.781094025400165</v>
      </c>
      <c r="AD313" s="6">
        <f t="shared" si="102"/>
        <v>91.768865449610146</v>
      </c>
      <c r="AE313" s="6">
        <f t="shared" si="103"/>
        <v>107.75663687382013</v>
      </c>
      <c r="AF313" s="6">
        <f t="shared" si="104"/>
        <v>95.64718388652021</v>
      </c>
      <c r="AG313" s="6">
        <f t="shared" si="105"/>
        <v>111.63495531073019</v>
      </c>
      <c r="AI313" s="10">
        <f t="shared" si="106"/>
        <v>0</v>
      </c>
      <c r="AJ313" s="10">
        <f t="shared" si="107"/>
        <v>0</v>
      </c>
      <c r="AK313" s="10">
        <f t="shared" si="107"/>
        <v>0</v>
      </c>
      <c r="AL313" s="10">
        <f t="shared" si="107"/>
        <v>2614.3104229252194</v>
      </c>
      <c r="AM313" s="10">
        <f t="shared" ref="AM313:AR359" si="110">IF(AB313=100,(-AX313*$L$2-(1-AX313)*$L$3+AA313)-100,0)*P313</f>
        <v>0</v>
      </c>
      <c r="AN313" s="10">
        <f t="shared" si="110"/>
        <v>0</v>
      </c>
      <c r="AO313" s="10">
        <f t="shared" si="110"/>
        <v>0</v>
      </c>
      <c r="AP313" s="10">
        <f t="shared" si="89"/>
        <v>0</v>
      </c>
      <c r="AQ313" s="10">
        <f t="shared" si="89"/>
        <v>0</v>
      </c>
      <c r="AR313" s="10">
        <f t="shared" si="89"/>
        <v>0</v>
      </c>
      <c r="AT313">
        <v>0</v>
      </c>
      <c r="AU313">
        <v>1</v>
      </c>
      <c r="AV313">
        <v>0</v>
      </c>
      <c r="AW313">
        <v>0</v>
      </c>
      <c r="AX313">
        <v>1</v>
      </c>
      <c r="AY313">
        <v>1</v>
      </c>
      <c r="AZ313">
        <v>0</v>
      </c>
      <c r="BA313">
        <v>0</v>
      </c>
      <c r="BB313">
        <v>1</v>
      </c>
      <c r="BC313">
        <v>0</v>
      </c>
    </row>
    <row r="314" spans="3:55">
      <c r="C314" s="10"/>
      <c r="D314" s="20">
        <f t="shared" si="90"/>
        <v>1119.0465540709702</v>
      </c>
      <c r="E314" s="10">
        <f t="shared" si="91"/>
        <v>-917.02450190521608</v>
      </c>
      <c r="F314" s="20">
        <f t="shared" si="92"/>
        <v>202.02205216575408</v>
      </c>
      <c r="G314">
        <f t="shared" si="93"/>
        <v>5</v>
      </c>
      <c r="H314" s="21">
        <f t="shared" si="94"/>
        <v>9.7656225800141683E-4</v>
      </c>
      <c r="I314" s="20">
        <f t="shared" si="95"/>
        <v>1</v>
      </c>
      <c r="J314" s="2"/>
      <c r="K314" s="11">
        <v>100</v>
      </c>
      <c r="L314" s="6">
        <f t="shared" si="109"/>
        <v>86.21598533371521</v>
      </c>
      <c r="M314" s="6">
        <f t="shared" si="109"/>
        <v>98.094719243534925</v>
      </c>
      <c r="N314" s="6">
        <f t="shared" si="109"/>
        <v>84.573328756155178</v>
      </c>
      <c r="O314" s="6">
        <f t="shared" si="109"/>
        <v>72.915728716641496</v>
      </c>
      <c r="P314" s="6">
        <f t="shared" si="109"/>
        <v>82.961969398262212</v>
      </c>
      <c r="Q314" s="6">
        <f t="shared" si="108"/>
        <v>94.39236893846423</v>
      </c>
      <c r="R314" s="6">
        <f t="shared" si="108"/>
        <v>81.381310960132666</v>
      </c>
      <c r="S314" s="6">
        <f t="shared" si="108"/>
        <v>70.163699121773149</v>
      </c>
      <c r="T314" s="6">
        <f t="shared" si="108"/>
        <v>79.830768503050251</v>
      </c>
      <c r="U314" s="6">
        <f t="shared" si="108"/>
        <v>90.82975498094784</v>
      </c>
      <c r="W314" s="11">
        <v>100</v>
      </c>
      <c r="X314" s="6">
        <f t="shared" si="96"/>
        <v>115.98777142420998</v>
      </c>
      <c r="Y314" s="6">
        <f t="shared" si="97"/>
        <v>103.87831843691006</v>
      </c>
      <c r="Z314" s="6">
        <f t="shared" si="98"/>
        <v>119.86608986112005</v>
      </c>
      <c r="AA314" s="6">
        <f t="shared" si="99"/>
        <v>100</v>
      </c>
      <c r="AB314" s="6">
        <f t="shared" si="100"/>
        <v>87.890547012700083</v>
      </c>
      <c r="AC314" s="6">
        <f t="shared" si="101"/>
        <v>75.781094025400165</v>
      </c>
      <c r="AD314" s="6">
        <f t="shared" si="102"/>
        <v>91.768865449610146</v>
      </c>
      <c r="AE314" s="6">
        <f t="shared" si="103"/>
        <v>107.75663687382013</v>
      </c>
      <c r="AF314" s="6">
        <f t="shared" si="104"/>
        <v>95.64718388652021</v>
      </c>
      <c r="AG314" s="6">
        <f t="shared" si="105"/>
        <v>83.537730899220293</v>
      </c>
      <c r="AI314" s="10">
        <f t="shared" si="106"/>
        <v>0</v>
      </c>
      <c r="AJ314" s="10">
        <f t="shared" ref="AJ314:AR372" si="111">IF(Y314=100,(-AU314*$L$2-(1-AU314)*$L$3+X314)-100,0)*M314</f>
        <v>0</v>
      </c>
      <c r="AK314" s="10">
        <f t="shared" si="111"/>
        <v>0</v>
      </c>
      <c r="AL314" s="10">
        <f t="shared" si="111"/>
        <v>2614.3104229252194</v>
      </c>
      <c r="AM314" s="10">
        <f t="shared" si="110"/>
        <v>0</v>
      </c>
      <c r="AN314" s="10">
        <f t="shared" si="110"/>
        <v>0</v>
      </c>
      <c r="AO314" s="10">
        <f t="shared" si="110"/>
        <v>0</v>
      </c>
      <c r="AP314" s="10">
        <f t="shared" si="89"/>
        <v>0</v>
      </c>
      <c r="AQ314" s="10">
        <f t="shared" si="89"/>
        <v>0</v>
      </c>
      <c r="AR314" s="10">
        <f t="shared" si="89"/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1</v>
      </c>
      <c r="AZ314">
        <v>0</v>
      </c>
      <c r="BA314">
        <v>0</v>
      </c>
      <c r="BB314">
        <v>1</v>
      </c>
      <c r="BC314">
        <v>1</v>
      </c>
    </row>
    <row r="315" spans="3:55">
      <c r="C315" s="10"/>
      <c r="D315" s="20">
        <f t="shared" si="90"/>
        <v>3415.108138537129</v>
      </c>
      <c r="E315" s="10">
        <f t="shared" si="91"/>
        <v>-3117.311633561806</v>
      </c>
      <c r="F315" s="20">
        <f t="shared" si="92"/>
        <v>297.79650497532293</v>
      </c>
      <c r="G315">
        <f t="shared" si="93"/>
        <v>4</v>
      </c>
      <c r="H315" s="21">
        <f t="shared" si="94"/>
        <v>9.7612754295987511E-4</v>
      </c>
      <c r="I315" s="20">
        <f t="shared" si="95"/>
        <v>1</v>
      </c>
      <c r="J315" s="2"/>
      <c r="K315" s="11">
        <v>100</v>
      </c>
      <c r="L315" s="6">
        <f t="shared" si="109"/>
        <v>86.21598533371521</v>
      </c>
      <c r="M315" s="6">
        <f t="shared" si="109"/>
        <v>98.094719243534925</v>
      </c>
      <c r="N315" s="6">
        <f t="shared" si="109"/>
        <v>84.573328756155178</v>
      </c>
      <c r="O315" s="6">
        <f t="shared" si="109"/>
        <v>72.915728716641496</v>
      </c>
      <c r="P315" s="6">
        <f t="shared" si="109"/>
        <v>82.961969398262212</v>
      </c>
      <c r="Q315" s="6">
        <f t="shared" si="108"/>
        <v>94.39236893846423</v>
      </c>
      <c r="R315" s="6">
        <f t="shared" si="108"/>
        <v>81.381310960132666</v>
      </c>
      <c r="S315" s="6">
        <f t="shared" si="108"/>
        <v>92.59392929750814</v>
      </c>
      <c r="T315" s="6">
        <f t="shared" si="108"/>
        <v>79.830768503050251</v>
      </c>
      <c r="U315" s="6">
        <f t="shared" si="108"/>
        <v>68.826883664381938</v>
      </c>
      <c r="W315" s="11">
        <v>100</v>
      </c>
      <c r="X315" s="6">
        <f t="shared" si="96"/>
        <v>115.98777142420998</v>
      </c>
      <c r="Y315" s="6">
        <f t="shared" si="97"/>
        <v>103.87831843691006</v>
      </c>
      <c r="Z315" s="6">
        <f t="shared" si="98"/>
        <v>119.86608986112005</v>
      </c>
      <c r="AA315" s="6">
        <f t="shared" si="99"/>
        <v>100</v>
      </c>
      <c r="AB315" s="6">
        <f t="shared" si="100"/>
        <v>87.890547012700083</v>
      </c>
      <c r="AC315" s="6">
        <f t="shared" si="101"/>
        <v>75.781094025400165</v>
      </c>
      <c r="AD315" s="6">
        <f t="shared" si="102"/>
        <v>91.768865449610146</v>
      </c>
      <c r="AE315" s="6">
        <f t="shared" si="103"/>
        <v>79.659412462310229</v>
      </c>
      <c r="AF315" s="6">
        <f t="shared" si="104"/>
        <v>95.64718388652021</v>
      </c>
      <c r="AG315" s="6">
        <f t="shared" si="105"/>
        <v>111.63495531073019</v>
      </c>
      <c r="AI315" s="10">
        <f t="shared" si="106"/>
        <v>0</v>
      </c>
      <c r="AJ315" s="10">
        <f t="shared" si="111"/>
        <v>0</v>
      </c>
      <c r="AK315" s="10">
        <f t="shared" si="111"/>
        <v>0</v>
      </c>
      <c r="AL315" s="10">
        <f t="shared" si="111"/>
        <v>2614.3104229252194</v>
      </c>
      <c r="AM315" s="10">
        <f t="shared" si="110"/>
        <v>0</v>
      </c>
      <c r="AN315" s="10">
        <f t="shared" si="110"/>
        <v>0</v>
      </c>
      <c r="AO315" s="10">
        <f t="shared" si="110"/>
        <v>0</v>
      </c>
      <c r="AP315" s="10">
        <f t="shared" si="89"/>
        <v>0</v>
      </c>
      <c r="AQ315" s="10">
        <f t="shared" si="89"/>
        <v>0</v>
      </c>
      <c r="AR315" s="10">
        <f t="shared" si="89"/>
        <v>0</v>
      </c>
      <c r="AT315">
        <v>0</v>
      </c>
      <c r="AU315">
        <v>1</v>
      </c>
      <c r="AV315">
        <v>0</v>
      </c>
      <c r="AW315">
        <v>0</v>
      </c>
      <c r="AX315">
        <v>1</v>
      </c>
      <c r="AY315">
        <v>1</v>
      </c>
      <c r="AZ315">
        <v>0</v>
      </c>
      <c r="BA315">
        <v>1</v>
      </c>
      <c r="BB315">
        <v>0</v>
      </c>
      <c r="BC315">
        <v>0</v>
      </c>
    </row>
    <row r="316" spans="3:55">
      <c r="C316" s="10"/>
      <c r="D316" s="20">
        <f t="shared" si="90"/>
        <v>1119.0465540709702</v>
      </c>
      <c r="E316" s="10">
        <f t="shared" si="91"/>
        <v>-917.02450190521608</v>
      </c>
      <c r="F316" s="20">
        <f t="shared" si="92"/>
        <v>202.02205216575408</v>
      </c>
      <c r="G316">
        <f t="shared" si="93"/>
        <v>5</v>
      </c>
      <c r="H316" s="21">
        <f t="shared" si="94"/>
        <v>9.7656225800141683E-4</v>
      </c>
      <c r="I316" s="20">
        <f t="shared" si="95"/>
        <v>1</v>
      </c>
      <c r="J316" s="2"/>
      <c r="K316" s="11">
        <v>100</v>
      </c>
      <c r="L316" s="6">
        <f t="shared" si="109"/>
        <v>86.21598533371521</v>
      </c>
      <c r="M316" s="6">
        <f t="shared" si="109"/>
        <v>98.094719243534925</v>
      </c>
      <c r="N316" s="6">
        <f t="shared" si="109"/>
        <v>84.573328756155178</v>
      </c>
      <c r="O316" s="6">
        <f t="shared" si="109"/>
        <v>72.915728716641496</v>
      </c>
      <c r="P316" s="6">
        <f t="shared" si="109"/>
        <v>82.961969398262212</v>
      </c>
      <c r="Q316" s="6">
        <f t="shared" si="108"/>
        <v>94.39236893846423</v>
      </c>
      <c r="R316" s="6">
        <f t="shared" si="108"/>
        <v>81.381310960132666</v>
      </c>
      <c r="S316" s="6">
        <f t="shared" si="108"/>
        <v>92.59392929750814</v>
      </c>
      <c r="T316" s="6">
        <f t="shared" si="108"/>
        <v>79.830768503050251</v>
      </c>
      <c r="U316" s="6">
        <f t="shared" si="108"/>
        <v>90.82975498094784</v>
      </c>
      <c r="W316" s="11">
        <v>100</v>
      </c>
      <c r="X316" s="6">
        <f t="shared" si="96"/>
        <v>115.98777142420998</v>
      </c>
      <c r="Y316" s="6">
        <f t="shared" si="97"/>
        <v>103.87831843691006</v>
      </c>
      <c r="Z316" s="6">
        <f t="shared" si="98"/>
        <v>119.86608986112005</v>
      </c>
      <c r="AA316" s="6">
        <f t="shared" si="99"/>
        <v>100</v>
      </c>
      <c r="AB316" s="6">
        <f t="shared" si="100"/>
        <v>87.890547012700083</v>
      </c>
      <c r="AC316" s="6">
        <f t="shared" si="101"/>
        <v>75.781094025400165</v>
      </c>
      <c r="AD316" s="6">
        <f t="shared" si="102"/>
        <v>91.768865449610146</v>
      </c>
      <c r="AE316" s="6">
        <f t="shared" si="103"/>
        <v>79.659412462310229</v>
      </c>
      <c r="AF316" s="6">
        <f t="shared" si="104"/>
        <v>95.64718388652021</v>
      </c>
      <c r="AG316" s="6">
        <f t="shared" si="105"/>
        <v>83.537730899220293</v>
      </c>
      <c r="AI316" s="10">
        <f t="shared" si="106"/>
        <v>0</v>
      </c>
      <c r="AJ316" s="10">
        <f t="shared" si="111"/>
        <v>0</v>
      </c>
      <c r="AK316" s="10">
        <f t="shared" si="111"/>
        <v>0</v>
      </c>
      <c r="AL316" s="10">
        <f t="shared" si="111"/>
        <v>2614.3104229252194</v>
      </c>
      <c r="AM316" s="10">
        <f t="shared" si="110"/>
        <v>0</v>
      </c>
      <c r="AN316" s="10">
        <f t="shared" si="110"/>
        <v>0</v>
      </c>
      <c r="AO316" s="10">
        <f t="shared" si="110"/>
        <v>0</v>
      </c>
      <c r="AP316" s="10">
        <f t="shared" si="89"/>
        <v>0</v>
      </c>
      <c r="AQ316" s="10">
        <f t="shared" si="89"/>
        <v>0</v>
      </c>
      <c r="AR316" s="10">
        <f t="shared" si="89"/>
        <v>0</v>
      </c>
      <c r="AT316">
        <v>0</v>
      </c>
      <c r="AU316">
        <v>1</v>
      </c>
      <c r="AV316">
        <v>0</v>
      </c>
      <c r="AW316">
        <v>0</v>
      </c>
      <c r="AX316">
        <v>1</v>
      </c>
      <c r="AY316">
        <v>1</v>
      </c>
      <c r="AZ316">
        <v>0</v>
      </c>
      <c r="BA316">
        <v>1</v>
      </c>
      <c r="BB316">
        <v>0</v>
      </c>
      <c r="BC316">
        <v>1</v>
      </c>
    </row>
    <row r="317" spans="3:55">
      <c r="C317" s="10"/>
      <c r="D317" s="20">
        <f t="shared" si="90"/>
        <v>1119.0465540709704</v>
      </c>
      <c r="E317" s="10">
        <f t="shared" si="91"/>
        <v>-917.02450190521745</v>
      </c>
      <c r="F317" s="20">
        <f t="shared" si="92"/>
        <v>202.02205216575294</v>
      </c>
      <c r="G317">
        <f t="shared" si="93"/>
        <v>5</v>
      </c>
      <c r="H317" s="21">
        <f t="shared" si="94"/>
        <v>9.7656225800141683E-4</v>
      </c>
      <c r="I317" s="20">
        <f t="shared" si="95"/>
        <v>1</v>
      </c>
      <c r="J317" s="2"/>
      <c r="K317" s="11">
        <v>100</v>
      </c>
      <c r="L317" s="6">
        <f t="shared" si="109"/>
        <v>86.21598533371521</v>
      </c>
      <c r="M317" s="6">
        <f t="shared" si="109"/>
        <v>98.094719243534925</v>
      </c>
      <c r="N317" s="6">
        <f t="shared" si="109"/>
        <v>84.573328756155178</v>
      </c>
      <c r="O317" s="6">
        <f t="shared" si="109"/>
        <v>72.915728716641496</v>
      </c>
      <c r="P317" s="6">
        <f t="shared" si="109"/>
        <v>82.961969398262212</v>
      </c>
      <c r="Q317" s="6">
        <f t="shared" si="108"/>
        <v>94.39236893846423</v>
      </c>
      <c r="R317" s="6">
        <f t="shared" si="108"/>
        <v>81.381310960132666</v>
      </c>
      <c r="S317" s="6">
        <f t="shared" si="108"/>
        <v>92.59392929750814</v>
      </c>
      <c r="T317" s="6">
        <f t="shared" si="108"/>
        <v>105.35140859247176</v>
      </c>
      <c r="U317" s="6">
        <f t="shared" si="108"/>
        <v>90.829754980947826</v>
      </c>
      <c r="W317" s="11">
        <v>100</v>
      </c>
      <c r="X317" s="6">
        <f t="shared" si="96"/>
        <v>115.98777142420998</v>
      </c>
      <c r="Y317" s="6">
        <f t="shared" si="97"/>
        <v>103.87831843691006</v>
      </c>
      <c r="Z317" s="6">
        <f t="shared" si="98"/>
        <v>119.86608986112005</v>
      </c>
      <c r="AA317" s="6">
        <f t="shared" si="99"/>
        <v>100</v>
      </c>
      <c r="AB317" s="6">
        <f t="shared" si="100"/>
        <v>87.890547012700083</v>
      </c>
      <c r="AC317" s="6">
        <f t="shared" si="101"/>
        <v>75.781094025400165</v>
      </c>
      <c r="AD317" s="6">
        <f t="shared" si="102"/>
        <v>91.768865449610146</v>
      </c>
      <c r="AE317" s="6">
        <f t="shared" si="103"/>
        <v>79.659412462310229</v>
      </c>
      <c r="AF317" s="6">
        <f t="shared" si="104"/>
        <v>67.549959475010311</v>
      </c>
      <c r="AG317" s="6">
        <f t="shared" si="105"/>
        <v>83.537730899220293</v>
      </c>
      <c r="AI317" s="10">
        <f t="shared" si="106"/>
        <v>0</v>
      </c>
      <c r="AJ317" s="10">
        <f t="shared" si="111"/>
        <v>0</v>
      </c>
      <c r="AK317" s="10">
        <f t="shared" si="111"/>
        <v>0</v>
      </c>
      <c r="AL317" s="10">
        <f t="shared" si="111"/>
        <v>2614.3104229252194</v>
      </c>
      <c r="AM317" s="10">
        <f t="shared" si="110"/>
        <v>0</v>
      </c>
      <c r="AN317" s="10">
        <f t="shared" si="110"/>
        <v>0</v>
      </c>
      <c r="AO317" s="10">
        <f t="shared" si="110"/>
        <v>0</v>
      </c>
      <c r="AP317" s="10">
        <f t="shared" si="89"/>
        <v>0</v>
      </c>
      <c r="AQ317" s="10">
        <f t="shared" si="89"/>
        <v>0</v>
      </c>
      <c r="AR317" s="10">
        <f t="shared" si="89"/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1</v>
      </c>
      <c r="AZ317">
        <v>0</v>
      </c>
      <c r="BA317">
        <v>1</v>
      </c>
      <c r="BB317">
        <v>1</v>
      </c>
      <c r="BC317">
        <v>0</v>
      </c>
    </row>
    <row r="318" spans="3:55">
      <c r="C318" s="10"/>
      <c r="D318" s="20">
        <f t="shared" si="90"/>
        <v>-2726.8844691813019</v>
      </c>
      <c r="E318" s="10">
        <f t="shared" si="91"/>
        <v>1986.6597914390738</v>
      </c>
      <c r="F318" s="20">
        <f t="shared" si="92"/>
        <v>-740.2246777422281</v>
      </c>
      <c r="G318">
        <f t="shared" si="93"/>
        <v>6</v>
      </c>
      <c r="H318" s="21">
        <f t="shared" si="94"/>
        <v>9.7699716664180632E-4</v>
      </c>
      <c r="I318" s="20">
        <f t="shared" si="95"/>
        <v>1</v>
      </c>
      <c r="J318" s="2"/>
      <c r="K318" s="11">
        <v>100</v>
      </c>
      <c r="L318" s="6">
        <f t="shared" si="109"/>
        <v>86.21598533371521</v>
      </c>
      <c r="M318" s="6">
        <f t="shared" si="109"/>
        <v>98.094719243534925</v>
      </c>
      <c r="N318" s="6">
        <f t="shared" si="109"/>
        <v>84.573328756155178</v>
      </c>
      <c r="O318" s="6">
        <f t="shared" si="109"/>
        <v>72.915728716641496</v>
      </c>
      <c r="P318" s="6">
        <f t="shared" si="109"/>
        <v>82.961969398262212</v>
      </c>
      <c r="Q318" s="6">
        <f t="shared" si="108"/>
        <v>94.39236893846423</v>
      </c>
      <c r="R318" s="6">
        <f t="shared" si="108"/>
        <v>81.381310960132666</v>
      </c>
      <c r="S318" s="6">
        <f t="shared" si="108"/>
        <v>92.59392929750814</v>
      </c>
      <c r="T318" s="6">
        <f t="shared" si="108"/>
        <v>105.35140859247176</v>
      </c>
      <c r="U318" s="6">
        <f t="shared" si="108"/>
        <v>119.86659791439074</v>
      </c>
      <c r="W318" s="11">
        <v>100</v>
      </c>
      <c r="X318" s="6">
        <f t="shared" si="96"/>
        <v>115.98777142420998</v>
      </c>
      <c r="Y318" s="6">
        <f t="shared" si="97"/>
        <v>103.87831843691006</v>
      </c>
      <c r="Z318" s="6">
        <f t="shared" si="98"/>
        <v>119.86608986112005</v>
      </c>
      <c r="AA318" s="6">
        <f t="shared" si="99"/>
        <v>100</v>
      </c>
      <c r="AB318" s="6">
        <f t="shared" si="100"/>
        <v>87.890547012700083</v>
      </c>
      <c r="AC318" s="6">
        <f t="shared" si="101"/>
        <v>75.781094025400165</v>
      </c>
      <c r="AD318" s="6">
        <f t="shared" si="102"/>
        <v>91.768865449610146</v>
      </c>
      <c r="AE318" s="6">
        <f t="shared" si="103"/>
        <v>79.659412462310229</v>
      </c>
      <c r="AF318" s="6">
        <f t="shared" si="104"/>
        <v>67.549959475010311</v>
      </c>
      <c r="AG318" s="6">
        <f t="shared" si="105"/>
        <v>55.440506487710394</v>
      </c>
      <c r="AI318" s="10">
        <f t="shared" si="106"/>
        <v>0</v>
      </c>
      <c r="AJ318" s="10">
        <f t="shared" si="111"/>
        <v>0</v>
      </c>
      <c r="AK318" s="10">
        <f t="shared" si="111"/>
        <v>0</v>
      </c>
      <c r="AL318" s="10">
        <f t="shared" si="111"/>
        <v>2614.3104229252194</v>
      </c>
      <c r="AM318" s="10">
        <f t="shared" si="110"/>
        <v>0</v>
      </c>
      <c r="AN318" s="10">
        <f t="shared" si="110"/>
        <v>0</v>
      </c>
      <c r="AO318" s="10">
        <f t="shared" si="110"/>
        <v>0</v>
      </c>
      <c r="AP318" s="10">
        <f t="shared" si="89"/>
        <v>0</v>
      </c>
      <c r="AQ318" s="10">
        <f t="shared" si="89"/>
        <v>0</v>
      </c>
      <c r="AR318" s="10">
        <f t="shared" si="89"/>
        <v>0</v>
      </c>
      <c r="AT318">
        <v>0</v>
      </c>
      <c r="AU318">
        <v>1</v>
      </c>
      <c r="AV318">
        <v>0</v>
      </c>
      <c r="AW318">
        <v>0</v>
      </c>
      <c r="AX318">
        <v>1</v>
      </c>
      <c r="AY318">
        <v>1</v>
      </c>
      <c r="AZ318">
        <v>0</v>
      </c>
      <c r="BA318">
        <v>1</v>
      </c>
      <c r="BB318">
        <v>1</v>
      </c>
      <c r="BC318">
        <v>1</v>
      </c>
    </row>
    <row r="319" spans="3:55">
      <c r="C319" s="10"/>
      <c r="D319" s="20">
        <f t="shared" si="90"/>
        <v>2013.8960361784757</v>
      </c>
      <c r="E319" s="10">
        <f t="shared" si="91"/>
        <v>-3117.311633561806</v>
      </c>
      <c r="F319" s="20">
        <f t="shared" si="92"/>
        <v>-1103.4155973833304</v>
      </c>
      <c r="G319">
        <f t="shared" si="93"/>
        <v>4</v>
      </c>
      <c r="H319" s="21">
        <f t="shared" si="94"/>
        <v>9.7612754295987511E-4</v>
      </c>
      <c r="I319" s="20">
        <f t="shared" si="95"/>
        <v>2</v>
      </c>
      <c r="J319" s="2"/>
      <c r="K319" s="11">
        <v>100</v>
      </c>
      <c r="L319" s="6">
        <f t="shared" si="109"/>
        <v>86.21598533371521</v>
      </c>
      <c r="M319" s="6">
        <f t="shared" si="109"/>
        <v>98.094719243534925</v>
      </c>
      <c r="N319" s="6">
        <f t="shared" si="109"/>
        <v>84.573328756155178</v>
      </c>
      <c r="O319" s="6">
        <f t="shared" si="109"/>
        <v>72.915728716641496</v>
      </c>
      <c r="P319" s="6">
        <f t="shared" si="109"/>
        <v>82.961969398262212</v>
      </c>
      <c r="Q319" s="6">
        <f t="shared" si="108"/>
        <v>94.39236893846423</v>
      </c>
      <c r="R319" s="6">
        <f t="shared" si="108"/>
        <v>107.39763506628836</v>
      </c>
      <c r="S319" s="6">
        <f t="shared" si="108"/>
        <v>92.593929297508154</v>
      </c>
      <c r="T319" s="6">
        <f t="shared" si="108"/>
        <v>79.830768503050251</v>
      </c>
      <c r="U319" s="6">
        <f t="shared" si="108"/>
        <v>68.826883664381938</v>
      </c>
      <c r="W319" s="11">
        <v>100</v>
      </c>
      <c r="X319" s="6">
        <f t="shared" si="96"/>
        <v>115.98777142420998</v>
      </c>
      <c r="Y319" s="6">
        <f t="shared" si="97"/>
        <v>103.87831843691006</v>
      </c>
      <c r="Z319" s="6">
        <f t="shared" si="98"/>
        <v>119.86608986112005</v>
      </c>
      <c r="AA319" s="6">
        <f t="shared" si="99"/>
        <v>100</v>
      </c>
      <c r="AB319" s="6">
        <f t="shared" si="100"/>
        <v>87.890547012700083</v>
      </c>
      <c r="AC319" s="6">
        <f t="shared" si="101"/>
        <v>75.781094025400165</v>
      </c>
      <c r="AD319" s="6">
        <f t="shared" si="102"/>
        <v>100</v>
      </c>
      <c r="AE319" s="6">
        <f t="shared" si="103"/>
        <v>115.98777142420998</v>
      </c>
      <c r="AF319" s="6">
        <f t="shared" si="104"/>
        <v>131.97554284841996</v>
      </c>
      <c r="AG319" s="6">
        <f t="shared" si="105"/>
        <v>147.96331427262996</v>
      </c>
      <c r="AI319" s="10">
        <f t="shared" si="106"/>
        <v>0</v>
      </c>
      <c r="AJ319" s="10">
        <f t="shared" si="111"/>
        <v>0</v>
      </c>
      <c r="AK319" s="10">
        <f t="shared" si="111"/>
        <v>0</v>
      </c>
      <c r="AL319" s="10">
        <f t="shared" si="111"/>
        <v>2614.3104229252194</v>
      </c>
      <c r="AM319" s="10">
        <f t="shared" si="110"/>
        <v>0</v>
      </c>
      <c r="AN319" s="10">
        <f t="shared" si="110"/>
        <v>0</v>
      </c>
      <c r="AO319" s="10">
        <f t="shared" si="110"/>
        <v>-3901.5798383472356</v>
      </c>
      <c r="AP319" s="10">
        <f t="shared" si="89"/>
        <v>0</v>
      </c>
      <c r="AQ319" s="10">
        <f t="shared" si="89"/>
        <v>0</v>
      </c>
      <c r="AR319" s="10">
        <f t="shared" si="89"/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</row>
    <row r="320" spans="3:55">
      <c r="C320" s="10"/>
      <c r="D320" s="20">
        <f t="shared" si="90"/>
        <v>517.16265909300955</v>
      </c>
      <c r="E320" s="10">
        <f t="shared" si="91"/>
        <v>-917.02450190521608</v>
      </c>
      <c r="F320" s="20">
        <f t="shared" si="92"/>
        <v>-399.86184281220653</v>
      </c>
      <c r="G320">
        <f t="shared" si="93"/>
        <v>5</v>
      </c>
      <c r="H320" s="21">
        <f t="shared" si="94"/>
        <v>9.7656225800141683E-4</v>
      </c>
      <c r="I320" s="20">
        <f t="shared" si="95"/>
        <v>2</v>
      </c>
      <c r="J320" s="2"/>
      <c r="K320" s="11">
        <v>100</v>
      </c>
      <c r="L320" s="6">
        <f t="shared" si="109"/>
        <v>86.21598533371521</v>
      </c>
      <c r="M320" s="6">
        <f t="shared" si="109"/>
        <v>98.094719243534925</v>
      </c>
      <c r="N320" s="6">
        <f t="shared" si="109"/>
        <v>84.573328756155178</v>
      </c>
      <c r="O320" s="6">
        <f t="shared" si="109"/>
        <v>72.915728716641496</v>
      </c>
      <c r="P320" s="6">
        <f t="shared" si="109"/>
        <v>82.961969398262212</v>
      </c>
      <c r="Q320" s="6">
        <f t="shared" si="108"/>
        <v>94.39236893846423</v>
      </c>
      <c r="R320" s="6">
        <f t="shared" si="108"/>
        <v>107.39763506628836</v>
      </c>
      <c r="S320" s="6">
        <f t="shared" si="108"/>
        <v>92.593929297508154</v>
      </c>
      <c r="T320" s="6">
        <f t="shared" si="108"/>
        <v>79.830768503050251</v>
      </c>
      <c r="U320" s="6">
        <f t="shared" si="108"/>
        <v>90.82975498094784</v>
      </c>
      <c r="W320" s="11">
        <v>100</v>
      </c>
      <c r="X320" s="6">
        <f t="shared" si="96"/>
        <v>115.98777142420998</v>
      </c>
      <c r="Y320" s="6">
        <f t="shared" si="97"/>
        <v>103.87831843691006</v>
      </c>
      <c r="Z320" s="6">
        <f t="shared" si="98"/>
        <v>119.86608986112005</v>
      </c>
      <c r="AA320" s="6">
        <f t="shared" si="99"/>
        <v>100</v>
      </c>
      <c r="AB320" s="6">
        <f t="shared" si="100"/>
        <v>87.890547012700083</v>
      </c>
      <c r="AC320" s="6">
        <f t="shared" si="101"/>
        <v>75.781094025400165</v>
      </c>
      <c r="AD320" s="6">
        <f t="shared" si="102"/>
        <v>100</v>
      </c>
      <c r="AE320" s="6">
        <f t="shared" si="103"/>
        <v>115.98777142420998</v>
      </c>
      <c r="AF320" s="6">
        <f t="shared" si="104"/>
        <v>131.97554284841996</v>
      </c>
      <c r="AG320" s="6">
        <f t="shared" si="105"/>
        <v>119.86608986112005</v>
      </c>
      <c r="AI320" s="10">
        <f t="shared" si="106"/>
        <v>0</v>
      </c>
      <c r="AJ320" s="10">
        <f t="shared" si="111"/>
        <v>0</v>
      </c>
      <c r="AK320" s="10">
        <f t="shared" si="111"/>
        <v>0</v>
      </c>
      <c r="AL320" s="10">
        <f t="shared" si="111"/>
        <v>2614.3104229252194</v>
      </c>
      <c r="AM320" s="10">
        <f t="shared" si="110"/>
        <v>0</v>
      </c>
      <c r="AN320" s="10">
        <f t="shared" si="110"/>
        <v>0</v>
      </c>
      <c r="AO320" s="10">
        <f t="shared" si="110"/>
        <v>-3901.5798383472356</v>
      </c>
      <c r="AP320" s="10">
        <f t="shared" si="89"/>
        <v>0</v>
      </c>
      <c r="AQ320" s="10">
        <f t="shared" si="89"/>
        <v>0</v>
      </c>
      <c r="AR320" s="10">
        <f t="shared" si="89"/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1</v>
      </c>
    </row>
    <row r="321" spans="3:55">
      <c r="C321" s="10"/>
      <c r="D321" s="20">
        <f t="shared" si="90"/>
        <v>517.16265909300955</v>
      </c>
      <c r="E321" s="10">
        <f t="shared" si="91"/>
        <v>-917.02450190521608</v>
      </c>
      <c r="F321" s="20">
        <f t="shared" si="92"/>
        <v>-399.86184281220653</v>
      </c>
      <c r="G321">
        <f t="shared" si="93"/>
        <v>5</v>
      </c>
      <c r="H321" s="21">
        <f t="shared" si="94"/>
        <v>9.7656225800141683E-4</v>
      </c>
      <c r="I321" s="20">
        <f t="shared" si="95"/>
        <v>2</v>
      </c>
      <c r="J321" s="2"/>
      <c r="K321" s="11">
        <v>100</v>
      </c>
      <c r="L321" s="6">
        <f t="shared" si="109"/>
        <v>86.21598533371521</v>
      </c>
      <c r="M321" s="6">
        <f t="shared" si="109"/>
        <v>98.094719243534925</v>
      </c>
      <c r="N321" s="6">
        <f t="shared" si="109"/>
        <v>84.573328756155178</v>
      </c>
      <c r="O321" s="6">
        <f t="shared" si="109"/>
        <v>72.915728716641496</v>
      </c>
      <c r="P321" s="6">
        <f t="shared" si="109"/>
        <v>82.961969398262212</v>
      </c>
      <c r="Q321" s="6">
        <f t="shared" si="108"/>
        <v>94.39236893846423</v>
      </c>
      <c r="R321" s="6">
        <f t="shared" si="108"/>
        <v>107.39763506628836</v>
      </c>
      <c r="S321" s="6">
        <f t="shared" si="108"/>
        <v>92.593929297508154</v>
      </c>
      <c r="T321" s="6">
        <f t="shared" si="108"/>
        <v>105.35140859247177</v>
      </c>
      <c r="U321" s="6">
        <f t="shared" si="108"/>
        <v>90.82975498094784</v>
      </c>
      <c r="W321" s="11">
        <v>100</v>
      </c>
      <c r="X321" s="6">
        <f t="shared" si="96"/>
        <v>115.98777142420998</v>
      </c>
      <c r="Y321" s="6">
        <f t="shared" si="97"/>
        <v>103.87831843691006</v>
      </c>
      <c r="Z321" s="6">
        <f t="shared" si="98"/>
        <v>119.86608986112005</v>
      </c>
      <c r="AA321" s="6">
        <f t="shared" si="99"/>
        <v>100</v>
      </c>
      <c r="AB321" s="6">
        <f t="shared" si="100"/>
        <v>87.890547012700083</v>
      </c>
      <c r="AC321" s="6">
        <f t="shared" si="101"/>
        <v>75.781094025400165</v>
      </c>
      <c r="AD321" s="6">
        <f t="shared" si="102"/>
        <v>100</v>
      </c>
      <c r="AE321" s="6">
        <f t="shared" si="103"/>
        <v>115.98777142420998</v>
      </c>
      <c r="AF321" s="6">
        <f t="shared" si="104"/>
        <v>103.87831843691006</v>
      </c>
      <c r="AG321" s="6">
        <f t="shared" si="105"/>
        <v>119.86608986112005</v>
      </c>
      <c r="AI321" s="10">
        <f t="shared" si="106"/>
        <v>0</v>
      </c>
      <c r="AJ321" s="10">
        <f t="shared" si="111"/>
        <v>0</v>
      </c>
      <c r="AK321" s="10">
        <f t="shared" si="111"/>
        <v>0</v>
      </c>
      <c r="AL321" s="10">
        <f t="shared" si="111"/>
        <v>2614.3104229252194</v>
      </c>
      <c r="AM321" s="10">
        <f t="shared" si="110"/>
        <v>0</v>
      </c>
      <c r="AN321" s="10">
        <f t="shared" si="110"/>
        <v>0</v>
      </c>
      <c r="AO321" s="10">
        <f t="shared" si="110"/>
        <v>-3901.5798383472356</v>
      </c>
      <c r="AP321" s="10">
        <f t="shared" si="89"/>
        <v>0</v>
      </c>
      <c r="AQ321" s="10">
        <f t="shared" si="89"/>
        <v>0</v>
      </c>
      <c r="AR321" s="10">
        <f t="shared" si="89"/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1</v>
      </c>
      <c r="AZ321">
        <v>1</v>
      </c>
      <c r="BA321">
        <v>0</v>
      </c>
      <c r="BB321">
        <v>1</v>
      </c>
      <c r="BC321">
        <v>0</v>
      </c>
    </row>
    <row r="322" spans="3:55">
      <c r="C322" s="10"/>
      <c r="D322" s="20">
        <f t="shared" si="90"/>
        <v>-2273.9075109528462</v>
      </c>
      <c r="E322" s="10">
        <f t="shared" si="91"/>
        <v>1986.6597914390752</v>
      </c>
      <c r="F322" s="20">
        <f t="shared" si="92"/>
        <v>-287.24771951377102</v>
      </c>
      <c r="G322">
        <f t="shared" si="93"/>
        <v>6</v>
      </c>
      <c r="H322" s="21">
        <f t="shared" si="94"/>
        <v>9.7699716664180632E-4</v>
      </c>
      <c r="I322" s="20">
        <f t="shared" si="95"/>
        <v>2</v>
      </c>
      <c r="J322" s="2"/>
      <c r="K322" s="11">
        <v>100</v>
      </c>
      <c r="L322" s="6">
        <f t="shared" si="109"/>
        <v>86.21598533371521</v>
      </c>
      <c r="M322" s="6">
        <f t="shared" si="109"/>
        <v>98.094719243534925</v>
      </c>
      <c r="N322" s="6">
        <f t="shared" si="109"/>
        <v>84.573328756155178</v>
      </c>
      <c r="O322" s="6">
        <f t="shared" si="109"/>
        <v>72.915728716641496</v>
      </c>
      <c r="P322" s="6">
        <f t="shared" si="109"/>
        <v>82.961969398262212</v>
      </c>
      <c r="Q322" s="6">
        <f t="shared" si="108"/>
        <v>94.39236893846423</v>
      </c>
      <c r="R322" s="6">
        <f t="shared" si="108"/>
        <v>107.39763506628836</v>
      </c>
      <c r="S322" s="6">
        <f t="shared" si="108"/>
        <v>92.593929297508154</v>
      </c>
      <c r="T322" s="6">
        <f t="shared" si="108"/>
        <v>105.35140859247177</v>
      </c>
      <c r="U322" s="6">
        <f t="shared" si="108"/>
        <v>119.86659791439075</v>
      </c>
      <c r="W322" s="11">
        <v>100</v>
      </c>
      <c r="X322" s="6">
        <f t="shared" si="96"/>
        <v>115.98777142420998</v>
      </c>
      <c r="Y322" s="6">
        <f t="shared" si="97"/>
        <v>103.87831843691006</v>
      </c>
      <c r="Z322" s="6">
        <f t="shared" si="98"/>
        <v>119.86608986112005</v>
      </c>
      <c r="AA322" s="6">
        <f t="shared" si="99"/>
        <v>100</v>
      </c>
      <c r="AB322" s="6">
        <f t="shared" si="100"/>
        <v>87.890547012700083</v>
      </c>
      <c r="AC322" s="6">
        <f t="shared" si="101"/>
        <v>75.781094025400165</v>
      </c>
      <c r="AD322" s="6">
        <f t="shared" si="102"/>
        <v>100</v>
      </c>
      <c r="AE322" s="6">
        <f t="shared" si="103"/>
        <v>115.98777142420998</v>
      </c>
      <c r="AF322" s="6">
        <f t="shared" si="104"/>
        <v>103.87831843691006</v>
      </c>
      <c r="AG322" s="6">
        <f t="shared" si="105"/>
        <v>91.768865449610146</v>
      </c>
      <c r="AI322" s="10">
        <f t="shared" si="106"/>
        <v>0</v>
      </c>
      <c r="AJ322" s="10">
        <f t="shared" si="111"/>
        <v>0</v>
      </c>
      <c r="AK322" s="10">
        <f t="shared" si="111"/>
        <v>0</v>
      </c>
      <c r="AL322" s="10">
        <f t="shared" si="111"/>
        <v>2614.3104229252194</v>
      </c>
      <c r="AM322" s="10">
        <f t="shared" si="110"/>
        <v>0</v>
      </c>
      <c r="AN322" s="10">
        <f t="shared" si="110"/>
        <v>0</v>
      </c>
      <c r="AO322" s="10">
        <f t="shared" si="110"/>
        <v>-3901.5798383472356</v>
      </c>
      <c r="AP322" s="10">
        <f t="shared" si="110"/>
        <v>0</v>
      </c>
      <c r="AQ322" s="10">
        <f t="shared" si="110"/>
        <v>0</v>
      </c>
      <c r="AR322" s="10">
        <f t="shared" si="110"/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1</v>
      </c>
      <c r="AZ322">
        <v>1</v>
      </c>
      <c r="BA322">
        <v>0</v>
      </c>
      <c r="BB322">
        <v>1</v>
      </c>
      <c r="BC322">
        <v>1</v>
      </c>
    </row>
    <row r="323" spans="3:55">
      <c r="C323" s="10"/>
      <c r="D323" s="20">
        <f t="shared" si="90"/>
        <v>517.16265909300955</v>
      </c>
      <c r="E323" s="10">
        <f t="shared" si="91"/>
        <v>-917.02450190521608</v>
      </c>
      <c r="F323" s="20">
        <f t="shared" si="92"/>
        <v>-399.86184281220653</v>
      </c>
      <c r="G323">
        <f t="shared" si="93"/>
        <v>5</v>
      </c>
      <c r="H323" s="21">
        <f t="shared" si="94"/>
        <v>9.7656225800141683E-4</v>
      </c>
      <c r="I323" s="20">
        <f t="shared" si="95"/>
        <v>2</v>
      </c>
      <c r="J323" s="2"/>
      <c r="K323" s="11">
        <v>100</v>
      </c>
      <c r="L323" s="6">
        <f t="shared" si="109"/>
        <v>86.21598533371521</v>
      </c>
      <c r="M323" s="6">
        <f t="shared" si="109"/>
        <v>98.094719243534925</v>
      </c>
      <c r="N323" s="6">
        <f t="shared" si="109"/>
        <v>84.573328756155178</v>
      </c>
      <c r="O323" s="6">
        <f t="shared" si="109"/>
        <v>72.915728716641496</v>
      </c>
      <c r="P323" s="6">
        <f t="shared" si="109"/>
        <v>82.961969398262212</v>
      </c>
      <c r="Q323" s="6">
        <f t="shared" si="108"/>
        <v>94.39236893846423</v>
      </c>
      <c r="R323" s="6">
        <f t="shared" si="108"/>
        <v>107.39763506628836</v>
      </c>
      <c r="S323" s="6">
        <f t="shared" si="108"/>
        <v>122.19475099042168</v>
      </c>
      <c r="T323" s="6">
        <f t="shared" si="108"/>
        <v>105.35140859247177</v>
      </c>
      <c r="U323" s="6">
        <f t="shared" si="108"/>
        <v>90.82975498094784</v>
      </c>
      <c r="W323" s="11">
        <v>100</v>
      </c>
      <c r="X323" s="6">
        <f t="shared" si="96"/>
        <v>115.98777142420998</v>
      </c>
      <c r="Y323" s="6">
        <f t="shared" si="97"/>
        <v>103.87831843691006</v>
      </c>
      <c r="Z323" s="6">
        <f t="shared" si="98"/>
        <v>119.86608986112005</v>
      </c>
      <c r="AA323" s="6">
        <f t="shared" si="99"/>
        <v>100</v>
      </c>
      <c r="AB323" s="6">
        <f t="shared" si="100"/>
        <v>87.890547012700083</v>
      </c>
      <c r="AC323" s="6">
        <f t="shared" si="101"/>
        <v>75.781094025400165</v>
      </c>
      <c r="AD323" s="6">
        <f t="shared" si="102"/>
        <v>100</v>
      </c>
      <c r="AE323" s="6">
        <f t="shared" si="103"/>
        <v>87.890547012700083</v>
      </c>
      <c r="AF323" s="6">
        <f t="shared" si="104"/>
        <v>103.87831843691006</v>
      </c>
      <c r="AG323" s="6">
        <f t="shared" si="105"/>
        <v>119.86608986112005</v>
      </c>
      <c r="AI323" s="10">
        <f t="shared" si="106"/>
        <v>0</v>
      </c>
      <c r="AJ323" s="10">
        <f t="shared" si="111"/>
        <v>0</v>
      </c>
      <c r="AK323" s="10">
        <f t="shared" si="111"/>
        <v>0</v>
      </c>
      <c r="AL323" s="10">
        <f t="shared" si="111"/>
        <v>2614.3104229252194</v>
      </c>
      <c r="AM323" s="10">
        <f t="shared" si="110"/>
        <v>0</v>
      </c>
      <c r="AN323" s="10">
        <f t="shared" si="110"/>
        <v>0</v>
      </c>
      <c r="AO323" s="10">
        <f t="shared" si="110"/>
        <v>-3901.5798383472356</v>
      </c>
      <c r="AP323" s="10">
        <f t="shared" si="110"/>
        <v>0</v>
      </c>
      <c r="AQ323" s="10">
        <f t="shared" si="110"/>
        <v>0</v>
      </c>
      <c r="AR323" s="10">
        <f t="shared" si="110"/>
        <v>0</v>
      </c>
      <c r="AT323">
        <v>0</v>
      </c>
      <c r="AU323">
        <v>1</v>
      </c>
      <c r="AV323">
        <v>0</v>
      </c>
      <c r="AW323">
        <v>0</v>
      </c>
      <c r="AX323">
        <v>1</v>
      </c>
      <c r="AY323">
        <v>1</v>
      </c>
      <c r="AZ323">
        <v>1</v>
      </c>
      <c r="BA323">
        <v>1</v>
      </c>
      <c r="BB323">
        <v>0</v>
      </c>
      <c r="BC323">
        <v>0</v>
      </c>
    </row>
    <row r="324" spans="3:55">
      <c r="C324" s="10"/>
      <c r="D324" s="20">
        <f t="shared" si="90"/>
        <v>-2273.9075109528462</v>
      </c>
      <c r="E324" s="10">
        <f t="shared" si="91"/>
        <v>1986.6597914390752</v>
      </c>
      <c r="F324" s="20">
        <f t="shared" si="92"/>
        <v>-287.24771951377102</v>
      </c>
      <c r="G324">
        <f t="shared" si="93"/>
        <v>6</v>
      </c>
      <c r="H324" s="21">
        <f t="shared" si="94"/>
        <v>9.7699716664180632E-4</v>
      </c>
      <c r="I324" s="20">
        <f t="shared" si="95"/>
        <v>2</v>
      </c>
      <c r="J324" s="2"/>
      <c r="K324" s="11">
        <v>100</v>
      </c>
      <c r="L324" s="6">
        <f t="shared" si="109"/>
        <v>86.21598533371521</v>
      </c>
      <c r="M324" s="6">
        <f t="shared" si="109"/>
        <v>98.094719243534925</v>
      </c>
      <c r="N324" s="6">
        <f t="shared" si="109"/>
        <v>84.573328756155178</v>
      </c>
      <c r="O324" s="6">
        <f t="shared" si="109"/>
        <v>72.915728716641496</v>
      </c>
      <c r="P324" s="6">
        <f t="shared" si="109"/>
        <v>82.961969398262212</v>
      </c>
      <c r="Q324" s="6">
        <f t="shared" si="108"/>
        <v>94.39236893846423</v>
      </c>
      <c r="R324" s="6">
        <f t="shared" si="108"/>
        <v>107.39763506628836</v>
      </c>
      <c r="S324" s="6">
        <f t="shared" si="108"/>
        <v>122.19475099042168</v>
      </c>
      <c r="T324" s="6">
        <f t="shared" si="108"/>
        <v>105.35140859247177</v>
      </c>
      <c r="U324" s="6">
        <f t="shared" si="108"/>
        <v>119.86659791439075</v>
      </c>
      <c r="W324" s="11">
        <v>100</v>
      </c>
      <c r="X324" s="6">
        <f t="shared" si="96"/>
        <v>115.98777142420998</v>
      </c>
      <c r="Y324" s="6">
        <f t="shared" si="97"/>
        <v>103.87831843691006</v>
      </c>
      <c r="Z324" s="6">
        <f t="shared" si="98"/>
        <v>119.86608986112005</v>
      </c>
      <c r="AA324" s="6">
        <f t="shared" si="99"/>
        <v>100</v>
      </c>
      <c r="AB324" s="6">
        <f t="shared" si="100"/>
        <v>87.890547012700083</v>
      </c>
      <c r="AC324" s="6">
        <f t="shared" si="101"/>
        <v>75.781094025400165</v>
      </c>
      <c r="AD324" s="6">
        <f t="shared" si="102"/>
        <v>100</v>
      </c>
      <c r="AE324" s="6">
        <f t="shared" si="103"/>
        <v>87.890547012700083</v>
      </c>
      <c r="AF324" s="6">
        <f t="shared" si="104"/>
        <v>103.87831843691006</v>
      </c>
      <c r="AG324" s="6">
        <f t="shared" si="105"/>
        <v>91.768865449610146</v>
      </c>
      <c r="AI324" s="10">
        <f t="shared" si="106"/>
        <v>0</v>
      </c>
      <c r="AJ324" s="10">
        <f t="shared" si="111"/>
        <v>0</v>
      </c>
      <c r="AK324" s="10">
        <f t="shared" si="111"/>
        <v>0</v>
      </c>
      <c r="AL324" s="10">
        <f t="shared" si="111"/>
        <v>2614.3104229252194</v>
      </c>
      <c r="AM324" s="10">
        <f t="shared" si="110"/>
        <v>0</v>
      </c>
      <c r="AN324" s="10">
        <f t="shared" si="110"/>
        <v>0</v>
      </c>
      <c r="AO324" s="10">
        <f t="shared" si="110"/>
        <v>-3901.5798383472356</v>
      </c>
      <c r="AP324" s="10">
        <f t="shared" si="110"/>
        <v>0</v>
      </c>
      <c r="AQ324" s="10">
        <f t="shared" si="110"/>
        <v>0</v>
      </c>
      <c r="AR324" s="10">
        <f t="shared" si="110"/>
        <v>0</v>
      </c>
      <c r="AT324">
        <v>0</v>
      </c>
      <c r="AU324">
        <v>1</v>
      </c>
      <c r="AV324">
        <v>0</v>
      </c>
      <c r="AW324">
        <v>0</v>
      </c>
      <c r="AX324">
        <v>1</v>
      </c>
      <c r="AY324">
        <v>1</v>
      </c>
      <c r="AZ324">
        <v>1</v>
      </c>
      <c r="BA324">
        <v>1</v>
      </c>
      <c r="BB324">
        <v>0</v>
      </c>
      <c r="BC324">
        <v>1</v>
      </c>
    </row>
    <row r="325" spans="3:55">
      <c r="C325" s="10"/>
      <c r="D325" s="20">
        <f t="shared" si="90"/>
        <v>-2273.9075109528467</v>
      </c>
      <c r="E325" s="10">
        <f t="shared" si="91"/>
        <v>1986.6597914390766</v>
      </c>
      <c r="F325" s="20">
        <f t="shared" si="92"/>
        <v>-287.24771951377011</v>
      </c>
      <c r="G325">
        <f t="shared" si="93"/>
        <v>6</v>
      </c>
      <c r="H325" s="21">
        <f t="shared" si="94"/>
        <v>9.7699716664180632E-4</v>
      </c>
      <c r="I325" s="20">
        <f t="shared" si="95"/>
        <v>2</v>
      </c>
      <c r="J325" s="2"/>
      <c r="K325" s="11">
        <v>100</v>
      </c>
      <c r="L325" s="6">
        <f t="shared" si="109"/>
        <v>86.21598533371521</v>
      </c>
      <c r="M325" s="6">
        <f t="shared" si="109"/>
        <v>98.094719243534925</v>
      </c>
      <c r="N325" s="6">
        <f t="shared" si="109"/>
        <v>84.573328756155178</v>
      </c>
      <c r="O325" s="6">
        <f t="shared" si="109"/>
        <v>72.915728716641496</v>
      </c>
      <c r="P325" s="6">
        <f t="shared" si="109"/>
        <v>82.961969398262212</v>
      </c>
      <c r="Q325" s="6">
        <f t="shared" si="108"/>
        <v>94.39236893846423</v>
      </c>
      <c r="R325" s="6">
        <f t="shared" si="108"/>
        <v>107.39763506628836</v>
      </c>
      <c r="S325" s="6">
        <f t="shared" si="108"/>
        <v>122.19475099042168</v>
      </c>
      <c r="T325" s="6">
        <f t="shared" si="108"/>
        <v>139.03059560292041</v>
      </c>
      <c r="U325" s="6">
        <f t="shared" si="108"/>
        <v>119.86659791439077</v>
      </c>
      <c r="W325" s="11">
        <v>100</v>
      </c>
      <c r="X325" s="6">
        <f t="shared" si="96"/>
        <v>115.98777142420998</v>
      </c>
      <c r="Y325" s="6">
        <f t="shared" si="97"/>
        <v>103.87831843691006</v>
      </c>
      <c r="Z325" s="6">
        <f t="shared" si="98"/>
        <v>119.86608986112005</v>
      </c>
      <c r="AA325" s="6">
        <f t="shared" si="99"/>
        <v>100</v>
      </c>
      <c r="AB325" s="6">
        <f t="shared" si="100"/>
        <v>87.890547012700083</v>
      </c>
      <c r="AC325" s="6">
        <f t="shared" si="101"/>
        <v>75.781094025400165</v>
      </c>
      <c r="AD325" s="6">
        <f t="shared" si="102"/>
        <v>100</v>
      </c>
      <c r="AE325" s="6">
        <f t="shared" si="103"/>
        <v>87.890547012700083</v>
      </c>
      <c r="AF325" s="6">
        <f t="shared" si="104"/>
        <v>75.781094025400165</v>
      </c>
      <c r="AG325" s="6">
        <f t="shared" si="105"/>
        <v>91.768865449610146</v>
      </c>
      <c r="AI325" s="10">
        <f t="shared" si="106"/>
        <v>0</v>
      </c>
      <c r="AJ325" s="10">
        <f t="shared" si="111"/>
        <v>0</v>
      </c>
      <c r="AK325" s="10">
        <f t="shared" si="111"/>
        <v>0</v>
      </c>
      <c r="AL325" s="10">
        <f t="shared" si="111"/>
        <v>2614.3104229252194</v>
      </c>
      <c r="AM325" s="10">
        <f t="shared" si="110"/>
        <v>0</v>
      </c>
      <c r="AN325" s="10">
        <f t="shared" si="110"/>
        <v>0</v>
      </c>
      <c r="AO325" s="10">
        <f t="shared" si="110"/>
        <v>-3901.5798383472356</v>
      </c>
      <c r="AP325" s="10">
        <f t="shared" si="110"/>
        <v>0</v>
      </c>
      <c r="AQ325" s="10">
        <f t="shared" si="110"/>
        <v>0</v>
      </c>
      <c r="AR325" s="10">
        <f t="shared" si="110"/>
        <v>0</v>
      </c>
      <c r="AT325">
        <v>0</v>
      </c>
      <c r="AU325">
        <v>1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0</v>
      </c>
    </row>
    <row r="326" spans="3:55">
      <c r="C326" s="10"/>
      <c r="D326" s="20">
        <f t="shared" si="90"/>
        <v>-7033.9094756093609</v>
      </c>
      <c r="E326" s="10">
        <f t="shared" si="91"/>
        <v>5818.6062470211564</v>
      </c>
      <c r="F326" s="20">
        <f t="shared" si="92"/>
        <v>-1215.3032285882045</v>
      </c>
      <c r="G326">
        <f t="shared" si="93"/>
        <v>7</v>
      </c>
      <c r="H326" s="21">
        <f t="shared" si="94"/>
        <v>9.7743226896726152E-4</v>
      </c>
      <c r="I326" s="20">
        <f t="shared" si="95"/>
        <v>2</v>
      </c>
      <c r="J326" s="2"/>
      <c r="K326" s="11">
        <v>100</v>
      </c>
      <c r="L326" s="6">
        <f t="shared" si="109"/>
        <v>86.21598533371521</v>
      </c>
      <c r="M326" s="6">
        <f t="shared" si="109"/>
        <v>98.094719243534925</v>
      </c>
      <c r="N326" s="6">
        <f t="shared" si="109"/>
        <v>84.573328756155178</v>
      </c>
      <c r="O326" s="6">
        <f t="shared" si="109"/>
        <v>72.915728716641496</v>
      </c>
      <c r="P326" s="6">
        <f t="shared" si="109"/>
        <v>82.961969398262212</v>
      </c>
      <c r="Q326" s="6">
        <f t="shared" si="108"/>
        <v>94.39236893846423</v>
      </c>
      <c r="R326" s="6">
        <f t="shared" si="108"/>
        <v>107.39763506628836</v>
      </c>
      <c r="S326" s="6">
        <f t="shared" si="108"/>
        <v>122.19475099042168</v>
      </c>
      <c r="T326" s="6">
        <f t="shared" si="108"/>
        <v>139.03059560292041</v>
      </c>
      <c r="U326" s="6">
        <f t="shared" si="108"/>
        <v>158.18606247021157</v>
      </c>
      <c r="W326" s="11">
        <v>100</v>
      </c>
      <c r="X326" s="6">
        <f t="shared" si="96"/>
        <v>115.98777142420998</v>
      </c>
      <c r="Y326" s="6">
        <f t="shared" si="97"/>
        <v>103.87831843691006</v>
      </c>
      <c r="Z326" s="6">
        <f t="shared" si="98"/>
        <v>119.86608986112005</v>
      </c>
      <c r="AA326" s="6">
        <f t="shared" si="99"/>
        <v>100</v>
      </c>
      <c r="AB326" s="6">
        <f t="shared" si="100"/>
        <v>87.890547012700083</v>
      </c>
      <c r="AC326" s="6">
        <f t="shared" si="101"/>
        <v>75.781094025400165</v>
      </c>
      <c r="AD326" s="6">
        <f t="shared" si="102"/>
        <v>100</v>
      </c>
      <c r="AE326" s="6">
        <f t="shared" si="103"/>
        <v>87.890547012700083</v>
      </c>
      <c r="AF326" s="6">
        <f t="shared" si="104"/>
        <v>75.781094025400165</v>
      </c>
      <c r="AG326" s="6">
        <f t="shared" si="105"/>
        <v>63.671641038100248</v>
      </c>
      <c r="AI326" s="10">
        <f t="shared" si="106"/>
        <v>0</v>
      </c>
      <c r="AJ326" s="10">
        <f t="shared" si="111"/>
        <v>0</v>
      </c>
      <c r="AK326" s="10">
        <f t="shared" si="111"/>
        <v>0</v>
      </c>
      <c r="AL326" s="10">
        <f t="shared" si="111"/>
        <v>2614.3104229252194</v>
      </c>
      <c r="AM326" s="10">
        <f t="shared" si="110"/>
        <v>0</v>
      </c>
      <c r="AN326" s="10">
        <f t="shared" si="110"/>
        <v>0</v>
      </c>
      <c r="AO326" s="10">
        <f t="shared" si="110"/>
        <v>-3901.5798383472356</v>
      </c>
      <c r="AP326" s="10">
        <f t="shared" si="110"/>
        <v>0</v>
      </c>
      <c r="AQ326" s="10">
        <f t="shared" si="110"/>
        <v>0</v>
      </c>
      <c r="AR326" s="10">
        <f t="shared" si="110"/>
        <v>0</v>
      </c>
      <c r="AT326">
        <v>0</v>
      </c>
      <c r="AU326">
        <v>1</v>
      </c>
      <c r="AV326">
        <v>0</v>
      </c>
      <c r="AW326">
        <v>0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</row>
    <row r="327" spans="3:55">
      <c r="C327" s="10"/>
      <c r="D327" s="20">
        <f t="shared" ref="D327:D390" si="112">SUM(AI327:AR327)+(AG327-100)*U327</f>
        <v>5672.3068240524981</v>
      </c>
      <c r="E327" s="10">
        <f t="shared" ref="E327:E390" si="113">100*(U327-K327)</f>
        <v>-6047.9900177581985</v>
      </c>
      <c r="F327" s="20">
        <f t="shared" ref="F327:F390" si="114">D327+E327</f>
        <v>-375.68319370570043</v>
      </c>
      <c r="G327">
        <f t="shared" ref="G327:G390" si="115">SUM(AT327:BC327)</f>
        <v>2</v>
      </c>
      <c r="H327" s="21">
        <f t="shared" ref="H327:H390" si="116">K$2^G327*K$3^(10-G327)</f>
        <v>9.7525869332865155E-4</v>
      </c>
      <c r="I327" s="20">
        <f t="shared" ref="I327:I390" si="117">10-COUNTIF(AI327:AR327,0)</f>
        <v>2</v>
      </c>
      <c r="J327" s="2"/>
      <c r="K327" s="11">
        <v>100</v>
      </c>
      <c r="L327" s="6">
        <f t="shared" si="109"/>
        <v>86.21598533371521</v>
      </c>
      <c r="M327" s="6">
        <f t="shared" si="109"/>
        <v>98.094719243534925</v>
      </c>
      <c r="N327" s="6">
        <f t="shared" si="109"/>
        <v>84.573328756155178</v>
      </c>
      <c r="O327" s="6">
        <f t="shared" si="109"/>
        <v>96.225739434679397</v>
      </c>
      <c r="P327" s="6">
        <f t="shared" si="109"/>
        <v>82.961969398262198</v>
      </c>
      <c r="Q327" s="6">
        <f t="shared" si="108"/>
        <v>71.526479368967031</v>
      </c>
      <c r="R327" s="6">
        <f t="shared" si="108"/>
        <v>61.66725896247145</v>
      </c>
      <c r="S327" s="6">
        <f t="shared" si="108"/>
        <v>53.167034942788561</v>
      </c>
      <c r="T327" s="6">
        <f t="shared" si="108"/>
        <v>45.838483048645827</v>
      </c>
      <c r="U327" s="6">
        <f t="shared" si="108"/>
        <v>39.520099822418018</v>
      </c>
      <c r="W327" s="11">
        <v>100</v>
      </c>
      <c r="X327" s="6">
        <f t="shared" ref="X327:X390" si="118">IF(OR(-AT327*$L$2-(1-AT327)*$L$3+W327&lt;$Q$3,-AT327*$L$2-(1-AT327)*$L$3+W327&gt;$Q$2),100,-AT327*$L$2-(1-AT327)*$L$3+W327)</f>
        <v>115.98777142420998</v>
      </c>
      <c r="Y327" s="6">
        <f t="shared" ref="Y327:Y390" si="119">IF(OR(-AU327*$L$2-(1-AU327)*$L$3+X327&lt;$Q$3,-AU327*$L$2-(1-AU327)*$L$3+X327&gt;$Q$2),100,-AU327*$L$2-(1-AU327)*$L$3+X327)</f>
        <v>103.87831843691006</v>
      </c>
      <c r="Z327" s="6">
        <f t="shared" ref="Z327:Z390" si="120">IF(OR(-AV327*$L$2-(1-AV327)*$L$3+Y327&lt;$Q$3,-AV327*$L$2-(1-AV327)*$L$3+Y327&gt;$Q$2),100,-AV327*$L$2-(1-AV327)*$L$3+Y327)</f>
        <v>119.86608986112005</v>
      </c>
      <c r="AA327" s="6">
        <f t="shared" ref="AA327:AA390" si="121">IF(OR(-AW327*$L$2-(1-AW327)*$L$3+Z327&lt;$Q$3,-AW327*$L$2-(1-AW327)*$L$3+Z327&gt;$Q$2),100,-AW327*$L$2-(1-AW327)*$L$3+Z327)</f>
        <v>107.75663687382013</v>
      </c>
      <c r="AB327" s="6">
        <f t="shared" ref="AB327:AB390" si="122">IF(OR(-AX327*$L$2-(1-AX327)*$L$3+AA327&lt;$Q$3,-AX327*$L$2-(1-AX327)*$L$3+AA327&gt;$Q$2),100,-AX327*$L$2-(1-AX327)*$L$3+AA327)</f>
        <v>123.74440829803011</v>
      </c>
      <c r="AC327" s="6">
        <f t="shared" ref="AC327:AC390" si="123">IF(OR(-AY327*$L$2-(1-AY327)*$L$3+AB327&lt;$Q$3,-AY327*$L$2-(1-AY327)*$L$3+AB327&gt;$Q$2),100,-AY327*$L$2-(1-AY327)*$L$3+AB327)</f>
        <v>100</v>
      </c>
      <c r="AD327" s="6">
        <f t="shared" ref="AD327:AD390" si="124">IF(OR(-AZ327*$L$2-(1-AZ327)*$L$3+AC327&lt;$Q$3,-AZ327*$L$2-(1-AZ327)*$L$3+AC327&gt;$Q$2),100,-AZ327*$L$2-(1-AZ327)*$L$3+AC327)</f>
        <v>115.98777142420998</v>
      </c>
      <c r="AE327" s="6">
        <f t="shared" ref="AE327:AE390" si="125">IF(OR(-BA327*$L$2-(1-BA327)*$L$3+AD327&lt;$Q$3,-BA327*$L$2-(1-BA327)*$L$3+AD327&gt;$Q$2),100,-BA327*$L$2-(1-BA327)*$L$3+AD327)</f>
        <v>131.97554284841996</v>
      </c>
      <c r="AF327" s="6">
        <f t="shared" ref="AF327:AF390" si="126">IF(OR(-BB327*$L$2-(1-BB327)*$L$3+AE327&lt;$Q$3,-BB327*$L$2-(1-BB327)*$L$3+AE327&gt;$Q$2),100,-BB327*$L$2-(1-BB327)*$L$3+AE327)</f>
        <v>100</v>
      </c>
      <c r="AG327" s="6">
        <f t="shared" ref="AG327:AG390" si="127">-BC327*$L$2-(1-BC327)*$L$3+AF327</f>
        <v>115.98777142420998</v>
      </c>
      <c r="AI327" s="10">
        <f t="shared" ref="AI327:AI390" si="128">IF(X327=100,(AT327*$L$2+(1-AT327)*$L$3+W327)-100,0)*L327</f>
        <v>0</v>
      </c>
      <c r="AJ327" s="10">
        <f t="shared" si="111"/>
        <v>0</v>
      </c>
      <c r="AK327" s="10">
        <f t="shared" si="111"/>
        <v>0</v>
      </c>
      <c r="AL327" s="10">
        <f t="shared" si="111"/>
        <v>0</v>
      </c>
      <c r="AM327" s="10">
        <f t="shared" si="110"/>
        <v>0</v>
      </c>
      <c r="AN327" s="10">
        <f t="shared" si="110"/>
        <v>2841.902933186896</v>
      </c>
      <c r="AO327" s="10">
        <f t="shared" si="110"/>
        <v>0</v>
      </c>
      <c r="AP327" s="10">
        <f t="shared" si="110"/>
        <v>0</v>
      </c>
      <c r="AQ327" s="10">
        <f t="shared" si="110"/>
        <v>2198.565568242821</v>
      </c>
      <c r="AR327" s="10">
        <f t="shared" si="110"/>
        <v>0</v>
      </c>
      <c r="AT327">
        <v>0</v>
      </c>
      <c r="AU327">
        <v>1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</row>
    <row r="328" spans="3:55">
      <c r="C328" s="10"/>
      <c r="D328" s="20">
        <f t="shared" si="112"/>
        <v>4408.9114405702458</v>
      </c>
      <c r="E328" s="10">
        <f t="shared" si="113"/>
        <v>-4784.5946342759453</v>
      </c>
      <c r="F328" s="20">
        <f t="shared" si="114"/>
        <v>-375.68319370569952</v>
      </c>
      <c r="G328">
        <f t="shared" si="115"/>
        <v>3</v>
      </c>
      <c r="H328" s="21">
        <f t="shared" si="116"/>
        <v>9.7569302143100045E-4</v>
      </c>
      <c r="I328" s="20">
        <f t="shared" si="117"/>
        <v>2</v>
      </c>
      <c r="J328" s="2"/>
      <c r="K328" s="11">
        <v>100</v>
      </c>
      <c r="L328" s="6">
        <f t="shared" si="109"/>
        <v>86.21598533371521</v>
      </c>
      <c r="M328" s="6">
        <f t="shared" si="109"/>
        <v>98.094719243534925</v>
      </c>
      <c r="N328" s="6">
        <f t="shared" si="109"/>
        <v>84.573328756155178</v>
      </c>
      <c r="O328" s="6">
        <f t="shared" si="109"/>
        <v>96.225739434679397</v>
      </c>
      <c r="P328" s="6">
        <f t="shared" si="109"/>
        <v>82.961969398262198</v>
      </c>
      <c r="Q328" s="6">
        <f t="shared" si="108"/>
        <v>71.526479368967031</v>
      </c>
      <c r="R328" s="6">
        <f t="shared" si="108"/>
        <v>61.66725896247145</v>
      </c>
      <c r="S328" s="6">
        <f t="shared" si="108"/>
        <v>53.167034942788561</v>
      </c>
      <c r="T328" s="6">
        <f t="shared" si="108"/>
        <v>45.838483048645827</v>
      </c>
      <c r="U328" s="6">
        <f t="shared" si="108"/>
        <v>52.154053657240546</v>
      </c>
      <c r="W328" s="11">
        <v>100</v>
      </c>
      <c r="X328" s="6">
        <f t="shared" si="118"/>
        <v>115.98777142420998</v>
      </c>
      <c r="Y328" s="6">
        <f t="shared" si="119"/>
        <v>103.87831843691006</v>
      </c>
      <c r="Z328" s="6">
        <f t="shared" si="120"/>
        <v>119.86608986112005</v>
      </c>
      <c r="AA328" s="6">
        <f t="shared" si="121"/>
        <v>107.75663687382013</v>
      </c>
      <c r="AB328" s="6">
        <f t="shared" si="122"/>
        <v>123.74440829803011</v>
      </c>
      <c r="AC328" s="6">
        <f t="shared" si="123"/>
        <v>100</v>
      </c>
      <c r="AD328" s="6">
        <f t="shared" si="124"/>
        <v>115.98777142420998</v>
      </c>
      <c r="AE328" s="6">
        <f t="shared" si="125"/>
        <v>131.97554284841996</v>
      </c>
      <c r="AF328" s="6">
        <f t="shared" si="126"/>
        <v>100</v>
      </c>
      <c r="AG328" s="6">
        <f t="shared" si="127"/>
        <v>87.890547012700083</v>
      </c>
      <c r="AI328" s="10">
        <f t="shared" si="128"/>
        <v>0</v>
      </c>
      <c r="AJ328" s="10">
        <f t="shared" si="111"/>
        <v>0</v>
      </c>
      <c r="AK328" s="10">
        <f t="shared" si="111"/>
        <v>0</v>
      </c>
      <c r="AL328" s="10">
        <f t="shared" si="111"/>
        <v>0</v>
      </c>
      <c r="AM328" s="10">
        <f t="shared" si="110"/>
        <v>0</v>
      </c>
      <c r="AN328" s="10">
        <f t="shared" si="110"/>
        <v>2841.902933186896</v>
      </c>
      <c r="AO328" s="10">
        <f t="shared" si="110"/>
        <v>0</v>
      </c>
      <c r="AP328" s="10">
        <f t="shared" si="110"/>
        <v>0</v>
      </c>
      <c r="AQ328" s="10">
        <f t="shared" si="110"/>
        <v>2198.565568242821</v>
      </c>
      <c r="AR328" s="10">
        <f t="shared" si="110"/>
        <v>0</v>
      </c>
      <c r="AT328">
        <v>0</v>
      </c>
      <c r="AU328">
        <v>1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1</v>
      </c>
    </row>
    <row r="329" spans="3:55">
      <c r="C329" s="10"/>
      <c r="D329" s="20">
        <f t="shared" si="112"/>
        <v>4711.8271384812579</v>
      </c>
      <c r="E329" s="10">
        <f t="shared" si="113"/>
        <v>-4784.5946342759453</v>
      </c>
      <c r="F329" s="20">
        <f t="shared" si="114"/>
        <v>-72.76749579468742</v>
      </c>
      <c r="G329">
        <f t="shared" si="115"/>
        <v>3</v>
      </c>
      <c r="H329" s="21">
        <f t="shared" si="116"/>
        <v>9.7569302143100045E-4</v>
      </c>
      <c r="I329" s="20">
        <f t="shared" si="117"/>
        <v>1</v>
      </c>
      <c r="J329" s="2"/>
      <c r="K329" s="11">
        <v>100</v>
      </c>
      <c r="L329" s="6">
        <f t="shared" si="109"/>
        <v>86.21598533371521</v>
      </c>
      <c r="M329" s="6">
        <f t="shared" si="109"/>
        <v>98.094719243534925</v>
      </c>
      <c r="N329" s="6">
        <f t="shared" si="109"/>
        <v>84.573328756155178</v>
      </c>
      <c r="O329" s="6">
        <f t="shared" si="109"/>
        <v>96.225739434679397</v>
      </c>
      <c r="P329" s="6">
        <f t="shared" si="109"/>
        <v>82.961969398262198</v>
      </c>
      <c r="Q329" s="6">
        <f t="shared" si="108"/>
        <v>71.526479368967031</v>
      </c>
      <c r="R329" s="6">
        <f t="shared" si="108"/>
        <v>61.66725896247145</v>
      </c>
      <c r="S329" s="6">
        <f t="shared" si="108"/>
        <v>53.167034942788561</v>
      </c>
      <c r="T329" s="6">
        <f t="shared" si="108"/>
        <v>60.492324544419994</v>
      </c>
      <c r="U329" s="6">
        <f t="shared" si="108"/>
        <v>52.154053657240546</v>
      </c>
      <c r="W329" s="11">
        <v>100</v>
      </c>
      <c r="X329" s="6">
        <f t="shared" si="118"/>
        <v>115.98777142420998</v>
      </c>
      <c r="Y329" s="6">
        <f t="shared" si="119"/>
        <v>103.87831843691006</v>
      </c>
      <c r="Z329" s="6">
        <f t="shared" si="120"/>
        <v>119.86608986112005</v>
      </c>
      <c r="AA329" s="6">
        <f t="shared" si="121"/>
        <v>107.75663687382013</v>
      </c>
      <c r="AB329" s="6">
        <f t="shared" si="122"/>
        <v>123.74440829803011</v>
      </c>
      <c r="AC329" s="6">
        <f t="shared" si="123"/>
        <v>100</v>
      </c>
      <c r="AD329" s="6">
        <f t="shared" si="124"/>
        <v>115.98777142420998</v>
      </c>
      <c r="AE329" s="6">
        <f t="shared" si="125"/>
        <v>131.97554284841996</v>
      </c>
      <c r="AF329" s="6">
        <f t="shared" si="126"/>
        <v>119.86608986112005</v>
      </c>
      <c r="AG329" s="6">
        <f t="shared" si="127"/>
        <v>135.85386128533003</v>
      </c>
      <c r="AI329" s="10">
        <f t="shared" si="128"/>
        <v>0</v>
      </c>
      <c r="AJ329" s="10">
        <f t="shared" si="111"/>
        <v>0</v>
      </c>
      <c r="AK329" s="10">
        <f t="shared" si="111"/>
        <v>0</v>
      </c>
      <c r="AL329" s="10">
        <f t="shared" si="111"/>
        <v>0</v>
      </c>
      <c r="AM329" s="10">
        <f t="shared" si="110"/>
        <v>0</v>
      </c>
      <c r="AN329" s="10">
        <f t="shared" si="110"/>
        <v>2841.902933186896</v>
      </c>
      <c r="AO329" s="10">
        <f t="shared" si="110"/>
        <v>0</v>
      </c>
      <c r="AP329" s="10">
        <f t="shared" si="110"/>
        <v>0</v>
      </c>
      <c r="AQ329" s="10">
        <f t="shared" si="110"/>
        <v>0</v>
      </c>
      <c r="AR329" s="10">
        <f t="shared" si="110"/>
        <v>0</v>
      </c>
      <c r="AT329">
        <v>0</v>
      </c>
      <c r="AU329">
        <v>1</v>
      </c>
      <c r="AV329">
        <v>0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1</v>
      </c>
      <c r="BC329">
        <v>0</v>
      </c>
    </row>
    <row r="330" spans="3:55">
      <c r="C330" s="10"/>
      <c r="D330" s="20">
        <f t="shared" si="112"/>
        <v>3375.7680769281692</v>
      </c>
      <c r="E330" s="10">
        <f t="shared" si="113"/>
        <v>-3117.311633561806</v>
      </c>
      <c r="F330" s="20">
        <f t="shared" si="114"/>
        <v>258.45644336636315</v>
      </c>
      <c r="G330">
        <f t="shared" si="115"/>
        <v>4</v>
      </c>
      <c r="H330" s="21">
        <f t="shared" si="116"/>
        <v>9.7612754295987511E-4</v>
      </c>
      <c r="I330" s="20">
        <f t="shared" si="117"/>
        <v>1</v>
      </c>
      <c r="J330" s="2"/>
      <c r="K330" s="11">
        <v>100</v>
      </c>
      <c r="L330" s="6">
        <f t="shared" si="109"/>
        <v>86.21598533371521</v>
      </c>
      <c r="M330" s="6">
        <f t="shared" si="109"/>
        <v>98.094719243534925</v>
      </c>
      <c r="N330" s="6">
        <f t="shared" si="109"/>
        <v>84.573328756155178</v>
      </c>
      <c r="O330" s="6">
        <f t="shared" si="109"/>
        <v>96.225739434679397</v>
      </c>
      <c r="P330" s="6">
        <f t="shared" si="109"/>
        <v>82.961969398262198</v>
      </c>
      <c r="Q330" s="6">
        <f t="shared" si="108"/>
        <v>71.526479368967031</v>
      </c>
      <c r="R330" s="6">
        <f t="shared" si="108"/>
        <v>61.66725896247145</v>
      </c>
      <c r="S330" s="6">
        <f t="shared" si="108"/>
        <v>53.167034942788561</v>
      </c>
      <c r="T330" s="6">
        <f t="shared" si="108"/>
        <v>60.492324544419994</v>
      </c>
      <c r="U330" s="6">
        <f t="shared" si="108"/>
        <v>68.826883664381938</v>
      </c>
      <c r="W330" s="11">
        <v>100</v>
      </c>
      <c r="X330" s="6">
        <f t="shared" si="118"/>
        <v>115.98777142420998</v>
      </c>
      <c r="Y330" s="6">
        <f t="shared" si="119"/>
        <v>103.87831843691006</v>
      </c>
      <c r="Z330" s="6">
        <f t="shared" si="120"/>
        <v>119.86608986112005</v>
      </c>
      <c r="AA330" s="6">
        <f t="shared" si="121"/>
        <v>107.75663687382013</v>
      </c>
      <c r="AB330" s="6">
        <f t="shared" si="122"/>
        <v>123.74440829803011</v>
      </c>
      <c r="AC330" s="6">
        <f t="shared" si="123"/>
        <v>100</v>
      </c>
      <c r="AD330" s="6">
        <f t="shared" si="124"/>
        <v>115.98777142420998</v>
      </c>
      <c r="AE330" s="6">
        <f t="shared" si="125"/>
        <v>131.97554284841996</v>
      </c>
      <c r="AF330" s="6">
        <f t="shared" si="126"/>
        <v>119.86608986112005</v>
      </c>
      <c r="AG330" s="6">
        <f t="shared" si="127"/>
        <v>107.75663687382013</v>
      </c>
      <c r="AI330" s="10">
        <f t="shared" si="128"/>
        <v>0</v>
      </c>
      <c r="AJ330" s="10">
        <f t="shared" si="111"/>
        <v>0</v>
      </c>
      <c r="AK330" s="10">
        <f t="shared" si="111"/>
        <v>0</v>
      </c>
      <c r="AL330" s="10">
        <f t="shared" si="111"/>
        <v>0</v>
      </c>
      <c r="AM330" s="10">
        <f t="shared" si="110"/>
        <v>0</v>
      </c>
      <c r="AN330" s="10">
        <f t="shared" si="110"/>
        <v>2841.902933186896</v>
      </c>
      <c r="AO330" s="10">
        <f t="shared" si="110"/>
        <v>0</v>
      </c>
      <c r="AP330" s="10">
        <f t="shared" si="110"/>
        <v>0</v>
      </c>
      <c r="AQ330" s="10">
        <f t="shared" si="110"/>
        <v>0</v>
      </c>
      <c r="AR330" s="10">
        <f t="shared" si="110"/>
        <v>0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1</v>
      </c>
      <c r="BC330">
        <v>1</v>
      </c>
    </row>
    <row r="331" spans="3:55">
      <c r="C331" s="10"/>
      <c r="D331" s="20">
        <f t="shared" si="112"/>
        <v>4711.8271384812579</v>
      </c>
      <c r="E331" s="10">
        <f t="shared" si="113"/>
        <v>-4784.5946342759453</v>
      </c>
      <c r="F331" s="20">
        <f t="shared" si="114"/>
        <v>-72.76749579468742</v>
      </c>
      <c r="G331">
        <f t="shared" si="115"/>
        <v>3</v>
      </c>
      <c r="H331" s="21">
        <f t="shared" si="116"/>
        <v>9.7569302143100045E-4</v>
      </c>
      <c r="I331" s="20">
        <f t="shared" si="117"/>
        <v>1</v>
      </c>
      <c r="J331" s="2"/>
      <c r="K331" s="11">
        <v>100</v>
      </c>
      <c r="L331" s="6">
        <f t="shared" si="109"/>
        <v>86.21598533371521</v>
      </c>
      <c r="M331" s="6">
        <f t="shared" si="109"/>
        <v>98.094719243534925</v>
      </c>
      <c r="N331" s="6">
        <f t="shared" si="109"/>
        <v>84.573328756155178</v>
      </c>
      <c r="O331" s="6">
        <f t="shared" si="109"/>
        <v>96.225739434679397</v>
      </c>
      <c r="P331" s="6">
        <f t="shared" si="109"/>
        <v>82.961969398262198</v>
      </c>
      <c r="Q331" s="6">
        <f t="shared" si="108"/>
        <v>71.526479368967031</v>
      </c>
      <c r="R331" s="6">
        <f t="shared" si="108"/>
        <v>61.66725896247145</v>
      </c>
      <c r="S331" s="6">
        <f t="shared" si="108"/>
        <v>70.163699121773135</v>
      </c>
      <c r="T331" s="6">
        <f t="shared" si="108"/>
        <v>60.492324544419994</v>
      </c>
      <c r="U331" s="6">
        <f t="shared" si="108"/>
        <v>52.154053657240546</v>
      </c>
      <c r="W331" s="11">
        <v>100</v>
      </c>
      <c r="X331" s="6">
        <f t="shared" si="118"/>
        <v>115.98777142420998</v>
      </c>
      <c r="Y331" s="6">
        <f t="shared" si="119"/>
        <v>103.87831843691006</v>
      </c>
      <c r="Z331" s="6">
        <f t="shared" si="120"/>
        <v>119.86608986112005</v>
      </c>
      <c r="AA331" s="6">
        <f t="shared" si="121"/>
        <v>107.75663687382013</v>
      </c>
      <c r="AB331" s="6">
        <f t="shared" si="122"/>
        <v>123.74440829803011</v>
      </c>
      <c r="AC331" s="6">
        <f t="shared" si="123"/>
        <v>100</v>
      </c>
      <c r="AD331" s="6">
        <f t="shared" si="124"/>
        <v>115.98777142420998</v>
      </c>
      <c r="AE331" s="6">
        <f t="shared" si="125"/>
        <v>103.87831843691006</v>
      </c>
      <c r="AF331" s="6">
        <f t="shared" si="126"/>
        <v>119.86608986112005</v>
      </c>
      <c r="AG331" s="6">
        <f t="shared" si="127"/>
        <v>135.85386128533003</v>
      </c>
      <c r="AI331" s="10">
        <f t="shared" si="128"/>
        <v>0</v>
      </c>
      <c r="AJ331" s="10">
        <f t="shared" si="111"/>
        <v>0</v>
      </c>
      <c r="AK331" s="10">
        <f t="shared" si="111"/>
        <v>0</v>
      </c>
      <c r="AL331" s="10">
        <f t="shared" si="111"/>
        <v>0</v>
      </c>
      <c r="AM331" s="10">
        <f t="shared" si="110"/>
        <v>0</v>
      </c>
      <c r="AN331" s="10">
        <f t="shared" si="110"/>
        <v>2841.902933186896</v>
      </c>
      <c r="AO331" s="10">
        <f t="shared" si="110"/>
        <v>0</v>
      </c>
      <c r="AP331" s="10">
        <f t="shared" si="110"/>
        <v>0</v>
      </c>
      <c r="AQ331" s="10">
        <f t="shared" si="110"/>
        <v>0</v>
      </c>
      <c r="AR331" s="10">
        <f t="shared" si="110"/>
        <v>0</v>
      </c>
      <c r="AT331">
        <v>0</v>
      </c>
      <c r="AU331">
        <v>1</v>
      </c>
      <c r="AV331">
        <v>0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0</v>
      </c>
      <c r="BC331">
        <v>0</v>
      </c>
    </row>
    <row r="332" spans="3:55">
      <c r="C332" s="10"/>
      <c r="D332" s="20">
        <f t="shared" si="112"/>
        <v>3375.7680769281692</v>
      </c>
      <c r="E332" s="10">
        <f t="shared" si="113"/>
        <v>-3117.311633561806</v>
      </c>
      <c r="F332" s="20">
        <f t="shared" si="114"/>
        <v>258.45644336636315</v>
      </c>
      <c r="G332">
        <f t="shared" si="115"/>
        <v>4</v>
      </c>
      <c r="H332" s="21">
        <f t="shared" si="116"/>
        <v>9.7612754295987511E-4</v>
      </c>
      <c r="I332" s="20">
        <f t="shared" si="117"/>
        <v>1</v>
      </c>
      <c r="J332" s="2"/>
      <c r="K332" s="11">
        <v>100</v>
      </c>
      <c r="L332" s="6">
        <f t="shared" si="109"/>
        <v>86.21598533371521</v>
      </c>
      <c r="M332" s="6">
        <f t="shared" si="109"/>
        <v>98.094719243534925</v>
      </c>
      <c r="N332" s="6">
        <f t="shared" si="109"/>
        <v>84.573328756155178</v>
      </c>
      <c r="O332" s="6">
        <f t="shared" si="109"/>
        <v>96.225739434679397</v>
      </c>
      <c r="P332" s="6">
        <f t="shared" si="109"/>
        <v>82.961969398262198</v>
      </c>
      <c r="Q332" s="6">
        <f t="shared" si="108"/>
        <v>71.526479368967031</v>
      </c>
      <c r="R332" s="6">
        <f t="shared" si="108"/>
        <v>61.66725896247145</v>
      </c>
      <c r="S332" s="6">
        <f t="shared" si="108"/>
        <v>70.163699121773135</v>
      </c>
      <c r="T332" s="6">
        <f t="shared" si="108"/>
        <v>60.492324544419994</v>
      </c>
      <c r="U332" s="6">
        <f t="shared" si="108"/>
        <v>68.826883664381938</v>
      </c>
      <c r="W332" s="11">
        <v>100</v>
      </c>
      <c r="X332" s="6">
        <f t="shared" si="118"/>
        <v>115.98777142420998</v>
      </c>
      <c r="Y332" s="6">
        <f t="shared" si="119"/>
        <v>103.87831843691006</v>
      </c>
      <c r="Z332" s="6">
        <f t="shared" si="120"/>
        <v>119.86608986112005</v>
      </c>
      <c r="AA332" s="6">
        <f t="shared" si="121"/>
        <v>107.75663687382013</v>
      </c>
      <c r="AB332" s="6">
        <f t="shared" si="122"/>
        <v>123.74440829803011</v>
      </c>
      <c r="AC332" s="6">
        <f t="shared" si="123"/>
        <v>100</v>
      </c>
      <c r="AD332" s="6">
        <f t="shared" si="124"/>
        <v>115.98777142420998</v>
      </c>
      <c r="AE332" s="6">
        <f t="shared" si="125"/>
        <v>103.87831843691006</v>
      </c>
      <c r="AF332" s="6">
        <f t="shared" si="126"/>
        <v>119.86608986112005</v>
      </c>
      <c r="AG332" s="6">
        <f t="shared" si="127"/>
        <v>107.75663687382013</v>
      </c>
      <c r="AI332" s="10">
        <f t="shared" si="128"/>
        <v>0</v>
      </c>
      <c r="AJ332" s="10">
        <f t="shared" si="111"/>
        <v>0</v>
      </c>
      <c r="AK332" s="10">
        <f t="shared" si="111"/>
        <v>0</v>
      </c>
      <c r="AL332" s="10">
        <f t="shared" si="111"/>
        <v>0</v>
      </c>
      <c r="AM332" s="10">
        <f t="shared" si="110"/>
        <v>0</v>
      </c>
      <c r="AN332" s="10">
        <f t="shared" si="110"/>
        <v>2841.902933186896</v>
      </c>
      <c r="AO332" s="10">
        <f t="shared" si="110"/>
        <v>0</v>
      </c>
      <c r="AP332" s="10">
        <f t="shared" si="110"/>
        <v>0</v>
      </c>
      <c r="AQ332" s="10">
        <f t="shared" si="110"/>
        <v>0</v>
      </c>
      <c r="AR332" s="10">
        <f t="shared" si="110"/>
        <v>0</v>
      </c>
      <c r="AT332">
        <v>0</v>
      </c>
      <c r="AU332">
        <v>1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0</v>
      </c>
      <c r="BC332">
        <v>1</v>
      </c>
    </row>
    <row r="333" spans="3:55">
      <c r="C333" s="10"/>
      <c r="D333" s="20">
        <f t="shared" si="112"/>
        <v>3375.7680769281692</v>
      </c>
      <c r="E333" s="10">
        <f t="shared" si="113"/>
        <v>-3117.3116335618074</v>
      </c>
      <c r="F333" s="20">
        <f t="shared" si="114"/>
        <v>258.45644336636178</v>
      </c>
      <c r="G333">
        <f t="shared" si="115"/>
        <v>4</v>
      </c>
      <c r="H333" s="21">
        <f t="shared" si="116"/>
        <v>9.7612754295987511E-4</v>
      </c>
      <c r="I333" s="20">
        <f t="shared" si="117"/>
        <v>1</v>
      </c>
      <c r="J333" s="2"/>
      <c r="K333" s="11">
        <v>100</v>
      </c>
      <c r="L333" s="6">
        <f t="shared" si="109"/>
        <v>86.21598533371521</v>
      </c>
      <c r="M333" s="6">
        <f t="shared" si="109"/>
        <v>98.094719243534925</v>
      </c>
      <c r="N333" s="6">
        <f t="shared" si="109"/>
        <v>84.573328756155178</v>
      </c>
      <c r="O333" s="6">
        <f t="shared" si="109"/>
        <v>96.225739434679397</v>
      </c>
      <c r="P333" s="6">
        <f t="shared" si="109"/>
        <v>82.961969398262198</v>
      </c>
      <c r="Q333" s="6">
        <f t="shared" si="108"/>
        <v>71.526479368967031</v>
      </c>
      <c r="R333" s="6">
        <f t="shared" si="108"/>
        <v>61.66725896247145</v>
      </c>
      <c r="S333" s="6">
        <f t="shared" si="108"/>
        <v>70.163699121773135</v>
      </c>
      <c r="T333" s="6">
        <f t="shared" si="108"/>
        <v>79.830768503050237</v>
      </c>
      <c r="U333" s="6">
        <f t="shared" si="108"/>
        <v>68.826883664381924</v>
      </c>
      <c r="W333" s="11">
        <v>100</v>
      </c>
      <c r="X333" s="6">
        <f t="shared" si="118"/>
        <v>115.98777142420998</v>
      </c>
      <c r="Y333" s="6">
        <f t="shared" si="119"/>
        <v>103.87831843691006</v>
      </c>
      <c r="Z333" s="6">
        <f t="shared" si="120"/>
        <v>119.86608986112005</v>
      </c>
      <c r="AA333" s="6">
        <f t="shared" si="121"/>
        <v>107.75663687382013</v>
      </c>
      <c r="AB333" s="6">
        <f t="shared" si="122"/>
        <v>123.74440829803011</v>
      </c>
      <c r="AC333" s="6">
        <f t="shared" si="123"/>
        <v>100</v>
      </c>
      <c r="AD333" s="6">
        <f t="shared" si="124"/>
        <v>115.98777142420998</v>
      </c>
      <c r="AE333" s="6">
        <f t="shared" si="125"/>
        <v>103.87831843691006</v>
      </c>
      <c r="AF333" s="6">
        <f t="shared" si="126"/>
        <v>91.768865449610146</v>
      </c>
      <c r="AG333" s="6">
        <f t="shared" si="127"/>
        <v>107.75663687382013</v>
      </c>
      <c r="AI333" s="10">
        <f t="shared" si="128"/>
        <v>0</v>
      </c>
      <c r="AJ333" s="10">
        <f t="shared" si="111"/>
        <v>0</v>
      </c>
      <c r="AK333" s="10">
        <f t="shared" si="111"/>
        <v>0</v>
      </c>
      <c r="AL333" s="10">
        <f t="shared" si="111"/>
        <v>0</v>
      </c>
      <c r="AM333" s="10">
        <f t="shared" si="110"/>
        <v>0</v>
      </c>
      <c r="AN333" s="10">
        <f t="shared" si="110"/>
        <v>2841.902933186896</v>
      </c>
      <c r="AO333" s="10">
        <f t="shared" si="110"/>
        <v>0</v>
      </c>
      <c r="AP333" s="10">
        <f t="shared" si="110"/>
        <v>0</v>
      </c>
      <c r="AQ333" s="10">
        <f t="shared" si="110"/>
        <v>0</v>
      </c>
      <c r="AR333" s="10">
        <f t="shared" si="110"/>
        <v>0</v>
      </c>
      <c r="AT333">
        <v>0</v>
      </c>
      <c r="AU333">
        <v>1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1</v>
      </c>
      <c r="BC333">
        <v>0</v>
      </c>
    </row>
    <row r="334" spans="3:55">
      <c r="C334" s="10"/>
      <c r="D334" s="20">
        <f t="shared" si="112"/>
        <v>994.37235097001326</v>
      </c>
      <c r="E334" s="10">
        <f t="shared" si="113"/>
        <v>-917.02450190521745</v>
      </c>
      <c r="F334" s="20">
        <f t="shared" si="114"/>
        <v>77.34784906479581</v>
      </c>
      <c r="G334">
        <f t="shared" si="115"/>
        <v>5</v>
      </c>
      <c r="H334" s="21">
        <f t="shared" si="116"/>
        <v>9.7656225800141683E-4</v>
      </c>
      <c r="I334" s="20">
        <f t="shared" si="117"/>
        <v>1</v>
      </c>
      <c r="J334" s="2"/>
      <c r="K334" s="11">
        <v>100</v>
      </c>
      <c r="L334" s="6">
        <f t="shared" si="109"/>
        <v>86.21598533371521</v>
      </c>
      <c r="M334" s="6">
        <f t="shared" si="109"/>
        <v>98.094719243534925</v>
      </c>
      <c r="N334" s="6">
        <f t="shared" si="109"/>
        <v>84.573328756155178</v>
      </c>
      <c r="O334" s="6">
        <f t="shared" si="109"/>
        <v>96.225739434679397</v>
      </c>
      <c r="P334" s="6">
        <f t="shared" si="109"/>
        <v>82.961969398262198</v>
      </c>
      <c r="Q334" s="6">
        <f t="shared" si="108"/>
        <v>71.526479368967031</v>
      </c>
      <c r="R334" s="6">
        <f t="shared" si="108"/>
        <v>61.66725896247145</v>
      </c>
      <c r="S334" s="6">
        <f t="shared" si="108"/>
        <v>70.163699121773135</v>
      </c>
      <c r="T334" s="6">
        <f t="shared" si="108"/>
        <v>79.830768503050237</v>
      </c>
      <c r="U334" s="6">
        <f t="shared" si="108"/>
        <v>90.829754980947826</v>
      </c>
      <c r="W334" s="11">
        <v>100</v>
      </c>
      <c r="X334" s="6">
        <f t="shared" si="118"/>
        <v>115.98777142420998</v>
      </c>
      <c r="Y334" s="6">
        <f t="shared" si="119"/>
        <v>103.87831843691006</v>
      </c>
      <c r="Z334" s="6">
        <f t="shared" si="120"/>
        <v>119.86608986112005</v>
      </c>
      <c r="AA334" s="6">
        <f t="shared" si="121"/>
        <v>107.75663687382013</v>
      </c>
      <c r="AB334" s="6">
        <f t="shared" si="122"/>
        <v>123.74440829803011</v>
      </c>
      <c r="AC334" s="6">
        <f t="shared" si="123"/>
        <v>100</v>
      </c>
      <c r="AD334" s="6">
        <f t="shared" si="124"/>
        <v>115.98777142420998</v>
      </c>
      <c r="AE334" s="6">
        <f t="shared" si="125"/>
        <v>103.87831843691006</v>
      </c>
      <c r="AF334" s="6">
        <f t="shared" si="126"/>
        <v>91.768865449610146</v>
      </c>
      <c r="AG334" s="6">
        <f t="shared" si="127"/>
        <v>79.659412462310229</v>
      </c>
      <c r="AI334" s="10">
        <f t="shared" si="128"/>
        <v>0</v>
      </c>
      <c r="AJ334" s="10">
        <f t="shared" si="111"/>
        <v>0</v>
      </c>
      <c r="AK334" s="10">
        <f t="shared" si="111"/>
        <v>0</v>
      </c>
      <c r="AL334" s="10">
        <f t="shared" si="111"/>
        <v>0</v>
      </c>
      <c r="AM334" s="10">
        <f t="shared" si="110"/>
        <v>0</v>
      </c>
      <c r="AN334" s="10">
        <f t="shared" si="110"/>
        <v>2841.902933186896</v>
      </c>
      <c r="AO334" s="10">
        <f t="shared" si="110"/>
        <v>0</v>
      </c>
      <c r="AP334" s="10">
        <f t="shared" si="110"/>
        <v>0</v>
      </c>
      <c r="AQ334" s="10">
        <f t="shared" si="110"/>
        <v>0</v>
      </c>
      <c r="AR334" s="10">
        <f t="shared" si="110"/>
        <v>0</v>
      </c>
      <c r="AT334">
        <v>0</v>
      </c>
      <c r="AU334">
        <v>1</v>
      </c>
      <c r="AV334">
        <v>0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1</v>
      </c>
      <c r="BC334">
        <v>1</v>
      </c>
    </row>
    <row r="335" spans="3:55">
      <c r="C335" s="10"/>
      <c r="D335" s="20">
        <f t="shared" si="112"/>
        <v>4711.8271384812579</v>
      </c>
      <c r="E335" s="10">
        <f t="shared" si="113"/>
        <v>-4784.5946342759453</v>
      </c>
      <c r="F335" s="20">
        <f t="shared" si="114"/>
        <v>-72.76749579468742</v>
      </c>
      <c r="G335">
        <f t="shared" si="115"/>
        <v>3</v>
      </c>
      <c r="H335" s="21">
        <f t="shared" si="116"/>
        <v>9.7569302143100045E-4</v>
      </c>
      <c r="I335" s="20">
        <f t="shared" si="117"/>
        <v>1</v>
      </c>
      <c r="J335" s="2"/>
      <c r="K335" s="11">
        <v>100</v>
      </c>
      <c r="L335" s="6">
        <f t="shared" si="109"/>
        <v>86.21598533371521</v>
      </c>
      <c r="M335" s="6">
        <f t="shared" si="109"/>
        <v>98.094719243534925</v>
      </c>
      <c r="N335" s="6">
        <f t="shared" si="109"/>
        <v>84.573328756155178</v>
      </c>
      <c r="O335" s="6">
        <f t="shared" si="109"/>
        <v>96.225739434679397</v>
      </c>
      <c r="P335" s="6">
        <f t="shared" si="109"/>
        <v>82.961969398262198</v>
      </c>
      <c r="Q335" s="6">
        <f t="shared" si="108"/>
        <v>71.526479368967031</v>
      </c>
      <c r="R335" s="6">
        <f t="shared" si="108"/>
        <v>81.381310960132652</v>
      </c>
      <c r="S335" s="6">
        <f t="shared" si="108"/>
        <v>70.163699121773135</v>
      </c>
      <c r="T335" s="6">
        <f t="shared" si="108"/>
        <v>60.492324544419994</v>
      </c>
      <c r="U335" s="6">
        <f t="shared" si="108"/>
        <v>52.154053657240546</v>
      </c>
      <c r="W335" s="11">
        <v>100</v>
      </c>
      <c r="X335" s="6">
        <f t="shared" si="118"/>
        <v>115.98777142420998</v>
      </c>
      <c r="Y335" s="6">
        <f t="shared" si="119"/>
        <v>103.87831843691006</v>
      </c>
      <c r="Z335" s="6">
        <f t="shared" si="120"/>
        <v>119.86608986112005</v>
      </c>
      <c r="AA335" s="6">
        <f t="shared" si="121"/>
        <v>107.75663687382013</v>
      </c>
      <c r="AB335" s="6">
        <f t="shared" si="122"/>
        <v>123.74440829803011</v>
      </c>
      <c r="AC335" s="6">
        <f t="shared" si="123"/>
        <v>100</v>
      </c>
      <c r="AD335" s="6">
        <f t="shared" si="124"/>
        <v>87.890547012700083</v>
      </c>
      <c r="AE335" s="6">
        <f t="shared" si="125"/>
        <v>103.87831843691006</v>
      </c>
      <c r="AF335" s="6">
        <f t="shared" si="126"/>
        <v>119.86608986112005</v>
      </c>
      <c r="AG335" s="6">
        <f t="shared" si="127"/>
        <v>135.85386128533003</v>
      </c>
      <c r="AI335" s="10">
        <f t="shared" si="128"/>
        <v>0</v>
      </c>
      <c r="AJ335" s="10">
        <f t="shared" si="111"/>
        <v>0</v>
      </c>
      <c r="AK335" s="10">
        <f t="shared" si="111"/>
        <v>0</v>
      </c>
      <c r="AL335" s="10">
        <f t="shared" si="111"/>
        <v>0</v>
      </c>
      <c r="AM335" s="10">
        <f t="shared" si="110"/>
        <v>0</v>
      </c>
      <c r="AN335" s="10">
        <f t="shared" si="110"/>
        <v>2841.902933186896</v>
      </c>
      <c r="AO335" s="10">
        <f t="shared" si="110"/>
        <v>0</v>
      </c>
      <c r="AP335" s="10">
        <f t="shared" si="110"/>
        <v>0</v>
      </c>
      <c r="AQ335" s="10">
        <f t="shared" si="110"/>
        <v>0</v>
      </c>
      <c r="AR335" s="10">
        <f t="shared" si="110"/>
        <v>0</v>
      </c>
      <c r="AT335">
        <v>0</v>
      </c>
      <c r="AU335">
        <v>1</v>
      </c>
      <c r="AV335">
        <v>0</v>
      </c>
      <c r="AW335">
        <v>1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0</v>
      </c>
    </row>
    <row r="336" spans="3:55">
      <c r="C336" s="10"/>
      <c r="D336" s="20">
        <f t="shared" si="112"/>
        <v>3375.7680769281692</v>
      </c>
      <c r="E336" s="10">
        <f t="shared" si="113"/>
        <v>-3117.311633561806</v>
      </c>
      <c r="F336" s="20">
        <f t="shared" si="114"/>
        <v>258.45644336636315</v>
      </c>
      <c r="G336">
        <f t="shared" si="115"/>
        <v>4</v>
      </c>
      <c r="H336" s="21">
        <f t="shared" si="116"/>
        <v>9.7612754295987511E-4</v>
      </c>
      <c r="I336" s="20">
        <f t="shared" si="117"/>
        <v>1</v>
      </c>
      <c r="J336" s="2"/>
      <c r="K336" s="11">
        <v>100</v>
      </c>
      <c r="L336" s="6">
        <f t="shared" si="109"/>
        <v>86.21598533371521</v>
      </c>
      <c r="M336" s="6">
        <f t="shared" si="109"/>
        <v>98.094719243534925</v>
      </c>
      <c r="N336" s="6">
        <f t="shared" si="109"/>
        <v>84.573328756155178</v>
      </c>
      <c r="O336" s="6">
        <f t="shared" si="109"/>
        <v>96.225739434679397</v>
      </c>
      <c r="P336" s="6">
        <f t="shared" si="109"/>
        <v>82.961969398262198</v>
      </c>
      <c r="Q336" s="6">
        <f t="shared" si="108"/>
        <v>71.526479368967031</v>
      </c>
      <c r="R336" s="6">
        <f t="shared" si="108"/>
        <v>81.381310960132652</v>
      </c>
      <c r="S336" s="6">
        <f t="shared" si="108"/>
        <v>70.163699121773135</v>
      </c>
      <c r="T336" s="6">
        <f t="shared" si="108"/>
        <v>60.492324544419994</v>
      </c>
      <c r="U336" s="6">
        <f t="shared" si="108"/>
        <v>68.826883664381938</v>
      </c>
      <c r="W336" s="11">
        <v>100</v>
      </c>
      <c r="X336" s="6">
        <f t="shared" si="118"/>
        <v>115.98777142420998</v>
      </c>
      <c r="Y336" s="6">
        <f t="shared" si="119"/>
        <v>103.87831843691006</v>
      </c>
      <c r="Z336" s="6">
        <f t="shared" si="120"/>
        <v>119.86608986112005</v>
      </c>
      <c r="AA336" s="6">
        <f t="shared" si="121"/>
        <v>107.75663687382013</v>
      </c>
      <c r="AB336" s="6">
        <f t="shared" si="122"/>
        <v>123.74440829803011</v>
      </c>
      <c r="AC336" s="6">
        <f t="shared" si="123"/>
        <v>100</v>
      </c>
      <c r="AD336" s="6">
        <f t="shared" si="124"/>
        <v>87.890547012700083</v>
      </c>
      <c r="AE336" s="6">
        <f t="shared" si="125"/>
        <v>103.87831843691006</v>
      </c>
      <c r="AF336" s="6">
        <f t="shared" si="126"/>
        <v>119.86608986112005</v>
      </c>
      <c r="AG336" s="6">
        <f t="shared" si="127"/>
        <v>107.75663687382013</v>
      </c>
      <c r="AI336" s="10">
        <f t="shared" si="128"/>
        <v>0</v>
      </c>
      <c r="AJ336" s="10">
        <f t="shared" si="111"/>
        <v>0</v>
      </c>
      <c r="AK336" s="10">
        <f t="shared" si="111"/>
        <v>0</v>
      </c>
      <c r="AL336" s="10">
        <f t="shared" si="111"/>
        <v>0</v>
      </c>
      <c r="AM336" s="10">
        <f t="shared" si="110"/>
        <v>0</v>
      </c>
      <c r="AN336" s="10">
        <f t="shared" si="110"/>
        <v>2841.902933186896</v>
      </c>
      <c r="AO336" s="10">
        <f t="shared" si="110"/>
        <v>0</v>
      </c>
      <c r="AP336" s="10">
        <f t="shared" si="110"/>
        <v>0</v>
      </c>
      <c r="AQ336" s="10">
        <f t="shared" si="110"/>
        <v>0</v>
      </c>
      <c r="AR336" s="10">
        <f t="shared" si="110"/>
        <v>0</v>
      </c>
      <c r="AT336">
        <v>0</v>
      </c>
      <c r="AU336">
        <v>1</v>
      </c>
      <c r="AV336">
        <v>0</v>
      </c>
      <c r="AW336">
        <v>1</v>
      </c>
      <c r="AX336">
        <v>0</v>
      </c>
      <c r="AY336">
        <v>0</v>
      </c>
      <c r="AZ336">
        <v>1</v>
      </c>
      <c r="BA336">
        <v>0</v>
      </c>
      <c r="BB336">
        <v>0</v>
      </c>
      <c r="BC336">
        <v>1</v>
      </c>
    </row>
    <row r="337" spans="3:55">
      <c r="C337" s="10"/>
      <c r="D337" s="20">
        <f t="shared" si="112"/>
        <v>3375.7680769281692</v>
      </c>
      <c r="E337" s="10">
        <f t="shared" si="113"/>
        <v>-3117.3116335618074</v>
      </c>
      <c r="F337" s="20">
        <f t="shared" si="114"/>
        <v>258.45644336636178</v>
      </c>
      <c r="G337">
        <f t="shared" si="115"/>
        <v>4</v>
      </c>
      <c r="H337" s="21">
        <f t="shared" si="116"/>
        <v>9.7612754295987511E-4</v>
      </c>
      <c r="I337" s="20">
        <f t="shared" si="117"/>
        <v>1</v>
      </c>
      <c r="J337" s="2"/>
      <c r="K337" s="11">
        <v>100</v>
      </c>
      <c r="L337" s="6">
        <f t="shared" si="109"/>
        <v>86.21598533371521</v>
      </c>
      <c r="M337" s="6">
        <f t="shared" si="109"/>
        <v>98.094719243534925</v>
      </c>
      <c r="N337" s="6">
        <f t="shared" si="109"/>
        <v>84.573328756155178</v>
      </c>
      <c r="O337" s="6">
        <f t="shared" si="109"/>
        <v>96.225739434679397</v>
      </c>
      <c r="P337" s="6">
        <f t="shared" si="109"/>
        <v>82.961969398262198</v>
      </c>
      <c r="Q337" s="6">
        <f t="shared" si="108"/>
        <v>71.526479368967031</v>
      </c>
      <c r="R337" s="6">
        <f t="shared" si="108"/>
        <v>81.381310960132652</v>
      </c>
      <c r="S337" s="6">
        <f t="shared" si="108"/>
        <v>70.163699121773135</v>
      </c>
      <c r="T337" s="6">
        <f t="shared" si="108"/>
        <v>79.830768503050237</v>
      </c>
      <c r="U337" s="6">
        <f t="shared" si="108"/>
        <v>68.826883664381924</v>
      </c>
      <c r="W337" s="11">
        <v>100</v>
      </c>
      <c r="X337" s="6">
        <f t="shared" si="118"/>
        <v>115.98777142420998</v>
      </c>
      <c r="Y337" s="6">
        <f t="shared" si="119"/>
        <v>103.87831843691006</v>
      </c>
      <c r="Z337" s="6">
        <f t="shared" si="120"/>
        <v>119.86608986112005</v>
      </c>
      <c r="AA337" s="6">
        <f t="shared" si="121"/>
        <v>107.75663687382013</v>
      </c>
      <c r="AB337" s="6">
        <f t="shared" si="122"/>
        <v>123.74440829803011</v>
      </c>
      <c r="AC337" s="6">
        <f t="shared" si="123"/>
        <v>100</v>
      </c>
      <c r="AD337" s="6">
        <f t="shared" si="124"/>
        <v>87.890547012700083</v>
      </c>
      <c r="AE337" s="6">
        <f t="shared" si="125"/>
        <v>103.87831843691006</v>
      </c>
      <c r="AF337" s="6">
        <f t="shared" si="126"/>
        <v>91.768865449610146</v>
      </c>
      <c r="AG337" s="6">
        <f t="shared" si="127"/>
        <v>107.75663687382013</v>
      </c>
      <c r="AI337" s="10">
        <f t="shared" si="128"/>
        <v>0</v>
      </c>
      <c r="AJ337" s="10">
        <f t="shared" si="111"/>
        <v>0</v>
      </c>
      <c r="AK337" s="10">
        <f t="shared" si="111"/>
        <v>0</v>
      </c>
      <c r="AL337" s="10">
        <f t="shared" si="111"/>
        <v>0</v>
      </c>
      <c r="AM337" s="10">
        <f t="shared" si="110"/>
        <v>0</v>
      </c>
      <c r="AN337" s="10">
        <f t="shared" si="110"/>
        <v>2841.902933186896</v>
      </c>
      <c r="AO337" s="10">
        <f t="shared" si="110"/>
        <v>0</v>
      </c>
      <c r="AP337" s="10">
        <f t="shared" si="110"/>
        <v>0</v>
      </c>
      <c r="AQ337" s="10">
        <f t="shared" si="110"/>
        <v>0</v>
      </c>
      <c r="AR337" s="10">
        <f t="shared" si="110"/>
        <v>0</v>
      </c>
      <c r="AT337">
        <v>0</v>
      </c>
      <c r="AU337">
        <v>1</v>
      </c>
      <c r="AV337">
        <v>0</v>
      </c>
      <c r="AW337">
        <v>1</v>
      </c>
      <c r="AX337">
        <v>0</v>
      </c>
      <c r="AY337">
        <v>0</v>
      </c>
      <c r="AZ337">
        <v>1</v>
      </c>
      <c r="BA337">
        <v>0</v>
      </c>
      <c r="BB337">
        <v>1</v>
      </c>
      <c r="BC337">
        <v>0</v>
      </c>
    </row>
    <row r="338" spans="3:55">
      <c r="C338" s="10"/>
      <c r="D338" s="20">
        <f t="shared" si="112"/>
        <v>994.37235097001326</v>
      </c>
      <c r="E338" s="10">
        <f t="shared" si="113"/>
        <v>-917.02450190521745</v>
      </c>
      <c r="F338" s="20">
        <f t="shared" si="114"/>
        <v>77.34784906479581</v>
      </c>
      <c r="G338">
        <f t="shared" si="115"/>
        <v>5</v>
      </c>
      <c r="H338" s="21">
        <f t="shared" si="116"/>
        <v>9.7656225800141683E-4</v>
      </c>
      <c r="I338" s="20">
        <f t="shared" si="117"/>
        <v>1</v>
      </c>
      <c r="J338" s="2"/>
      <c r="K338" s="11">
        <v>100</v>
      </c>
      <c r="L338" s="6">
        <f t="shared" si="109"/>
        <v>86.21598533371521</v>
      </c>
      <c r="M338" s="6">
        <f t="shared" si="109"/>
        <v>98.094719243534925</v>
      </c>
      <c r="N338" s="6">
        <f t="shared" si="109"/>
        <v>84.573328756155178</v>
      </c>
      <c r="O338" s="6">
        <f t="shared" si="109"/>
        <v>96.225739434679397</v>
      </c>
      <c r="P338" s="6">
        <f t="shared" si="109"/>
        <v>82.961969398262198</v>
      </c>
      <c r="Q338" s="6">
        <f t="shared" ref="Q338:U388" si="129">P338*((1-AY338)*$I$3+$I$2*AY338)</f>
        <v>71.526479368967031</v>
      </c>
      <c r="R338" s="6">
        <f t="shared" si="129"/>
        <v>81.381310960132652</v>
      </c>
      <c r="S338" s="6">
        <f t="shared" si="129"/>
        <v>70.163699121773135</v>
      </c>
      <c r="T338" s="6">
        <f t="shared" si="129"/>
        <v>79.830768503050237</v>
      </c>
      <c r="U338" s="6">
        <f t="shared" si="129"/>
        <v>90.829754980947826</v>
      </c>
      <c r="W338" s="11">
        <v>100</v>
      </c>
      <c r="X338" s="6">
        <f t="shared" si="118"/>
        <v>115.98777142420998</v>
      </c>
      <c r="Y338" s="6">
        <f t="shared" si="119"/>
        <v>103.87831843691006</v>
      </c>
      <c r="Z338" s="6">
        <f t="shared" si="120"/>
        <v>119.86608986112005</v>
      </c>
      <c r="AA338" s="6">
        <f t="shared" si="121"/>
        <v>107.75663687382013</v>
      </c>
      <c r="AB338" s="6">
        <f t="shared" si="122"/>
        <v>123.74440829803011</v>
      </c>
      <c r="AC338" s="6">
        <f t="shared" si="123"/>
        <v>100</v>
      </c>
      <c r="AD338" s="6">
        <f t="shared" si="124"/>
        <v>87.890547012700083</v>
      </c>
      <c r="AE338" s="6">
        <f t="shared" si="125"/>
        <v>103.87831843691006</v>
      </c>
      <c r="AF338" s="6">
        <f t="shared" si="126"/>
        <v>91.768865449610146</v>
      </c>
      <c r="AG338" s="6">
        <f t="shared" si="127"/>
        <v>79.659412462310229</v>
      </c>
      <c r="AI338" s="10">
        <f t="shared" si="128"/>
        <v>0</v>
      </c>
      <c r="AJ338" s="10">
        <f t="shared" si="111"/>
        <v>0</v>
      </c>
      <c r="AK338" s="10">
        <f t="shared" si="111"/>
        <v>0</v>
      </c>
      <c r="AL338" s="10">
        <f t="shared" si="111"/>
        <v>0</v>
      </c>
      <c r="AM338" s="10">
        <f t="shared" si="110"/>
        <v>0</v>
      </c>
      <c r="AN338" s="10">
        <f t="shared" si="110"/>
        <v>2841.902933186896</v>
      </c>
      <c r="AO338" s="10">
        <f t="shared" si="110"/>
        <v>0</v>
      </c>
      <c r="AP338" s="10">
        <f t="shared" si="110"/>
        <v>0</v>
      </c>
      <c r="AQ338" s="10">
        <f t="shared" si="110"/>
        <v>0</v>
      </c>
      <c r="AR338" s="10">
        <f t="shared" si="110"/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0</v>
      </c>
      <c r="AZ338">
        <v>1</v>
      </c>
      <c r="BA338">
        <v>0</v>
      </c>
      <c r="BB338">
        <v>1</v>
      </c>
      <c r="BC338">
        <v>1</v>
      </c>
    </row>
    <row r="339" spans="3:55">
      <c r="C339" s="10"/>
      <c r="D339" s="20">
        <f t="shared" si="112"/>
        <v>3375.7680769281692</v>
      </c>
      <c r="E339" s="10">
        <f t="shared" si="113"/>
        <v>-3117.3116335618074</v>
      </c>
      <c r="F339" s="20">
        <f t="shared" si="114"/>
        <v>258.45644336636178</v>
      </c>
      <c r="G339">
        <f t="shared" si="115"/>
        <v>4</v>
      </c>
      <c r="H339" s="21">
        <f t="shared" si="116"/>
        <v>9.7612754295987511E-4</v>
      </c>
      <c r="I339" s="20">
        <f t="shared" si="117"/>
        <v>1</v>
      </c>
      <c r="J339" s="2"/>
      <c r="K339" s="11">
        <v>100</v>
      </c>
      <c r="L339" s="6">
        <f t="shared" ref="L339:P389" si="130">K339*((1-AT339)*$I$3+$I$2*AT339)</f>
        <v>86.21598533371521</v>
      </c>
      <c r="M339" s="6">
        <f t="shared" si="130"/>
        <v>98.094719243534925</v>
      </c>
      <c r="N339" s="6">
        <f t="shared" si="130"/>
        <v>84.573328756155178</v>
      </c>
      <c r="O339" s="6">
        <f t="shared" si="130"/>
        <v>96.225739434679397</v>
      </c>
      <c r="P339" s="6">
        <f t="shared" si="130"/>
        <v>82.961969398262198</v>
      </c>
      <c r="Q339" s="6">
        <f t="shared" si="129"/>
        <v>71.526479368967031</v>
      </c>
      <c r="R339" s="6">
        <f t="shared" si="129"/>
        <v>81.381310960132652</v>
      </c>
      <c r="S339" s="6">
        <f t="shared" si="129"/>
        <v>92.593929297508126</v>
      </c>
      <c r="T339" s="6">
        <f t="shared" si="129"/>
        <v>79.830768503050237</v>
      </c>
      <c r="U339" s="6">
        <f t="shared" si="129"/>
        <v>68.826883664381924</v>
      </c>
      <c r="W339" s="11">
        <v>100</v>
      </c>
      <c r="X339" s="6">
        <f t="shared" si="118"/>
        <v>115.98777142420998</v>
      </c>
      <c r="Y339" s="6">
        <f t="shared" si="119"/>
        <v>103.87831843691006</v>
      </c>
      <c r="Z339" s="6">
        <f t="shared" si="120"/>
        <v>119.86608986112005</v>
      </c>
      <c r="AA339" s="6">
        <f t="shared" si="121"/>
        <v>107.75663687382013</v>
      </c>
      <c r="AB339" s="6">
        <f t="shared" si="122"/>
        <v>123.74440829803011</v>
      </c>
      <c r="AC339" s="6">
        <f t="shared" si="123"/>
        <v>100</v>
      </c>
      <c r="AD339" s="6">
        <f t="shared" si="124"/>
        <v>87.890547012700083</v>
      </c>
      <c r="AE339" s="6">
        <f t="shared" si="125"/>
        <v>75.781094025400165</v>
      </c>
      <c r="AF339" s="6">
        <f t="shared" si="126"/>
        <v>91.768865449610146</v>
      </c>
      <c r="AG339" s="6">
        <f t="shared" si="127"/>
        <v>107.75663687382013</v>
      </c>
      <c r="AI339" s="10">
        <f t="shared" si="128"/>
        <v>0</v>
      </c>
      <c r="AJ339" s="10">
        <f t="shared" si="111"/>
        <v>0</v>
      </c>
      <c r="AK339" s="10">
        <f t="shared" si="111"/>
        <v>0</v>
      </c>
      <c r="AL339" s="10">
        <f t="shared" si="111"/>
        <v>0</v>
      </c>
      <c r="AM339" s="10">
        <f t="shared" si="110"/>
        <v>0</v>
      </c>
      <c r="AN339" s="10">
        <f t="shared" si="110"/>
        <v>2841.902933186896</v>
      </c>
      <c r="AO339" s="10">
        <f t="shared" si="110"/>
        <v>0</v>
      </c>
      <c r="AP339" s="10">
        <f t="shared" si="110"/>
        <v>0</v>
      </c>
      <c r="AQ339" s="10">
        <f t="shared" si="110"/>
        <v>0</v>
      </c>
      <c r="AR339" s="10">
        <f t="shared" si="110"/>
        <v>0</v>
      </c>
      <c r="AT339">
        <v>0</v>
      </c>
      <c r="AU339">
        <v>1</v>
      </c>
      <c r="AV339">
        <v>0</v>
      </c>
      <c r="AW339">
        <v>1</v>
      </c>
      <c r="AX339">
        <v>0</v>
      </c>
      <c r="AY339">
        <v>0</v>
      </c>
      <c r="AZ339">
        <v>1</v>
      </c>
      <c r="BA339">
        <v>1</v>
      </c>
      <c r="BB339">
        <v>0</v>
      </c>
      <c r="BC339">
        <v>0</v>
      </c>
    </row>
    <row r="340" spans="3:55">
      <c r="C340" s="10"/>
      <c r="D340" s="20">
        <f t="shared" si="112"/>
        <v>994.37235097001326</v>
      </c>
      <c r="E340" s="10">
        <f t="shared" si="113"/>
        <v>-917.02450190521745</v>
      </c>
      <c r="F340" s="20">
        <f t="shared" si="114"/>
        <v>77.34784906479581</v>
      </c>
      <c r="G340">
        <f t="shared" si="115"/>
        <v>5</v>
      </c>
      <c r="H340" s="21">
        <f t="shared" si="116"/>
        <v>9.7656225800141683E-4</v>
      </c>
      <c r="I340" s="20">
        <f t="shared" si="117"/>
        <v>1</v>
      </c>
      <c r="J340" s="2"/>
      <c r="K340" s="11">
        <v>100</v>
      </c>
      <c r="L340" s="6">
        <f t="shared" si="130"/>
        <v>86.21598533371521</v>
      </c>
      <c r="M340" s="6">
        <f t="shared" si="130"/>
        <v>98.094719243534925</v>
      </c>
      <c r="N340" s="6">
        <f t="shared" si="130"/>
        <v>84.573328756155178</v>
      </c>
      <c r="O340" s="6">
        <f t="shared" si="130"/>
        <v>96.225739434679397</v>
      </c>
      <c r="P340" s="6">
        <f t="shared" si="130"/>
        <v>82.961969398262198</v>
      </c>
      <c r="Q340" s="6">
        <f t="shared" si="129"/>
        <v>71.526479368967031</v>
      </c>
      <c r="R340" s="6">
        <f t="shared" si="129"/>
        <v>81.381310960132652</v>
      </c>
      <c r="S340" s="6">
        <f t="shared" si="129"/>
        <v>92.593929297508126</v>
      </c>
      <c r="T340" s="6">
        <f t="shared" si="129"/>
        <v>79.830768503050237</v>
      </c>
      <c r="U340" s="6">
        <f t="shared" si="129"/>
        <v>90.829754980947826</v>
      </c>
      <c r="W340" s="11">
        <v>100</v>
      </c>
      <c r="X340" s="6">
        <f t="shared" si="118"/>
        <v>115.98777142420998</v>
      </c>
      <c r="Y340" s="6">
        <f t="shared" si="119"/>
        <v>103.87831843691006</v>
      </c>
      <c r="Z340" s="6">
        <f t="shared" si="120"/>
        <v>119.86608986112005</v>
      </c>
      <c r="AA340" s="6">
        <f t="shared" si="121"/>
        <v>107.75663687382013</v>
      </c>
      <c r="AB340" s="6">
        <f t="shared" si="122"/>
        <v>123.74440829803011</v>
      </c>
      <c r="AC340" s="6">
        <f t="shared" si="123"/>
        <v>100</v>
      </c>
      <c r="AD340" s="6">
        <f t="shared" si="124"/>
        <v>87.890547012700083</v>
      </c>
      <c r="AE340" s="6">
        <f t="shared" si="125"/>
        <v>75.781094025400165</v>
      </c>
      <c r="AF340" s="6">
        <f t="shared" si="126"/>
        <v>91.768865449610146</v>
      </c>
      <c r="AG340" s="6">
        <f t="shared" si="127"/>
        <v>79.659412462310229</v>
      </c>
      <c r="AI340" s="10">
        <f t="shared" si="128"/>
        <v>0</v>
      </c>
      <c r="AJ340" s="10">
        <f t="shared" si="111"/>
        <v>0</v>
      </c>
      <c r="AK340" s="10">
        <f t="shared" si="111"/>
        <v>0</v>
      </c>
      <c r="AL340" s="10">
        <f t="shared" si="111"/>
        <v>0</v>
      </c>
      <c r="AM340" s="10">
        <f t="shared" si="110"/>
        <v>0</v>
      </c>
      <c r="AN340" s="10">
        <f t="shared" si="110"/>
        <v>2841.902933186896</v>
      </c>
      <c r="AO340" s="10">
        <f t="shared" si="110"/>
        <v>0</v>
      </c>
      <c r="AP340" s="10">
        <f t="shared" si="110"/>
        <v>0</v>
      </c>
      <c r="AQ340" s="10">
        <f t="shared" si="110"/>
        <v>0</v>
      </c>
      <c r="AR340" s="10">
        <f t="shared" si="110"/>
        <v>0</v>
      </c>
      <c r="AT340">
        <v>0</v>
      </c>
      <c r="AU340">
        <v>1</v>
      </c>
      <c r="AV340">
        <v>0</v>
      </c>
      <c r="AW340">
        <v>1</v>
      </c>
      <c r="AX340">
        <v>0</v>
      </c>
      <c r="AY340">
        <v>0</v>
      </c>
      <c r="AZ340">
        <v>1</v>
      </c>
      <c r="BA340">
        <v>1</v>
      </c>
      <c r="BB340">
        <v>0</v>
      </c>
      <c r="BC340">
        <v>1</v>
      </c>
    </row>
    <row r="341" spans="3:55">
      <c r="C341" s="10"/>
      <c r="D341" s="20">
        <f t="shared" si="112"/>
        <v>466.82450585020456</v>
      </c>
      <c r="E341" s="10">
        <f t="shared" si="113"/>
        <v>-917.02450190521745</v>
      </c>
      <c r="F341" s="20">
        <f t="shared" si="114"/>
        <v>-450.19999605501289</v>
      </c>
      <c r="G341">
        <f t="shared" si="115"/>
        <v>5</v>
      </c>
      <c r="H341" s="21">
        <f t="shared" si="116"/>
        <v>9.7656225800141683E-4</v>
      </c>
      <c r="I341" s="20">
        <f t="shared" si="117"/>
        <v>2</v>
      </c>
      <c r="J341" s="2"/>
      <c r="K341" s="11">
        <v>100</v>
      </c>
      <c r="L341" s="6">
        <f t="shared" si="130"/>
        <v>86.21598533371521</v>
      </c>
      <c r="M341" s="6">
        <f t="shared" si="130"/>
        <v>98.094719243534925</v>
      </c>
      <c r="N341" s="6">
        <f t="shared" si="130"/>
        <v>84.573328756155178</v>
      </c>
      <c r="O341" s="6">
        <f t="shared" si="130"/>
        <v>96.225739434679397</v>
      </c>
      <c r="P341" s="6">
        <f t="shared" si="130"/>
        <v>82.961969398262198</v>
      </c>
      <c r="Q341" s="6">
        <f t="shared" si="129"/>
        <v>71.526479368967031</v>
      </c>
      <c r="R341" s="6">
        <f t="shared" si="129"/>
        <v>81.381310960132652</v>
      </c>
      <c r="S341" s="6">
        <f t="shared" si="129"/>
        <v>92.593929297508126</v>
      </c>
      <c r="T341" s="6">
        <f t="shared" si="129"/>
        <v>105.35140859247174</v>
      </c>
      <c r="U341" s="6">
        <f t="shared" si="129"/>
        <v>90.829754980947826</v>
      </c>
      <c r="W341" s="11">
        <v>100</v>
      </c>
      <c r="X341" s="6">
        <f t="shared" si="118"/>
        <v>115.98777142420998</v>
      </c>
      <c r="Y341" s="6">
        <f t="shared" si="119"/>
        <v>103.87831843691006</v>
      </c>
      <c r="Z341" s="6">
        <f t="shared" si="120"/>
        <v>119.86608986112005</v>
      </c>
      <c r="AA341" s="6">
        <f t="shared" si="121"/>
        <v>107.75663687382013</v>
      </c>
      <c r="AB341" s="6">
        <f t="shared" si="122"/>
        <v>123.74440829803011</v>
      </c>
      <c r="AC341" s="6">
        <f t="shared" si="123"/>
        <v>100</v>
      </c>
      <c r="AD341" s="6">
        <f t="shared" si="124"/>
        <v>87.890547012700083</v>
      </c>
      <c r="AE341" s="6">
        <f t="shared" si="125"/>
        <v>75.781094025400165</v>
      </c>
      <c r="AF341" s="6">
        <f t="shared" si="126"/>
        <v>100</v>
      </c>
      <c r="AG341" s="6">
        <f t="shared" si="127"/>
        <v>115.98777142420998</v>
      </c>
      <c r="AI341" s="10">
        <f t="shared" si="128"/>
        <v>0</v>
      </c>
      <c r="AJ341" s="10">
        <f t="shared" si="111"/>
        <v>0</v>
      </c>
      <c r="AK341" s="10">
        <f t="shared" si="111"/>
        <v>0</v>
      </c>
      <c r="AL341" s="10">
        <f t="shared" si="111"/>
        <v>0</v>
      </c>
      <c r="AM341" s="10">
        <f t="shared" si="110"/>
        <v>0</v>
      </c>
      <c r="AN341" s="10">
        <f t="shared" si="110"/>
        <v>2841.902933186896</v>
      </c>
      <c r="AO341" s="10">
        <f t="shared" si="110"/>
        <v>0</v>
      </c>
      <c r="AP341" s="10">
        <f t="shared" si="110"/>
        <v>0</v>
      </c>
      <c r="AQ341" s="10">
        <f t="shared" si="110"/>
        <v>-3827.2437884890833</v>
      </c>
      <c r="AR341" s="10">
        <f t="shared" si="110"/>
        <v>0</v>
      </c>
      <c r="AT341">
        <v>0</v>
      </c>
      <c r="AU341">
        <v>1</v>
      </c>
      <c r="AV341">
        <v>0</v>
      </c>
      <c r="AW341">
        <v>1</v>
      </c>
      <c r="AX341">
        <v>0</v>
      </c>
      <c r="AY341">
        <v>0</v>
      </c>
      <c r="AZ341">
        <v>1</v>
      </c>
      <c r="BA341">
        <v>1</v>
      </c>
      <c r="BB341">
        <v>1</v>
      </c>
      <c r="BC341">
        <v>0</v>
      </c>
    </row>
    <row r="342" spans="3:55">
      <c r="C342" s="10"/>
      <c r="D342" s="20">
        <f t="shared" si="112"/>
        <v>-2436.8597874940842</v>
      </c>
      <c r="E342" s="10">
        <f t="shared" si="113"/>
        <v>1986.6597914390709</v>
      </c>
      <c r="F342" s="20">
        <f t="shared" si="114"/>
        <v>-450.19999605501334</v>
      </c>
      <c r="G342">
        <f t="shared" si="115"/>
        <v>6</v>
      </c>
      <c r="H342" s="21">
        <f t="shared" si="116"/>
        <v>9.7699716664180632E-4</v>
      </c>
      <c r="I342" s="20">
        <f t="shared" si="117"/>
        <v>2</v>
      </c>
      <c r="J342" s="2"/>
      <c r="K342" s="11">
        <v>100</v>
      </c>
      <c r="L342" s="6">
        <f t="shared" si="130"/>
        <v>86.21598533371521</v>
      </c>
      <c r="M342" s="6">
        <f t="shared" si="130"/>
        <v>98.094719243534925</v>
      </c>
      <c r="N342" s="6">
        <f t="shared" si="130"/>
        <v>84.573328756155178</v>
      </c>
      <c r="O342" s="6">
        <f t="shared" si="130"/>
        <v>96.225739434679397</v>
      </c>
      <c r="P342" s="6">
        <f t="shared" si="130"/>
        <v>82.961969398262198</v>
      </c>
      <c r="Q342" s="6">
        <f t="shared" si="129"/>
        <v>71.526479368967031</v>
      </c>
      <c r="R342" s="6">
        <f t="shared" si="129"/>
        <v>81.381310960132652</v>
      </c>
      <c r="S342" s="6">
        <f t="shared" si="129"/>
        <v>92.593929297508126</v>
      </c>
      <c r="T342" s="6">
        <f t="shared" si="129"/>
        <v>105.35140859247174</v>
      </c>
      <c r="U342" s="6">
        <f t="shared" si="129"/>
        <v>119.86659791439071</v>
      </c>
      <c r="W342" s="11">
        <v>100</v>
      </c>
      <c r="X342" s="6">
        <f t="shared" si="118"/>
        <v>115.98777142420998</v>
      </c>
      <c r="Y342" s="6">
        <f t="shared" si="119"/>
        <v>103.87831843691006</v>
      </c>
      <c r="Z342" s="6">
        <f t="shared" si="120"/>
        <v>119.86608986112005</v>
      </c>
      <c r="AA342" s="6">
        <f t="shared" si="121"/>
        <v>107.75663687382013</v>
      </c>
      <c r="AB342" s="6">
        <f t="shared" si="122"/>
        <v>123.74440829803011</v>
      </c>
      <c r="AC342" s="6">
        <f t="shared" si="123"/>
        <v>100</v>
      </c>
      <c r="AD342" s="6">
        <f t="shared" si="124"/>
        <v>87.890547012700083</v>
      </c>
      <c r="AE342" s="6">
        <f t="shared" si="125"/>
        <v>75.781094025400165</v>
      </c>
      <c r="AF342" s="6">
        <f t="shared" si="126"/>
        <v>100</v>
      </c>
      <c r="AG342" s="6">
        <f t="shared" si="127"/>
        <v>87.890547012700083</v>
      </c>
      <c r="AI342" s="10">
        <f t="shared" si="128"/>
        <v>0</v>
      </c>
      <c r="AJ342" s="10">
        <f t="shared" si="111"/>
        <v>0</v>
      </c>
      <c r="AK342" s="10">
        <f t="shared" si="111"/>
        <v>0</v>
      </c>
      <c r="AL342" s="10">
        <f t="shared" si="111"/>
        <v>0</v>
      </c>
      <c r="AM342" s="10">
        <f t="shared" si="110"/>
        <v>0</v>
      </c>
      <c r="AN342" s="10">
        <f t="shared" si="110"/>
        <v>2841.902933186896</v>
      </c>
      <c r="AO342" s="10">
        <f t="shared" si="110"/>
        <v>0</v>
      </c>
      <c r="AP342" s="10">
        <f t="shared" si="110"/>
        <v>0</v>
      </c>
      <c r="AQ342" s="10">
        <f t="shared" si="110"/>
        <v>-3827.2437884890833</v>
      </c>
      <c r="AR342" s="10">
        <f t="shared" si="110"/>
        <v>0</v>
      </c>
      <c r="AT342">
        <v>0</v>
      </c>
      <c r="AU342">
        <v>1</v>
      </c>
      <c r="AV342">
        <v>0</v>
      </c>
      <c r="AW342">
        <v>1</v>
      </c>
      <c r="AX342">
        <v>0</v>
      </c>
      <c r="AY342">
        <v>0</v>
      </c>
      <c r="AZ342">
        <v>1</v>
      </c>
      <c r="BA342">
        <v>1</v>
      </c>
      <c r="BB342">
        <v>1</v>
      </c>
      <c r="BC342">
        <v>1</v>
      </c>
    </row>
    <row r="343" spans="3:55">
      <c r="C343" s="10"/>
      <c r="D343" s="20">
        <f t="shared" si="112"/>
        <v>4727.528048825141</v>
      </c>
      <c r="E343" s="10">
        <f t="shared" si="113"/>
        <v>-4784.5946342759453</v>
      </c>
      <c r="F343" s="20">
        <f t="shared" si="114"/>
        <v>-57.066585450804268</v>
      </c>
      <c r="G343">
        <f t="shared" si="115"/>
        <v>3</v>
      </c>
      <c r="H343" s="21">
        <f t="shared" si="116"/>
        <v>9.7569302143100045E-4</v>
      </c>
      <c r="I343" s="20">
        <f t="shared" si="117"/>
        <v>1</v>
      </c>
      <c r="J343" s="2"/>
      <c r="K343" s="11">
        <v>100</v>
      </c>
      <c r="L343" s="6">
        <f t="shared" si="130"/>
        <v>86.21598533371521</v>
      </c>
      <c r="M343" s="6">
        <f t="shared" si="130"/>
        <v>98.094719243534925</v>
      </c>
      <c r="N343" s="6">
        <f t="shared" si="130"/>
        <v>84.573328756155178</v>
      </c>
      <c r="O343" s="6">
        <f t="shared" si="130"/>
        <v>96.225739434679397</v>
      </c>
      <c r="P343" s="6">
        <f t="shared" si="130"/>
        <v>82.961969398262198</v>
      </c>
      <c r="Q343" s="6">
        <f t="shared" si="129"/>
        <v>94.392368938464216</v>
      </c>
      <c r="R343" s="6">
        <f t="shared" si="129"/>
        <v>81.381310960132652</v>
      </c>
      <c r="S343" s="6">
        <f t="shared" si="129"/>
        <v>70.163699121773135</v>
      </c>
      <c r="T343" s="6">
        <f t="shared" si="129"/>
        <v>60.492324544419994</v>
      </c>
      <c r="U343" s="6">
        <f t="shared" si="129"/>
        <v>52.154053657240546</v>
      </c>
      <c r="W343" s="11">
        <v>100</v>
      </c>
      <c r="X343" s="6">
        <f t="shared" si="118"/>
        <v>115.98777142420998</v>
      </c>
      <c r="Y343" s="6">
        <f t="shared" si="119"/>
        <v>103.87831843691006</v>
      </c>
      <c r="Z343" s="6">
        <f t="shared" si="120"/>
        <v>119.86608986112005</v>
      </c>
      <c r="AA343" s="6">
        <f t="shared" si="121"/>
        <v>107.75663687382013</v>
      </c>
      <c r="AB343" s="6">
        <f t="shared" si="122"/>
        <v>123.74440829803011</v>
      </c>
      <c r="AC343" s="6">
        <f t="shared" si="123"/>
        <v>111.63495531073019</v>
      </c>
      <c r="AD343" s="6">
        <f t="shared" si="124"/>
        <v>127.62272673494017</v>
      </c>
      <c r="AE343" s="6">
        <f t="shared" si="125"/>
        <v>100</v>
      </c>
      <c r="AF343" s="6">
        <f t="shared" si="126"/>
        <v>115.98777142420998</v>
      </c>
      <c r="AG343" s="6">
        <f t="shared" si="127"/>
        <v>131.97554284841996</v>
      </c>
      <c r="AI343" s="10">
        <f t="shared" si="128"/>
        <v>0</v>
      </c>
      <c r="AJ343" s="10">
        <f t="shared" si="111"/>
        <v>0</v>
      </c>
      <c r="AK343" s="10">
        <f t="shared" si="111"/>
        <v>0</v>
      </c>
      <c r="AL343" s="10">
        <f t="shared" si="111"/>
        <v>0</v>
      </c>
      <c r="AM343" s="10">
        <f t="shared" si="110"/>
        <v>0</v>
      </c>
      <c r="AN343" s="10">
        <f t="shared" si="110"/>
        <v>0</v>
      </c>
      <c r="AO343" s="10">
        <f t="shared" si="110"/>
        <v>0</v>
      </c>
      <c r="AP343" s="10">
        <f t="shared" si="110"/>
        <v>3059.8738713892526</v>
      </c>
      <c r="AQ343" s="10">
        <f t="shared" si="110"/>
        <v>0</v>
      </c>
      <c r="AR343" s="10">
        <f t="shared" si="110"/>
        <v>0</v>
      </c>
      <c r="AT343">
        <v>0</v>
      </c>
      <c r="AU343">
        <v>1</v>
      </c>
      <c r="AV343">
        <v>0</v>
      </c>
      <c r="AW343">
        <v>1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</row>
    <row r="344" spans="3:55">
      <c r="C344" s="10"/>
      <c r="D344" s="20">
        <f t="shared" si="112"/>
        <v>3326.8064432598894</v>
      </c>
      <c r="E344" s="10">
        <f t="shared" si="113"/>
        <v>-3117.311633561806</v>
      </c>
      <c r="F344" s="20">
        <f t="shared" si="114"/>
        <v>209.49480969808337</v>
      </c>
      <c r="G344">
        <f t="shared" si="115"/>
        <v>4</v>
      </c>
      <c r="H344" s="21">
        <f t="shared" si="116"/>
        <v>9.7612754295987511E-4</v>
      </c>
      <c r="I344" s="20">
        <f t="shared" si="117"/>
        <v>1</v>
      </c>
      <c r="J344" s="2"/>
      <c r="K344" s="11">
        <v>100</v>
      </c>
      <c r="L344" s="6">
        <f t="shared" si="130"/>
        <v>86.21598533371521</v>
      </c>
      <c r="M344" s="6">
        <f t="shared" si="130"/>
        <v>98.094719243534925</v>
      </c>
      <c r="N344" s="6">
        <f t="shared" si="130"/>
        <v>84.573328756155178</v>
      </c>
      <c r="O344" s="6">
        <f t="shared" si="130"/>
        <v>96.225739434679397</v>
      </c>
      <c r="P344" s="6">
        <f t="shared" si="130"/>
        <v>82.961969398262198</v>
      </c>
      <c r="Q344" s="6">
        <f t="shared" si="129"/>
        <v>94.392368938464216</v>
      </c>
      <c r="R344" s="6">
        <f t="shared" si="129"/>
        <v>81.381310960132652</v>
      </c>
      <c r="S344" s="6">
        <f t="shared" si="129"/>
        <v>70.163699121773135</v>
      </c>
      <c r="T344" s="6">
        <f t="shared" si="129"/>
        <v>60.492324544419994</v>
      </c>
      <c r="U344" s="6">
        <f t="shared" si="129"/>
        <v>68.826883664381938</v>
      </c>
      <c r="W344" s="11">
        <v>100</v>
      </c>
      <c r="X344" s="6">
        <f t="shared" si="118"/>
        <v>115.98777142420998</v>
      </c>
      <c r="Y344" s="6">
        <f t="shared" si="119"/>
        <v>103.87831843691006</v>
      </c>
      <c r="Z344" s="6">
        <f t="shared" si="120"/>
        <v>119.86608986112005</v>
      </c>
      <c r="AA344" s="6">
        <f t="shared" si="121"/>
        <v>107.75663687382013</v>
      </c>
      <c r="AB344" s="6">
        <f t="shared" si="122"/>
        <v>123.74440829803011</v>
      </c>
      <c r="AC344" s="6">
        <f t="shared" si="123"/>
        <v>111.63495531073019</v>
      </c>
      <c r="AD344" s="6">
        <f t="shared" si="124"/>
        <v>127.62272673494017</v>
      </c>
      <c r="AE344" s="6">
        <f t="shared" si="125"/>
        <v>100</v>
      </c>
      <c r="AF344" s="6">
        <f t="shared" si="126"/>
        <v>115.98777142420998</v>
      </c>
      <c r="AG344" s="6">
        <f t="shared" si="127"/>
        <v>103.87831843691006</v>
      </c>
      <c r="AI344" s="10">
        <f t="shared" si="128"/>
        <v>0</v>
      </c>
      <c r="AJ344" s="10">
        <f t="shared" si="111"/>
        <v>0</v>
      </c>
      <c r="AK344" s="10">
        <f t="shared" si="111"/>
        <v>0</v>
      </c>
      <c r="AL344" s="10">
        <f t="shared" si="111"/>
        <v>0</v>
      </c>
      <c r="AM344" s="10">
        <f t="shared" si="110"/>
        <v>0</v>
      </c>
      <c r="AN344" s="10">
        <f t="shared" si="110"/>
        <v>0</v>
      </c>
      <c r="AO344" s="10">
        <f t="shared" si="110"/>
        <v>0</v>
      </c>
      <c r="AP344" s="10">
        <f t="shared" si="110"/>
        <v>3059.8738713892526</v>
      </c>
      <c r="AQ344" s="10">
        <f t="shared" si="110"/>
        <v>0</v>
      </c>
      <c r="AR344" s="10">
        <f t="shared" si="110"/>
        <v>0</v>
      </c>
      <c r="AT344">
        <v>0</v>
      </c>
      <c r="AU344">
        <v>1</v>
      </c>
      <c r="AV344">
        <v>0</v>
      </c>
      <c r="AW344">
        <v>1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1</v>
      </c>
    </row>
    <row r="345" spans="3:55">
      <c r="C345" s="10"/>
      <c r="D345" s="20">
        <f t="shared" si="112"/>
        <v>3326.806443259889</v>
      </c>
      <c r="E345" s="10">
        <f t="shared" si="113"/>
        <v>-3117.3116335618074</v>
      </c>
      <c r="F345" s="20">
        <f t="shared" si="114"/>
        <v>209.49480969808155</v>
      </c>
      <c r="G345">
        <f t="shared" si="115"/>
        <v>4</v>
      </c>
      <c r="H345" s="21">
        <f t="shared" si="116"/>
        <v>9.7612754295987511E-4</v>
      </c>
      <c r="I345" s="20">
        <f t="shared" si="117"/>
        <v>1</v>
      </c>
      <c r="J345" s="2"/>
      <c r="K345" s="11">
        <v>100</v>
      </c>
      <c r="L345" s="6">
        <f t="shared" si="130"/>
        <v>86.21598533371521</v>
      </c>
      <c r="M345" s="6">
        <f t="shared" si="130"/>
        <v>98.094719243534925</v>
      </c>
      <c r="N345" s="6">
        <f t="shared" si="130"/>
        <v>84.573328756155178</v>
      </c>
      <c r="O345" s="6">
        <f t="shared" si="130"/>
        <v>96.225739434679397</v>
      </c>
      <c r="P345" s="6">
        <f t="shared" si="130"/>
        <v>82.961969398262198</v>
      </c>
      <c r="Q345" s="6">
        <f t="shared" si="129"/>
        <v>94.392368938464216</v>
      </c>
      <c r="R345" s="6">
        <f t="shared" si="129"/>
        <v>81.381310960132652</v>
      </c>
      <c r="S345" s="6">
        <f t="shared" si="129"/>
        <v>70.163699121773135</v>
      </c>
      <c r="T345" s="6">
        <f t="shared" si="129"/>
        <v>79.830768503050237</v>
      </c>
      <c r="U345" s="6">
        <f t="shared" si="129"/>
        <v>68.826883664381924</v>
      </c>
      <c r="W345" s="11">
        <v>100</v>
      </c>
      <c r="X345" s="6">
        <f t="shared" si="118"/>
        <v>115.98777142420998</v>
      </c>
      <c r="Y345" s="6">
        <f t="shared" si="119"/>
        <v>103.87831843691006</v>
      </c>
      <c r="Z345" s="6">
        <f t="shared" si="120"/>
        <v>119.86608986112005</v>
      </c>
      <c r="AA345" s="6">
        <f t="shared" si="121"/>
        <v>107.75663687382013</v>
      </c>
      <c r="AB345" s="6">
        <f t="shared" si="122"/>
        <v>123.74440829803011</v>
      </c>
      <c r="AC345" s="6">
        <f t="shared" si="123"/>
        <v>111.63495531073019</v>
      </c>
      <c r="AD345" s="6">
        <f t="shared" si="124"/>
        <v>127.62272673494017</v>
      </c>
      <c r="AE345" s="6">
        <f t="shared" si="125"/>
        <v>100</v>
      </c>
      <c r="AF345" s="6">
        <f t="shared" si="126"/>
        <v>87.890547012700083</v>
      </c>
      <c r="AG345" s="6">
        <f t="shared" si="127"/>
        <v>103.87831843691006</v>
      </c>
      <c r="AI345" s="10">
        <f t="shared" si="128"/>
        <v>0</v>
      </c>
      <c r="AJ345" s="10">
        <f t="shared" si="111"/>
        <v>0</v>
      </c>
      <c r="AK345" s="10">
        <f t="shared" si="111"/>
        <v>0</v>
      </c>
      <c r="AL345" s="10">
        <f t="shared" si="111"/>
        <v>0</v>
      </c>
      <c r="AM345" s="10">
        <f t="shared" si="110"/>
        <v>0</v>
      </c>
      <c r="AN345" s="10">
        <f t="shared" si="110"/>
        <v>0</v>
      </c>
      <c r="AO345" s="10">
        <f t="shared" si="110"/>
        <v>0</v>
      </c>
      <c r="AP345" s="10">
        <f t="shared" si="110"/>
        <v>3059.8738713892526</v>
      </c>
      <c r="AQ345" s="10">
        <f t="shared" si="110"/>
        <v>0</v>
      </c>
      <c r="AR345" s="10">
        <f t="shared" si="110"/>
        <v>0</v>
      </c>
      <c r="AT345">
        <v>0</v>
      </c>
      <c r="AU345">
        <v>1</v>
      </c>
      <c r="AV345">
        <v>0</v>
      </c>
      <c r="AW345">
        <v>1</v>
      </c>
      <c r="AX345">
        <v>0</v>
      </c>
      <c r="AY345">
        <v>1</v>
      </c>
      <c r="AZ345">
        <v>0</v>
      </c>
      <c r="BA345">
        <v>0</v>
      </c>
      <c r="BB345">
        <v>1</v>
      </c>
      <c r="BC345">
        <v>0</v>
      </c>
    </row>
    <row r="346" spans="3:55">
      <c r="C346" s="10"/>
      <c r="D346" s="20">
        <f t="shared" si="112"/>
        <v>860.07657580973637</v>
      </c>
      <c r="E346" s="10">
        <f t="shared" si="113"/>
        <v>-917.02450190521745</v>
      </c>
      <c r="F346" s="20">
        <f t="shared" si="114"/>
        <v>-56.94792609548108</v>
      </c>
      <c r="G346">
        <f t="shared" si="115"/>
        <v>5</v>
      </c>
      <c r="H346" s="21">
        <f t="shared" si="116"/>
        <v>9.7656225800141683E-4</v>
      </c>
      <c r="I346" s="20">
        <f t="shared" si="117"/>
        <v>1</v>
      </c>
      <c r="J346" s="2"/>
      <c r="K346" s="11">
        <v>100</v>
      </c>
      <c r="L346" s="6">
        <f t="shared" si="130"/>
        <v>86.21598533371521</v>
      </c>
      <c r="M346" s="6">
        <f t="shared" si="130"/>
        <v>98.094719243534925</v>
      </c>
      <c r="N346" s="6">
        <f t="shared" si="130"/>
        <v>84.573328756155178</v>
      </c>
      <c r="O346" s="6">
        <f t="shared" si="130"/>
        <v>96.225739434679397</v>
      </c>
      <c r="P346" s="6">
        <f t="shared" si="130"/>
        <v>82.961969398262198</v>
      </c>
      <c r="Q346" s="6">
        <f t="shared" si="129"/>
        <v>94.392368938464216</v>
      </c>
      <c r="R346" s="6">
        <f t="shared" si="129"/>
        <v>81.381310960132652</v>
      </c>
      <c r="S346" s="6">
        <f t="shared" si="129"/>
        <v>70.163699121773135</v>
      </c>
      <c r="T346" s="6">
        <f t="shared" si="129"/>
        <v>79.830768503050237</v>
      </c>
      <c r="U346" s="6">
        <f t="shared" si="129"/>
        <v>90.829754980947826</v>
      </c>
      <c r="W346" s="11">
        <v>100</v>
      </c>
      <c r="X346" s="6">
        <f t="shared" si="118"/>
        <v>115.98777142420998</v>
      </c>
      <c r="Y346" s="6">
        <f t="shared" si="119"/>
        <v>103.87831843691006</v>
      </c>
      <c r="Z346" s="6">
        <f t="shared" si="120"/>
        <v>119.86608986112005</v>
      </c>
      <c r="AA346" s="6">
        <f t="shared" si="121"/>
        <v>107.75663687382013</v>
      </c>
      <c r="AB346" s="6">
        <f t="shared" si="122"/>
        <v>123.74440829803011</v>
      </c>
      <c r="AC346" s="6">
        <f t="shared" si="123"/>
        <v>111.63495531073019</v>
      </c>
      <c r="AD346" s="6">
        <f t="shared" si="124"/>
        <v>127.62272673494017</v>
      </c>
      <c r="AE346" s="6">
        <f t="shared" si="125"/>
        <v>100</v>
      </c>
      <c r="AF346" s="6">
        <f t="shared" si="126"/>
        <v>87.890547012700083</v>
      </c>
      <c r="AG346" s="6">
        <f t="shared" si="127"/>
        <v>75.781094025400165</v>
      </c>
      <c r="AI346" s="10">
        <f t="shared" si="128"/>
        <v>0</v>
      </c>
      <c r="AJ346" s="10">
        <f t="shared" si="111"/>
        <v>0</v>
      </c>
      <c r="AK346" s="10">
        <f t="shared" si="111"/>
        <v>0</v>
      </c>
      <c r="AL346" s="10">
        <f t="shared" si="111"/>
        <v>0</v>
      </c>
      <c r="AM346" s="10">
        <f t="shared" si="110"/>
        <v>0</v>
      </c>
      <c r="AN346" s="10">
        <f t="shared" si="110"/>
        <v>0</v>
      </c>
      <c r="AO346" s="10">
        <f t="shared" si="110"/>
        <v>0</v>
      </c>
      <c r="AP346" s="10">
        <f t="shared" si="110"/>
        <v>3059.8738713892526</v>
      </c>
      <c r="AQ346" s="10">
        <f t="shared" si="110"/>
        <v>0</v>
      </c>
      <c r="AR346" s="10">
        <f t="shared" si="110"/>
        <v>0</v>
      </c>
      <c r="AT346">
        <v>0</v>
      </c>
      <c r="AU346">
        <v>1</v>
      </c>
      <c r="AV346">
        <v>0</v>
      </c>
      <c r="AW346">
        <v>1</v>
      </c>
      <c r="AX346">
        <v>0</v>
      </c>
      <c r="AY346">
        <v>1</v>
      </c>
      <c r="AZ346">
        <v>0</v>
      </c>
      <c r="BA346">
        <v>0</v>
      </c>
      <c r="BB346">
        <v>1</v>
      </c>
      <c r="BC346">
        <v>1</v>
      </c>
    </row>
    <row r="347" spans="3:55">
      <c r="C347" s="10"/>
      <c r="D347" s="20">
        <f t="shared" si="112"/>
        <v>3268.5072552162083</v>
      </c>
      <c r="E347" s="10">
        <f t="shared" si="113"/>
        <v>-3117.3116335618074</v>
      </c>
      <c r="F347" s="20">
        <f t="shared" si="114"/>
        <v>151.19562165440084</v>
      </c>
      <c r="G347">
        <f t="shared" si="115"/>
        <v>4</v>
      </c>
      <c r="H347" s="21">
        <f t="shared" si="116"/>
        <v>9.7612754295987511E-4</v>
      </c>
      <c r="I347" s="20">
        <f t="shared" si="117"/>
        <v>0</v>
      </c>
      <c r="J347" s="2"/>
      <c r="K347" s="11">
        <v>100</v>
      </c>
      <c r="L347" s="6">
        <f t="shared" si="130"/>
        <v>86.21598533371521</v>
      </c>
      <c r="M347" s="6">
        <f t="shared" si="130"/>
        <v>98.094719243534925</v>
      </c>
      <c r="N347" s="6">
        <f t="shared" si="130"/>
        <v>84.573328756155178</v>
      </c>
      <c r="O347" s="6">
        <f t="shared" si="130"/>
        <v>96.225739434679397</v>
      </c>
      <c r="P347" s="6">
        <f t="shared" si="130"/>
        <v>82.961969398262198</v>
      </c>
      <c r="Q347" s="6">
        <f t="shared" si="129"/>
        <v>94.392368938464216</v>
      </c>
      <c r="R347" s="6">
        <f t="shared" si="129"/>
        <v>81.381310960132652</v>
      </c>
      <c r="S347" s="6">
        <f t="shared" si="129"/>
        <v>92.593929297508126</v>
      </c>
      <c r="T347" s="6">
        <f t="shared" si="129"/>
        <v>79.830768503050237</v>
      </c>
      <c r="U347" s="6">
        <f t="shared" si="129"/>
        <v>68.826883664381924</v>
      </c>
      <c r="W347" s="11">
        <v>100</v>
      </c>
      <c r="X347" s="6">
        <f t="shared" si="118"/>
        <v>115.98777142420998</v>
      </c>
      <c r="Y347" s="6">
        <f t="shared" si="119"/>
        <v>103.87831843691006</v>
      </c>
      <c r="Z347" s="6">
        <f t="shared" si="120"/>
        <v>119.86608986112005</v>
      </c>
      <c r="AA347" s="6">
        <f t="shared" si="121"/>
        <v>107.75663687382013</v>
      </c>
      <c r="AB347" s="6">
        <f t="shared" si="122"/>
        <v>123.74440829803011</v>
      </c>
      <c r="AC347" s="6">
        <f t="shared" si="123"/>
        <v>111.63495531073019</v>
      </c>
      <c r="AD347" s="6">
        <f t="shared" si="124"/>
        <v>127.62272673494017</v>
      </c>
      <c r="AE347" s="6">
        <f t="shared" si="125"/>
        <v>115.51327374764026</v>
      </c>
      <c r="AF347" s="6">
        <f t="shared" si="126"/>
        <v>131.50104517185025</v>
      </c>
      <c r="AG347" s="6">
        <f t="shared" si="127"/>
        <v>147.48881659606025</v>
      </c>
      <c r="AI347" s="10">
        <f t="shared" si="128"/>
        <v>0</v>
      </c>
      <c r="AJ347" s="10">
        <f t="shared" si="111"/>
        <v>0</v>
      </c>
      <c r="AK347" s="10">
        <f t="shared" si="111"/>
        <v>0</v>
      </c>
      <c r="AL347" s="10">
        <f t="shared" si="111"/>
        <v>0</v>
      </c>
      <c r="AM347" s="10">
        <f t="shared" si="110"/>
        <v>0</v>
      </c>
      <c r="AN347" s="10">
        <f t="shared" si="110"/>
        <v>0</v>
      </c>
      <c r="AO347" s="10">
        <f t="shared" si="110"/>
        <v>0</v>
      </c>
      <c r="AP347" s="10">
        <f t="shared" si="110"/>
        <v>0</v>
      </c>
      <c r="AQ347" s="10">
        <f t="shared" si="110"/>
        <v>0</v>
      </c>
      <c r="AR347" s="10">
        <f t="shared" si="110"/>
        <v>0</v>
      </c>
      <c r="AT347">
        <v>0</v>
      </c>
      <c r="AU347">
        <v>1</v>
      </c>
      <c r="AV347">
        <v>0</v>
      </c>
      <c r="AW347">
        <v>1</v>
      </c>
      <c r="AX347">
        <v>0</v>
      </c>
      <c r="AY347">
        <v>1</v>
      </c>
      <c r="AZ347">
        <v>0</v>
      </c>
      <c r="BA347">
        <v>1</v>
      </c>
      <c r="BB347">
        <v>0</v>
      </c>
      <c r="BC347">
        <v>0</v>
      </c>
    </row>
    <row r="348" spans="3:55">
      <c r="C348" s="10"/>
      <c r="D348" s="20">
        <f t="shared" si="112"/>
        <v>1761.3335668131697</v>
      </c>
      <c r="E348" s="10">
        <f t="shared" si="113"/>
        <v>-917.02450190521745</v>
      </c>
      <c r="F348" s="20">
        <f t="shared" si="114"/>
        <v>844.30906490795223</v>
      </c>
      <c r="G348">
        <f t="shared" si="115"/>
        <v>5</v>
      </c>
      <c r="H348" s="21">
        <f t="shared" si="116"/>
        <v>9.7656225800141683E-4</v>
      </c>
      <c r="I348" s="20">
        <f t="shared" si="117"/>
        <v>0</v>
      </c>
      <c r="J348" s="2"/>
      <c r="K348" s="11">
        <v>100</v>
      </c>
      <c r="L348" s="6">
        <f t="shared" si="130"/>
        <v>86.21598533371521</v>
      </c>
      <c r="M348" s="6">
        <f t="shared" si="130"/>
        <v>98.094719243534925</v>
      </c>
      <c r="N348" s="6">
        <f t="shared" si="130"/>
        <v>84.573328756155178</v>
      </c>
      <c r="O348" s="6">
        <f t="shared" si="130"/>
        <v>96.225739434679397</v>
      </c>
      <c r="P348" s="6">
        <f t="shared" si="130"/>
        <v>82.961969398262198</v>
      </c>
      <c r="Q348" s="6">
        <f t="shared" si="129"/>
        <v>94.392368938464216</v>
      </c>
      <c r="R348" s="6">
        <f t="shared" si="129"/>
        <v>81.381310960132652</v>
      </c>
      <c r="S348" s="6">
        <f t="shared" si="129"/>
        <v>92.593929297508126</v>
      </c>
      <c r="T348" s="6">
        <f t="shared" si="129"/>
        <v>79.830768503050237</v>
      </c>
      <c r="U348" s="6">
        <f t="shared" si="129"/>
        <v>90.829754980947826</v>
      </c>
      <c r="W348" s="11">
        <v>100</v>
      </c>
      <c r="X348" s="6">
        <f t="shared" si="118"/>
        <v>115.98777142420998</v>
      </c>
      <c r="Y348" s="6">
        <f t="shared" si="119"/>
        <v>103.87831843691006</v>
      </c>
      <c r="Z348" s="6">
        <f t="shared" si="120"/>
        <v>119.86608986112005</v>
      </c>
      <c r="AA348" s="6">
        <f t="shared" si="121"/>
        <v>107.75663687382013</v>
      </c>
      <c r="AB348" s="6">
        <f t="shared" si="122"/>
        <v>123.74440829803011</v>
      </c>
      <c r="AC348" s="6">
        <f t="shared" si="123"/>
        <v>111.63495531073019</v>
      </c>
      <c r="AD348" s="6">
        <f t="shared" si="124"/>
        <v>127.62272673494017</v>
      </c>
      <c r="AE348" s="6">
        <f t="shared" si="125"/>
        <v>115.51327374764026</v>
      </c>
      <c r="AF348" s="6">
        <f t="shared" si="126"/>
        <v>131.50104517185025</v>
      </c>
      <c r="AG348" s="6">
        <f t="shared" si="127"/>
        <v>119.39159218455033</v>
      </c>
      <c r="AI348" s="10">
        <f t="shared" si="128"/>
        <v>0</v>
      </c>
      <c r="AJ348" s="10">
        <f t="shared" si="111"/>
        <v>0</v>
      </c>
      <c r="AK348" s="10">
        <f t="shared" si="111"/>
        <v>0</v>
      </c>
      <c r="AL348" s="10">
        <f t="shared" si="111"/>
        <v>0</v>
      </c>
      <c r="AM348" s="10">
        <f t="shared" si="110"/>
        <v>0</v>
      </c>
      <c r="AN348" s="10">
        <f t="shared" si="110"/>
        <v>0</v>
      </c>
      <c r="AO348" s="10">
        <f t="shared" si="110"/>
        <v>0</v>
      </c>
      <c r="AP348" s="10">
        <f t="shared" si="110"/>
        <v>0</v>
      </c>
      <c r="AQ348" s="10">
        <f t="shared" si="110"/>
        <v>0</v>
      </c>
      <c r="AR348" s="10">
        <f t="shared" si="110"/>
        <v>0</v>
      </c>
      <c r="AT348">
        <v>0</v>
      </c>
      <c r="AU348">
        <v>1</v>
      </c>
      <c r="AV348">
        <v>0</v>
      </c>
      <c r="AW348">
        <v>1</v>
      </c>
      <c r="AX348">
        <v>0</v>
      </c>
      <c r="AY348">
        <v>1</v>
      </c>
      <c r="AZ348">
        <v>0</v>
      </c>
      <c r="BA348">
        <v>1</v>
      </c>
      <c r="BB348">
        <v>0</v>
      </c>
      <c r="BC348">
        <v>1</v>
      </c>
    </row>
    <row r="349" spans="3:55">
      <c r="C349" s="10"/>
      <c r="D349" s="20">
        <f t="shared" si="112"/>
        <v>1761.3335668131683</v>
      </c>
      <c r="E349" s="10">
        <f t="shared" si="113"/>
        <v>-917.02450190521745</v>
      </c>
      <c r="F349" s="20">
        <f t="shared" si="114"/>
        <v>844.30906490795087</v>
      </c>
      <c r="G349">
        <f t="shared" si="115"/>
        <v>5</v>
      </c>
      <c r="H349" s="21">
        <f t="shared" si="116"/>
        <v>9.7656225800141683E-4</v>
      </c>
      <c r="I349" s="20">
        <f t="shared" si="117"/>
        <v>0</v>
      </c>
      <c r="J349" s="2"/>
      <c r="K349" s="11">
        <v>100</v>
      </c>
      <c r="L349" s="6">
        <f t="shared" si="130"/>
        <v>86.21598533371521</v>
      </c>
      <c r="M349" s="6">
        <f t="shared" si="130"/>
        <v>98.094719243534925</v>
      </c>
      <c r="N349" s="6">
        <f t="shared" si="130"/>
        <v>84.573328756155178</v>
      </c>
      <c r="O349" s="6">
        <f t="shared" si="130"/>
        <v>96.225739434679397</v>
      </c>
      <c r="P349" s="6">
        <f t="shared" si="130"/>
        <v>82.961969398262198</v>
      </c>
      <c r="Q349" s="6">
        <f t="shared" si="129"/>
        <v>94.392368938464216</v>
      </c>
      <c r="R349" s="6">
        <f t="shared" si="129"/>
        <v>81.381310960132652</v>
      </c>
      <c r="S349" s="6">
        <f t="shared" si="129"/>
        <v>92.593929297508126</v>
      </c>
      <c r="T349" s="6">
        <f t="shared" si="129"/>
        <v>105.35140859247174</v>
      </c>
      <c r="U349" s="6">
        <f t="shared" si="129"/>
        <v>90.829754980947826</v>
      </c>
      <c r="W349" s="11">
        <v>100</v>
      </c>
      <c r="X349" s="6">
        <f t="shared" si="118"/>
        <v>115.98777142420998</v>
      </c>
      <c r="Y349" s="6">
        <f t="shared" si="119"/>
        <v>103.87831843691006</v>
      </c>
      <c r="Z349" s="6">
        <f t="shared" si="120"/>
        <v>119.86608986112005</v>
      </c>
      <c r="AA349" s="6">
        <f t="shared" si="121"/>
        <v>107.75663687382013</v>
      </c>
      <c r="AB349" s="6">
        <f t="shared" si="122"/>
        <v>123.74440829803011</v>
      </c>
      <c r="AC349" s="6">
        <f t="shared" si="123"/>
        <v>111.63495531073019</v>
      </c>
      <c r="AD349" s="6">
        <f t="shared" si="124"/>
        <v>127.62272673494017</v>
      </c>
      <c r="AE349" s="6">
        <f t="shared" si="125"/>
        <v>115.51327374764026</v>
      </c>
      <c r="AF349" s="6">
        <f t="shared" si="126"/>
        <v>103.40382076034034</v>
      </c>
      <c r="AG349" s="6">
        <f t="shared" si="127"/>
        <v>119.39159218455032</v>
      </c>
      <c r="AI349" s="10">
        <f t="shared" si="128"/>
        <v>0</v>
      </c>
      <c r="AJ349" s="10">
        <f t="shared" si="111"/>
        <v>0</v>
      </c>
      <c r="AK349" s="10">
        <f t="shared" si="111"/>
        <v>0</v>
      </c>
      <c r="AL349" s="10">
        <f t="shared" si="111"/>
        <v>0</v>
      </c>
      <c r="AM349" s="10">
        <f t="shared" si="110"/>
        <v>0</v>
      </c>
      <c r="AN349" s="10">
        <f t="shared" si="110"/>
        <v>0</v>
      </c>
      <c r="AO349" s="10">
        <f t="shared" si="110"/>
        <v>0</v>
      </c>
      <c r="AP349" s="10">
        <f t="shared" si="110"/>
        <v>0</v>
      </c>
      <c r="AQ349" s="10">
        <f t="shared" si="110"/>
        <v>0</v>
      </c>
      <c r="AR349" s="10">
        <f t="shared" si="110"/>
        <v>0</v>
      </c>
      <c r="AT349">
        <v>0</v>
      </c>
      <c r="AU349">
        <v>1</v>
      </c>
      <c r="AV349">
        <v>0</v>
      </c>
      <c r="AW349">
        <v>1</v>
      </c>
      <c r="AX349">
        <v>0</v>
      </c>
      <c r="AY349">
        <v>1</v>
      </c>
      <c r="AZ349">
        <v>0</v>
      </c>
      <c r="BA349">
        <v>1</v>
      </c>
      <c r="BB349">
        <v>1</v>
      </c>
      <c r="BC349">
        <v>0</v>
      </c>
    </row>
    <row r="350" spans="3:55">
      <c r="C350" s="10"/>
      <c r="D350" s="20">
        <f t="shared" si="112"/>
        <v>-1043.5145177395257</v>
      </c>
      <c r="E350" s="10">
        <f t="shared" si="113"/>
        <v>1986.6597914390709</v>
      </c>
      <c r="F350" s="20">
        <f t="shared" si="114"/>
        <v>943.14527369954521</v>
      </c>
      <c r="G350">
        <f t="shared" si="115"/>
        <v>6</v>
      </c>
      <c r="H350" s="21">
        <f t="shared" si="116"/>
        <v>9.7699716664180632E-4</v>
      </c>
      <c r="I350" s="20">
        <f t="shared" si="117"/>
        <v>0</v>
      </c>
      <c r="J350" s="2"/>
      <c r="K350" s="11">
        <v>100</v>
      </c>
      <c r="L350" s="6">
        <f t="shared" si="130"/>
        <v>86.21598533371521</v>
      </c>
      <c r="M350" s="6">
        <f t="shared" si="130"/>
        <v>98.094719243534925</v>
      </c>
      <c r="N350" s="6">
        <f t="shared" si="130"/>
        <v>84.573328756155178</v>
      </c>
      <c r="O350" s="6">
        <f t="shared" si="130"/>
        <v>96.225739434679397</v>
      </c>
      <c r="P350" s="6">
        <f t="shared" si="130"/>
        <v>82.961969398262198</v>
      </c>
      <c r="Q350" s="6">
        <f t="shared" si="129"/>
        <v>94.392368938464216</v>
      </c>
      <c r="R350" s="6">
        <f t="shared" si="129"/>
        <v>81.381310960132652</v>
      </c>
      <c r="S350" s="6">
        <f t="shared" si="129"/>
        <v>92.593929297508126</v>
      </c>
      <c r="T350" s="6">
        <f t="shared" si="129"/>
        <v>105.35140859247174</v>
      </c>
      <c r="U350" s="6">
        <f t="shared" si="129"/>
        <v>119.86659791439071</v>
      </c>
      <c r="W350" s="11">
        <v>100</v>
      </c>
      <c r="X350" s="6">
        <f t="shared" si="118"/>
        <v>115.98777142420998</v>
      </c>
      <c r="Y350" s="6">
        <f t="shared" si="119"/>
        <v>103.87831843691006</v>
      </c>
      <c r="Z350" s="6">
        <f t="shared" si="120"/>
        <v>119.86608986112005</v>
      </c>
      <c r="AA350" s="6">
        <f t="shared" si="121"/>
        <v>107.75663687382013</v>
      </c>
      <c r="AB350" s="6">
        <f t="shared" si="122"/>
        <v>123.74440829803011</v>
      </c>
      <c r="AC350" s="6">
        <f t="shared" si="123"/>
        <v>111.63495531073019</v>
      </c>
      <c r="AD350" s="6">
        <f t="shared" si="124"/>
        <v>127.62272673494017</v>
      </c>
      <c r="AE350" s="6">
        <f t="shared" si="125"/>
        <v>115.51327374764026</v>
      </c>
      <c r="AF350" s="6">
        <f t="shared" si="126"/>
        <v>103.40382076034034</v>
      </c>
      <c r="AG350" s="6">
        <f t="shared" si="127"/>
        <v>91.29436777304042</v>
      </c>
      <c r="AI350" s="10">
        <f t="shared" si="128"/>
        <v>0</v>
      </c>
      <c r="AJ350" s="10">
        <f t="shared" si="111"/>
        <v>0</v>
      </c>
      <c r="AK350" s="10">
        <f t="shared" si="111"/>
        <v>0</v>
      </c>
      <c r="AL350" s="10">
        <f t="shared" si="111"/>
        <v>0</v>
      </c>
      <c r="AM350" s="10">
        <f t="shared" si="110"/>
        <v>0</v>
      </c>
      <c r="AN350" s="10">
        <f t="shared" si="110"/>
        <v>0</v>
      </c>
      <c r="AO350" s="10">
        <f t="shared" si="110"/>
        <v>0</v>
      </c>
      <c r="AP350" s="10">
        <f t="shared" si="110"/>
        <v>0</v>
      </c>
      <c r="AQ350" s="10">
        <f t="shared" si="110"/>
        <v>0</v>
      </c>
      <c r="AR350" s="10">
        <f t="shared" si="110"/>
        <v>0</v>
      </c>
      <c r="AT350">
        <v>0</v>
      </c>
      <c r="AU350">
        <v>1</v>
      </c>
      <c r="AV350">
        <v>0</v>
      </c>
      <c r="AW350">
        <v>1</v>
      </c>
      <c r="AX350">
        <v>0</v>
      </c>
      <c r="AY350">
        <v>1</v>
      </c>
      <c r="AZ350">
        <v>0</v>
      </c>
      <c r="BA350">
        <v>1</v>
      </c>
      <c r="BB350">
        <v>1</v>
      </c>
      <c r="BC350">
        <v>1</v>
      </c>
    </row>
    <row r="351" spans="3:55">
      <c r="C351" s="10"/>
      <c r="D351" s="20">
        <f t="shared" si="112"/>
        <v>3268.5072552162087</v>
      </c>
      <c r="E351" s="10">
        <f t="shared" si="113"/>
        <v>-3117.311633561806</v>
      </c>
      <c r="F351" s="20">
        <f t="shared" si="114"/>
        <v>151.19562165440266</v>
      </c>
      <c r="G351">
        <f t="shared" si="115"/>
        <v>4</v>
      </c>
      <c r="H351" s="21">
        <f t="shared" si="116"/>
        <v>9.7612754295987511E-4</v>
      </c>
      <c r="I351" s="20">
        <f t="shared" si="117"/>
        <v>0</v>
      </c>
      <c r="J351" s="2"/>
      <c r="K351" s="11">
        <v>100</v>
      </c>
      <c r="L351" s="6">
        <f t="shared" si="130"/>
        <v>86.21598533371521</v>
      </c>
      <c r="M351" s="6">
        <f t="shared" si="130"/>
        <v>98.094719243534925</v>
      </c>
      <c r="N351" s="6">
        <f t="shared" si="130"/>
        <v>84.573328756155178</v>
      </c>
      <c r="O351" s="6">
        <f t="shared" si="130"/>
        <v>96.225739434679397</v>
      </c>
      <c r="P351" s="6">
        <f t="shared" si="130"/>
        <v>82.961969398262198</v>
      </c>
      <c r="Q351" s="6">
        <f t="shared" si="129"/>
        <v>94.392368938464216</v>
      </c>
      <c r="R351" s="6">
        <f t="shared" si="129"/>
        <v>107.39763506628834</v>
      </c>
      <c r="S351" s="6">
        <f t="shared" si="129"/>
        <v>92.59392929750814</v>
      </c>
      <c r="T351" s="6">
        <f t="shared" si="129"/>
        <v>79.830768503050251</v>
      </c>
      <c r="U351" s="6">
        <f t="shared" si="129"/>
        <v>68.826883664381938</v>
      </c>
      <c r="W351" s="11">
        <v>100</v>
      </c>
      <c r="X351" s="6">
        <f t="shared" si="118"/>
        <v>115.98777142420998</v>
      </c>
      <c r="Y351" s="6">
        <f t="shared" si="119"/>
        <v>103.87831843691006</v>
      </c>
      <c r="Z351" s="6">
        <f t="shared" si="120"/>
        <v>119.86608986112005</v>
      </c>
      <c r="AA351" s="6">
        <f t="shared" si="121"/>
        <v>107.75663687382013</v>
      </c>
      <c r="AB351" s="6">
        <f t="shared" si="122"/>
        <v>123.74440829803011</v>
      </c>
      <c r="AC351" s="6">
        <f t="shared" si="123"/>
        <v>111.63495531073019</v>
      </c>
      <c r="AD351" s="6">
        <f t="shared" si="124"/>
        <v>99.525502323430274</v>
      </c>
      <c r="AE351" s="6">
        <f t="shared" si="125"/>
        <v>115.51327374764026</v>
      </c>
      <c r="AF351" s="6">
        <f t="shared" si="126"/>
        <v>131.50104517185025</v>
      </c>
      <c r="AG351" s="6">
        <f t="shared" si="127"/>
        <v>147.48881659606025</v>
      </c>
      <c r="AI351" s="10">
        <f t="shared" si="128"/>
        <v>0</v>
      </c>
      <c r="AJ351" s="10">
        <f t="shared" si="111"/>
        <v>0</v>
      </c>
      <c r="AK351" s="10">
        <f t="shared" si="111"/>
        <v>0</v>
      </c>
      <c r="AL351" s="10">
        <f t="shared" si="111"/>
        <v>0</v>
      </c>
      <c r="AM351" s="10">
        <f t="shared" si="110"/>
        <v>0</v>
      </c>
      <c r="AN351" s="10">
        <f t="shared" si="110"/>
        <v>0</v>
      </c>
      <c r="AO351" s="10">
        <f t="shared" si="110"/>
        <v>0</v>
      </c>
      <c r="AP351" s="10">
        <f t="shared" si="110"/>
        <v>0</v>
      </c>
      <c r="AQ351" s="10">
        <f t="shared" si="110"/>
        <v>0</v>
      </c>
      <c r="AR351" s="10">
        <f t="shared" si="110"/>
        <v>0</v>
      </c>
      <c r="AT351">
        <v>0</v>
      </c>
      <c r="AU351">
        <v>1</v>
      </c>
      <c r="AV351">
        <v>0</v>
      </c>
      <c r="AW351">
        <v>1</v>
      </c>
      <c r="AX351">
        <v>0</v>
      </c>
      <c r="AY351">
        <v>1</v>
      </c>
      <c r="AZ351">
        <v>1</v>
      </c>
      <c r="BA351">
        <v>0</v>
      </c>
      <c r="BB351">
        <v>0</v>
      </c>
      <c r="BC351">
        <v>0</v>
      </c>
    </row>
    <row r="352" spans="3:55">
      <c r="C352" s="10"/>
      <c r="D352" s="20">
        <f t="shared" si="112"/>
        <v>1761.3335668131699</v>
      </c>
      <c r="E352" s="10">
        <f t="shared" si="113"/>
        <v>-917.02450190521608</v>
      </c>
      <c r="F352" s="20">
        <f t="shared" si="114"/>
        <v>844.30906490795383</v>
      </c>
      <c r="G352">
        <f t="shared" si="115"/>
        <v>5</v>
      </c>
      <c r="H352" s="21">
        <f t="shared" si="116"/>
        <v>9.7656225800141683E-4</v>
      </c>
      <c r="I352" s="20">
        <f t="shared" si="117"/>
        <v>0</v>
      </c>
      <c r="J352" s="2"/>
      <c r="K352" s="11">
        <v>100</v>
      </c>
      <c r="L352" s="6">
        <f t="shared" si="130"/>
        <v>86.21598533371521</v>
      </c>
      <c r="M352" s="6">
        <f t="shared" si="130"/>
        <v>98.094719243534925</v>
      </c>
      <c r="N352" s="6">
        <f t="shared" si="130"/>
        <v>84.573328756155178</v>
      </c>
      <c r="O352" s="6">
        <f t="shared" si="130"/>
        <v>96.225739434679397</v>
      </c>
      <c r="P352" s="6">
        <f t="shared" si="130"/>
        <v>82.961969398262198</v>
      </c>
      <c r="Q352" s="6">
        <f t="shared" si="129"/>
        <v>94.392368938464216</v>
      </c>
      <c r="R352" s="6">
        <f t="shared" si="129"/>
        <v>107.39763506628834</v>
      </c>
      <c r="S352" s="6">
        <f t="shared" si="129"/>
        <v>92.59392929750814</v>
      </c>
      <c r="T352" s="6">
        <f t="shared" si="129"/>
        <v>79.830768503050251</v>
      </c>
      <c r="U352" s="6">
        <f t="shared" si="129"/>
        <v>90.82975498094784</v>
      </c>
      <c r="W352" s="11">
        <v>100</v>
      </c>
      <c r="X352" s="6">
        <f t="shared" si="118"/>
        <v>115.98777142420998</v>
      </c>
      <c r="Y352" s="6">
        <f t="shared" si="119"/>
        <v>103.87831843691006</v>
      </c>
      <c r="Z352" s="6">
        <f t="shared" si="120"/>
        <v>119.86608986112005</v>
      </c>
      <c r="AA352" s="6">
        <f t="shared" si="121"/>
        <v>107.75663687382013</v>
      </c>
      <c r="AB352" s="6">
        <f t="shared" si="122"/>
        <v>123.74440829803011</v>
      </c>
      <c r="AC352" s="6">
        <f t="shared" si="123"/>
        <v>111.63495531073019</v>
      </c>
      <c r="AD352" s="6">
        <f t="shared" si="124"/>
        <v>99.525502323430274</v>
      </c>
      <c r="AE352" s="6">
        <f t="shared" si="125"/>
        <v>115.51327374764026</v>
      </c>
      <c r="AF352" s="6">
        <f t="shared" si="126"/>
        <v>131.50104517185025</v>
      </c>
      <c r="AG352" s="6">
        <f t="shared" si="127"/>
        <v>119.39159218455033</v>
      </c>
      <c r="AI352" s="10">
        <f t="shared" si="128"/>
        <v>0</v>
      </c>
      <c r="AJ352" s="10">
        <f t="shared" si="111"/>
        <v>0</v>
      </c>
      <c r="AK352" s="10">
        <f t="shared" si="111"/>
        <v>0</v>
      </c>
      <c r="AL352" s="10">
        <f t="shared" si="111"/>
        <v>0</v>
      </c>
      <c r="AM352" s="10">
        <f t="shared" si="110"/>
        <v>0</v>
      </c>
      <c r="AN352" s="10">
        <f t="shared" si="110"/>
        <v>0</v>
      </c>
      <c r="AO352" s="10">
        <f t="shared" si="110"/>
        <v>0</v>
      </c>
      <c r="AP352" s="10">
        <f t="shared" si="110"/>
        <v>0</v>
      </c>
      <c r="AQ352" s="10">
        <f t="shared" si="110"/>
        <v>0</v>
      </c>
      <c r="AR352" s="10">
        <f t="shared" si="110"/>
        <v>0</v>
      </c>
      <c r="AT352">
        <v>0</v>
      </c>
      <c r="AU352">
        <v>1</v>
      </c>
      <c r="AV352">
        <v>0</v>
      </c>
      <c r="AW352">
        <v>1</v>
      </c>
      <c r="AX352">
        <v>0</v>
      </c>
      <c r="AY352">
        <v>1</v>
      </c>
      <c r="AZ352">
        <v>1</v>
      </c>
      <c r="BA352">
        <v>0</v>
      </c>
      <c r="BB352">
        <v>0</v>
      </c>
      <c r="BC352">
        <v>1</v>
      </c>
    </row>
    <row r="353" spans="3:55">
      <c r="C353" s="10"/>
      <c r="D353" s="20">
        <f t="shared" si="112"/>
        <v>1761.3335668131683</v>
      </c>
      <c r="E353" s="10">
        <f t="shared" si="113"/>
        <v>-917.02450190521745</v>
      </c>
      <c r="F353" s="20">
        <f t="shared" si="114"/>
        <v>844.30906490795087</v>
      </c>
      <c r="G353">
        <f t="shared" si="115"/>
        <v>5</v>
      </c>
      <c r="H353" s="21">
        <f t="shared" si="116"/>
        <v>9.7656225800141683E-4</v>
      </c>
      <c r="I353" s="20">
        <f t="shared" si="117"/>
        <v>0</v>
      </c>
      <c r="J353" s="2"/>
      <c r="K353" s="11">
        <v>100</v>
      </c>
      <c r="L353" s="6">
        <f t="shared" si="130"/>
        <v>86.21598533371521</v>
      </c>
      <c r="M353" s="6">
        <f t="shared" si="130"/>
        <v>98.094719243534925</v>
      </c>
      <c r="N353" s="6">
        <f t="shared" si="130"/>
        <v>84.573328756155178</v>
      </c>
      <c r="O353" s="6">
        <f t="shared" si="130"/>
        <v>96.225739434679397</v>
      </c>
      <c r="P353" s="6">
        <f t="shared" si="130"/>
        <v>82.961969398262198</v>
      </c>
      <c r="Q353" s="6">
        <f t="shared" si="129"/>
        <v>94.392368938464216</v>
      </c>
      <c r="R353" s="6">
        <f t="shared" si="129"/>
        <v>107.39763506628834</v>
      </c>
      <c r="S353" s="6">
        <f t="shared" si="129"/>
        <v>92.59392929750814</v>
      </c>
      <c r="T353" s="6">
        <f t="shared" si="129"/>
        <v>105.35140859247176</v>
      </c>
      <c r="U353" s="6">
        <f t="shared" si="129"/>
        <v>90.829754980947826</v>
      </c>
      <c r="W353" s="11">
        <v>100</v>
      </c>
      <c r="X353" s="6">
        <f t="shared" si="118"/>
        <v>115.98777142420998</v>
      </c>
      <c r="Y353" s="6">
        <f t="shared" si="119"/>
        <v>103.87831843691006</v>
      </c>
      <c r="Z353" s="6">
        <f t="shared" si="120"/>
        <v>119.86608986112005</v>
      </c>
      <c r="AA353" s="6">
        <f t="shared" si="121"/>
        <v>107.75663687382013</v>
      </c>
      <c r="AB353" s="6">
        <f t="shared" si="122"/>
        <v>123.74440829803011</v>
      </c>
      <c r="AC353" s="6">
        <f t="shared" si="123"/>
        <v>111.63495531073019</v>
      </c>
      <c r="AD353" s="6">
        <f t="shared" si="124"/>
        <v>99.525502323430274</v>
      </c>
      <c r="AE353" s="6">
        <f t="shared" si="125"/>
        <v>115.51327374764026</v>
      </c>
      <c r="AF353" s="6">
        <f t="shared" si="126"/>
        <v>103.40382076034034</v>
      </c>
      <c r="AG353" s="6">
        <f t="shared" si="127"/>
        <v>119.39159218455032</v>
      </c>
      <c r="AI353" s="10">
        <f t="shared" si="128"/>
        <v>0</v>
      </c>
      <c r="AJ353" s="10">
        <f t="shared" si="111"/>
        <v>0</v>
      </c>
      <c r="AK353" s="10">
        <f t="shared" si="111"/>
        <v>0</v>
      </c>
      <c r="AL353" s="10">
        <f t="shared" si="111"/>
        <v>0</v>
      </c>
      <c r="AM353" s="10">
        <f t="shared" si="110"/>
        <v>0</v>
      </c>
      <c r="AN353" s="10">
        <f t="shared" si="110"/>
        <v>0</v>
      </c>
      <c r="AO353" s="10">
        <f t="shared" si="110"/>
        <v>0</v>
      </c>
      <c r="AP353" s="10">
        <f t="shared" si="110"/>
        <v>0</v>
      </c>
      <c r="AQ353" s="10">
        <f t="shared" si="110"/>
        <v>0</v>
      </c>
      <c r="AR353" s="10">
        <f t="shared" si="110"/>
        <v>0</v>
      </c>
      <c r="AT353">
        <v>0</v>
      </c>
      <c r="AU353">
        <v>1</v>
      </c>
      <c r="AV353">
        <v>0</v>
      </c>
      <c r="AW353">
        <v>1</v>
      </c>
      <c r="AX353">
        <v>0</v>
      </c>
      <c r="AY353">
        <v>1</v>
      </c>
      <c r="AZ353">
        <v>1</v>
      </c>
      <c r="BA353">
        <v>0</v>
      </c>
      <c r="BB353">
        <v>1</v>
      </c>
      <c r="BC353">
        <v>0</v>
      </c>
    </row>
    <row r="354" spans="3:55">
      <c r="C354" s="10"/>
      <c r="D354" s="20">
        <f t="shared" si="112"/>
        <v>-1043.5145177395259</v>
      </c>
      <c r="E354" s="10">
        <f t="shared" si="113"/>
        <v>1986.6597914390738</v>
      </c>
      <c r="F354" s="20">
        <f t="shared" si="114"/>
        <v>943.14527369954794</v>
      </c>
      <c r="G354">
        <f t="shared" si="115"/>
        <v>6</v>
      </c>
      <c r="H354" s="21">
        <f t="shared" si="116"/>
        <v>9.7699716664180632E-4</v>
      </c>
      <c r="I354" s="20">
        <f t="shared" si="117"/>
        <v>0</v>
      </c>
      <c r="J354" s="2"/>
      <c r="K354" s="11">
        <v>100</v>
      </c>
      <c r="L354" s="6">
        <f t="shared" si="130"/>
        <v>86.21598533371521</v>
      </c>
      <c r="M354" s="6">
        <f t="shared" si="130"/>
        <v>98.094719243534925</v>
      </c>
      <c r="N354" s="6">
        <f t="shared" si="130"/>
        <v>84.573328756155178</v>
      </c>
      <c r="O354" s="6">
        <f t="shared" si="130"/>
        <v>96.225739434679397</v>
      </c>
      <c r="P354" s="6">
        <f t="shared" si="130"/>
        <v>82.961969398262198</v>
      </c>
      <c r="Q354" s="6">
        <f t="shared" si="129"/>
        <v>94.392368938464216</v>
      </c>
      <c r="R354" s="6">
        <f t="shared" si="129"/>
        <v>107.39763506628834</v>
      </c>
      <c r="S354" s="6">
        <f t="shared" si="129"/>
        <v>92.59392929750814</v>
      </c>
      <c r="T354" s="6">
        <f t="shared" si="129"/>
        <v>105.35140859247176</v>
      </c>
      <c r="U354" s="6">
        <f t="shared" si="129"/>
        <v>119.86659791439074</v>
      </c>
      <c r="W354" s="11">
        <v>100</v>
      </c>
      <c r="X354" s="6">
        <f t="shared" si="118"/>
        <v>115.98777142420998</v>
      </c>
      <c r="Y354" s="6">
        <f t="shared" si="119"/>
        <v>103.87831843691006</v>
      </c>
      <c r="Z354" s="6">
        <f t="shared" si="120"/>
        <v>119.86608986112005</v>
      </c>
      <c r="AA354" s="6">
        <f t="shared" si="121"/>
        <v>107.75663687382013</v>
      </c>
      <c r="AB354" s="6">
        <f t="shared" si="122"/>
        <v>123.74440829803011</v>
      </c>
      <c r="AC354" s="6">
        <f t="shared" si="123"/>
        <v>111.63495531073019</v>
      </c>
      <c r="AD354" s="6">
        <f t="shared" si="124"/>
        <v>99.525502323430274</v>
      </c>
      <c r="AE354" s="6">
        <f t="shared" si="125"/>
        <v>115.51327374764026</v>
      </c>
      <c r="AF354" s="6">
        <f t="shared" si="126"/>
        <v>103.40382076034034</v>
      </c>
      <c r="AG354" s="6">
        <f t="shared" si="127"/>
        <v>91.29436777304042</v>
      </c>
      <c r="AI354" s="10">
        <f t="shared" si="128"/>
        <v>0</v>
      </c>
      <c r="AJ354" s="10">
        <f t="shared" si="111"/>
        <v>0</v>
      </c>
      <c r="AK354" s="10">
        <f t="shared" si="111"/>
        <v>0</v>
      </c>
      <c r="AL354" s="10">
        <f t="shared" si="111"/>
        <v>0</v>
      </c>
      <c r="AM354" s="10">
        <f t="shared" si="110"/>
        <v>0</v>
      </c>
      <c r="AN354" s="10">
        <f t="shared" si="110"/>
        <v>0</v>
      </c>
      <c r="AO354" s="10">
        <f t="shared" si="110"/>
        <v>0</v>
      </c>
      <c r="AP354" s="10">
        <f t="shared" si="110"/>
        <v>0</v>
      </c>
      <c r="AQ354" s="10">
        <f t="shared" si="110"/>
        <v>0</v>
      </c>
      <c r="AR354" s="10">
        <f t="shared" si="110"/>
        <v>0</v>
      </c>
      <c r="AT354">
        <v>0</v>
      </c>
      <c r="AU354">
        <v>1</v>
      </c>
      <c r="AV354">
        <v>0</v>
      </c>
      <c r="AW354">
        <v>1</v>
      </c>
      <c r="AX354">
        <v>0</v>
      </c>
      <c r="AY354">
        <v>1</v>
      </c>
      <c r="AZ354">
        <v>1</v>
      </c>
      <c r="BA354">
        <v>0</v>
      </c>
      <c r="BB354">
        <v>1</v>
      </c>
      <c r="BC354">
        <v>1</v>
      </c>
    </row>
    <row r="355" spans="3:55">
      <c r="C355" s="10"/>
      <c r="D355" s="20">
        <f t="shared" si="112"/>
        <v>1761.3335668131683</v>
      </c>
      <c r="E355" s="10">
        <f t="shared" si="113"/>
        <v>-917.02450190521745</v>
      </c>
      <c r="F355" s="20">
        <f t="shared" si="114"/>
        <v>844.30906490795087</v>
      </c>
      <c r="G355">
        <f t="shared" si="115"/>
        <v>5</v>
      </c>
      <c r="H355" s="21">
        <f t="shared" si="116"/>
        <v>9.7656225800141683E-4</v>
      </c>
      <c r="I355" s="20">
        <f t="shared" si="117"/>
        <v>0</v>
      </c>
      <c r="J355" s="2"/>
      <c r="K355" s="11">
        <v>100</v>
      </c>
      <c r="L355" s="6">
        <f t="shared" si="130"/>
        <v>86.21598533371521</v>
      </c>
      <c r="M355" s="6">
        <f t="shared" si="130"/>
        <v>98.094719243534925</v>
      </c>
      <c r="N355" s="6">
        <f t="shared" si="130"/>
        <v>84.573328756155178</v>
      </c>
      <c r="O355" s="6">
        <f t="shared" si="130"/>
        <v>96.225739434679397</v>
      </c>
      <c r="P355" s="6">
        <f t="shared" si="130"/>
        <v>82.961969398262198</v>
      </c>
      <c r="Q355" s="6">
        <f t="shared" si="129"/>
        <v>94.392368938464216</v>
      </c>
      <c r="R355" s="6">
        <f t="shared" si="129"/>
        <v>107.39763506628834</v>
      </c>
      <c r="S355" s="6">
        <f t="shared" si="129"/>
        <v>122.19475099042167</v>
      </c>
      <c r="T355" s="6">
        <f t="shared" si="129"/>
        <v>105.35140859247176</v>
      </c>
      <c r="U355" s="6">
        <f t="shared" si="129"/>
        <v>90.829754980947826</v>
      </c>
      <c r="W355" s="11">
        <v>100</v>
      </c>
      <c r="X355" s="6">
        <f t="shared" si="118"/>
        <v>115.98777142420998</v>
      </c>
      <c r="Y355" s="6">
        <f t="shared" si="119"/>
        <v>103.87831843691006</v>
      </c>
      <c r="Z355" s="6">
        <f t="shared" si="120"/>
        <v>119.86608986112005</v>
      </c>
      <c r="AA355" s="6">
        <f t="shared" si="121"/>
        <v>107.75663687382013</v>
      </c>
      <c r="AB355" s="6">
        <f t="shared" si="122"/>
        <v>123.74440829803011</v>
      </c>
      <c r="AC355" s="6">
        <f t="shared" si="123"/>
        <v>111.63495531073019</v>
      </c>
      <c r="AD355" s="6">
        <f t="shared" si="124"/>
        <v>99.525502323430274</v>
      </c>
      <c r="AE355" s="6">
        <f t="shared" si="125"/>
        <v>87.416049336130357</v>
      </c>
      <c r="AF355" s="6">
        <f t="shared" si="126"/>
        <v>103.40382076034034</v>
      </c>
      <c r="AG355" s="6">
        <f t="shared" si="127"/>
        <v>119.39159218455032</v>
      </c>
      <c r="AI355" s="10">
        <f t="shared" si="128"/>
        <v>0</v>
      </c>
      <c r="AJ355" s="10">
        <f t="shared" si="111"/>
        <v>0</v>
      </c>
      <c r="AK355" s="10">
        <f t="shared" si="111"/>
        <v>0</v>
      </c>
      <c r="AL355" s="10">
        <f t="shared" si="111"/>
        <v>0</v>
      </c>
      <c r="AM355" s="10">
        <f t="shared" si="110"/>
        <v>0</v>
      </c>
      <c r="AN355" s="10">
        <f t="shared" si="110"/>
        <v>0</v>
      </c>
      <c r="AO355" s="10">
        <f t="shared" si="110"/>
        <v>0</v>
      </c>
      <c r="AP355" s="10">
        <f t="shared" si="110"/>
        <v>0</v>
      </c>
      <c r="AQ355" s="10">
        <f t="shared" si="110"/>
        <v>0</v>
      </c>
      <c r="AR355" s="10">
        <f t="shared" si="110"/>
        <v>0</v>
      </c>
      <c r="AT355">
        <v>0</v>
      </c>
      <c r="AU355">
        <v>1</v>
      </c>
      <c r="AV355">
        <v>0</v>
      </c>
      <c r="AW355">
        <v>1</v>
      </c>
      <c r="AX355">
        <v>0</v>
      </c>
      <c r="AY355">
        <v>1</v>
      </c>
      <c r="AZ355">
        <v>1</v>
      </c>
      <c r="BA355">
        <v>1</v>
      </c>
      <c r="BB355">
        <v>0</v>
      </c>
      <c r="BC355">
        <v>0</v>
      </c>
    </row>
    <row r="356" spans="3:55">
      <c r="C356" s="10"/>
      <c r="D356" s="20">
        <f t="shared" si="112"/>
        <v>-1043.5145177395259</v>
      </c>
      <c r="E356" s="10">
        <f t="shared" si="113"/>
        <v>1986.6597914390738</v>
      </c>
      <c r="F356" s="20">
        <f t="shared" si="114"/>
        <v>943.14527369954794</v>
      </c>
      <c r="G356">
        <f t="shared" si="115"/>
        <v>6</v>
      </c>
      <c r="H356" s="21">
        <f t="shared" si="116"/>
        <v>9.7699716664180632E-4</v>
      </c>
      <c r="I356" s="20">
        <f t="shared" si="117"/>
        <v>0</v>
      </c>
      <c r="J356" s="2"/>
      <c r="K356" s="11">
        <v>100</v>
      </c>
      <c r="L356" s="6">
        <f t="shared" si="130"/>
        <v>86.21598533371521</v>
      </c>
      <c r="M356" s="6">
        <f t="shared" si="130"/>
        <v>98.094719243534925</v>
      </c>
      <c r="N356" s="6">
        <f t="shared" si="130"/>
        <v>84.573328756155178</v>
      </c>
      <c r="O356" s="6">
        <f t="shared" si="130"/>
        <v>96.225739434679397</v>
      </c>
      <c r="P356" s="6">
        <f t="shared" si="130"/>
        <v>82.961969398262198</v>
      </c>
      <c r="Q356" s="6">
        <f t="shared" si="129"/>
        <v>94.392368938464216</v>
      </c>
      <c r="R356" s="6">
        <f t="shared" si="129"/>
        <v>107.39763506628834</v>
      </c>
      <c r="S356" s="6">
        <f t="shared" si="129"/>
        <v>122.19475099042167</v>
      </c>
      <c r="T356" s="6">
        <f t="shared" si="129"/>
        <v>105.35140859247176</v>
      </c>
      <c r="U356" s="6">
        <f t="shared" si="129"/>
        <v>119.86659791439074</v>
      </c>
      <c r="W356" s="11">
        <v>100</v>
      </c>
      <c r="X356" s="6">
        <f t="shared" si="118"/>
        <v>115.98777142420998</v>
      </c>
      <c r="Y356" s="6">
        <f t="shared" si="119"/>
        <v>103.87831843691006</v>
      </c>
      <c r="Z356" s="6">
        <f t="shared" si="120"/>
        <v>119.86608986112005</v>
      </c>
      <c r="AA356" s="6">
        <f t="shared" si="121"/>
        <v>107.75663687382013</v>
      </c>
      <c r="AB356" s="6">
        <f t="shared" si="122"/>
        <v>123.74440829803011</v>
      </c>
      <c r="AC356" s="6">
        <f t="shared" si="123"/>
        <v>111.63495531073019</v>
      </c>
      <c r="AD356" s="6">
        <f t="shared" si="124"/>
        <v>99.525502323430274</v>
      </c>
      <c r="AE356" s="6">
        <f t="shared" si="125"/>
        <v>87.416049336130357</v>
      </c>
      <c r="AF356" s="6">
        <f t="shared" si="126"/>
        <v>103.40382076034034</v>
      </c>
      <c r="AG356" s="6">
        <f t="shared" si="127"/>
        <v>91.29436777304042</v>
      </c>
      <c r="AI356" s="10">
        <f t="shared" si="128"/>
        <v>0</v>
      </c>
      <c r="AJ356" s="10">
        <f t="shared" si="111"/>
        <v>0</v>
      </c>
      <c r="AK356" s="10">
        <f t="shared" si="111"/>
        <v>0</v>
      </c>
      <c r="AL356" s="10">
        <f t="shared" si="111"/>
        <v>0</v>
      </c>
      <c r="AM356" s="10">
        <f t="shared" si="110"/>
        <v>0</v>
      </c>
      <c r="AN356" s="10">
        <f t="shared" si="110"/>
        <v>0</v>
      </c>
      <c r="AO356" s="10">
        <f t="shared" si="110"/>
        <v>0</v>
      </c>
      <c r="AP356" s="10">
        <f t="shared" si="110"/>
        <v>0</v>
      </c>
      <c r="AQ356" s="10">
        <f t="shared" si="110"/>
        <v>0</v>
      </c>
      <c r="AR356" s="10">
        <f t="shared" si="110"/>
        <v>0</v>
      </c>
      <c r="AT356">
        <v>0</v>
      </c>
      <c r="AU356">
        <v>1</v>
      </c>
      <c r="AV356">
        <v>0</v>
      </c>
      <c r="AW356">
        <v>1</v>
      </c>
      <c r="AX356">
        <v>0</v>
      </c>
      <c r="AY356">
        <v>1</v>
      </c>
      <c r="AZ356">
        <v>1</v>
      </c>
      <c r="BA356">
        <v>1</v>
      </c>
      <c r="BB356">
        <v>0</v>
      </c>
      <c r="BC356">
        <v>1</v>
      </c>
    </row>
    <row r="357" spans="3:55">
      <c r="C357" s="10"/>
      <c r="D357" s="20">
        <f t="shared" si="112"/>
        <v>-1043.5145177395259</v>
      </c>
      <c r="E357" s="10">
        <f t="shared" si="113"/>
        <v>1986.6597914390738</v>
      </c>
      <c r="F357" s="20">
        <f t="shared" si="114"/>
        <v>943.14527369954794</v>
      </c>
      <c r="G357">
        <f t="shared" si="115"/>
        <v>6</v>
      </c>
      <c r="H357" s="21">
        <f t="shared" si="116"/>
        <v>9.7699716664180632E-4</v>
      </c>
      <c r="I357" s="20">
        <f t="shared" si="117"/>
        <v>0</v>
      </c>
      <c r="J357" s="2"/>
      <c r="K357" s="11">
        <v>100</v>
      </c>
      <c r="L357" s="6">
        <f t="shared" si="130"/>
        <v>86.21598533371521</v>
      </c>
      <c r="M357" s="6">
        <f t="shared" si="130"/>
        <v>98.094719243534925</v>
      </c>
      <c r="N357" s="6">
        <f t="shared" si="130"/>
        <v>84.573328756155178</v>
      </c>
      <c r="O357" s="6">
        <f t="shared" si="130"/>
        <v>96.225739434679397</v>
      </c>
      <c r="P357" s="6">
        <f t="shared" si="130"/>
        <v>82.961969398262198</v>
      </c>
      <c r="Q357" s="6">
        <f t="shared" si="129"/>
        <v>94.392368938464216</v>
      </c>
      <c r="R357" s="6">
        <f t="shared" si="129"/>
        <v>107.39763506628834</v>
      </c>
      <c r="S357" s="6">
        <f t="shared" si="129"/>
        <v>122.19475099042167</v>
      </c>
      <c r="T357" s="6">
        <f t="shared" si="129"/>
        <v>139.03059560292039</v>
      </c>
      <c r="U357" s="6">
        <f t="shared" si="129"/>
        <v>119.86659791439074</v>
      </c>
      <c r="W357" s="11">
        <v>100</v>
      </c>
      <c r="X357" s="6">
        <f t="shared" si="118"/>
        <v>115.98777142420998</v>
      </c>
      <c r="Y357" s="6">
        <f t="shared" si="119"/>
        <v>103.87831843691006</v>
      </c>
      <c r="Z357" s="6">
        <f t="shared" si="120"/>
        <v>119.86608986112005</v>
      </c>
      <c r="AA357" s="6">
        <f t="shared" si="121"/>
        <v>107.75663687382013</v>
      </c>
      <c r="AB357" s="6">
        <f t="shared" si="122"/>
        <v>123.74440829803011</v>
      </c>
      <c r="AC357" s="6">
        <f t="shared" si="123"/>
        <v>111.63495531073019</v>
      </c>
      <c r="AD357" s="6">
        <f t="shared" si="124"/>
        <v>99.525502323430274</v>
      </c>
      <c r="AE357" s="6">
        <f t="shared" si="125"/>
        <v>87.416049336130357</v>
      </c>
      <c r="AF357" s="6">
        <f t="shared" si="126"/>
        <v>75.306596348830439</v>
      </c>
      <c r="AG357" s="6">
        <f t="shared" si="127"/>
        <v>91.29436777304042</v>
      </c>
      <c r="AI357" s="10">
        <f t="shared" si="128"/>
        <v>0</v>
      </c>
      <c r="AJ357" s="10">
        <f t="shared" si="111"/>
        <v>0</v>
      </c>
      <c r="AK357" s="10">
        <f t="shared" si="111"/>
        <v>0</v>
      </c>
      <c r="AL357" s="10">
        <f t="shared" si="111"/>
        <v>0</v>
      </c>
      <c r="AM357" s="10">
        <f t="shared" si="110"/>
        <v>0</v>
      </c>
      <c r="AN357" s="10">
        <f t="shared" si="110"/>
        <v>0</v>
      </c>
      <c r="AO357" s="10">
        <f t="shared" si="110"/>
        <v>0</v>
      </c>
      <c r="AP357" s="10">
        <f t="shared" si="110"/>
        <v>0</v>
      </c>
      <c r="AQ357" s="10">
        <f t="shared" si="110"/>
        <v>0</v>
      </c>
      <c r="AR357" s="10">
        <f t="shared" si="110"/>
        <v>0</v>
      </c>
      <c r="AT357">
        <v>0</v>
      </c>
      <c r="AU357">
        <v>1</v>
      </c>
      <c r="AV357">
        <v>0</v>
      </c>
      <c r="AW357">
        <v>1</v>
      </c>
      <c r="AX357">
        <v>0</v>
      </c>
      <c r="AY357">
        <v>1</v>
      </c>
      <c r="AZ357">
        <v>1</v>
      </c>
      <c r="BA357">
        <v>1</v>
      </c>
      <c r="BB357">
        <v>1</v>
      </c>
      <c r="BC357">
        <v>0</v>
      </c>
    </row>
    <row r="358" spans="3:55">
      <c r="C358" s="10"/>
      <c r="D358" s="20">
        <f t="shared" si="112"/>
        <v>-5821.6989792951726</v>
      </c>
      <c r="E358" s="10">
        <f t="shared" si="113"/>
        <v>5818.6062470211536</v>
      </c>
      <c r="F358" s="20">
        <f t="shared" si="114"/>
        <v>-3.0927322740189993</v>
      </c>
      <c r="G358">
        <f t="shared" si="115"/>
        <v>7</v>
      </c>
      <c r="H358" s="21">
        <f t="shared" si="116"/>
        <v>9.7743226896726152E-4</v>
      </c>
      <c r="I358" s="20">
        <f t="shared" si="117"/>
        <v>0</v>
      </c>
      <c r="J358" s="2"/>
      <c r="K358" s="11">
        <v>100</v>
      </c>
      <c r="L358" s="6">
        <f t="shared" si="130"/>
        <v>86.21598533371521</v>
      </c>
      <c r="M358" s="6">
        <f t="shared" si="130"/>
        <v>98.094719243534925</v>
      </c>
      <c r="N358" s="6">
        <f t="shared" si="130"/>
        <v>84.573328756155178</v>
      </c>
      <c r="O358" s="6">
        <f t="shared" si="130"/>
        <v>96.225739434679397</v>
      </c>
      <c r="P358" s="6">
        <f t="shared" si="130"/>
        <v>82.961969398262198</v>
      </c>
      <c r="Q358" s="6">
        <f t="shared" si="129"/>
        <v>94.392368938464216</v>
      </c>
      <c r="R358" s="6">
        <f t="shared" si="129"/>
        <v>107.39763506628834</v>
      </c>
      <c r="S358" s="6">
        <f t="shared" si="129"/>
        <v>122.19475099042167</v>
      </c>
      <c r="T358" s="6">
        <f t="shared" si="129"/>
        <v>139.03059560292039</v>
      </c>
      <c r="U358" s="6">
        <f t="shared" si="129"/>
        <v>158.18606247021154</v>
      </c>
      <c r="W358" s="11">
        <v>100</v>
      </c>
      <c r="X358" s="6">
        <f t="shared" si="118"/>
        <v>115.98777142420998</v>
      </c>
      <c r="Y358" s="6">
        <f t="shared" si="119"/>
        <v>103.87831843691006</v>
      </c>
      <c r="Z358" s="6">
        <f t="shared" si="120"/>
        <v>119.86608986112005</v>
      </c>
      <c r="AA358" s="6">
        <f t="shared" si="121"/>
        <v>107.75663687382013</v>
      </c>
      <c r="AB358" s="6">
        <f t="shared" si="122"/>
        <v>123.74440829803011</v>
      </c>
      <c r="AC358" s="6">
        <f t="shared" si="123"/>
        <v>111.63495531073019</v>
      </c>
      <c r="AD358" s="6">
        <f t="shared" si="124"/>
        <v>99.525502323430274</v>
      </c>
      <c r="AE358" s="6">
        <f t="shared" si="125"/>
        <v>87.416049336130357</v>
      </c>
      <c r="AF358" s="6">
        <f t="shared" si="126"/>
        <v>75.306596348830439</v>
      </c>
      <c r="AG358" s="6">
        <f t="shared" si="127"/>
        <v>63.197143361530522</v>
      </c>
      <c r="AI358" s="10">
        <f t="shared" si="128"/>
        <v>0</v>
      </c>
      <c r="AJ358" s="10">
        <f t="shared" si="111"/>
        <v>0</v>
      </c>
      <c r="AK358" s="10">
        <f t="shared" si="111"/>
        <v>0</v>
      </c>
      <c r="AL358" s="10">
        <f t="shared" si="111"/>
        <v>0</v>
      </c>
      <c r="AM358" s="10">
        <f t="shared" si="110"/>
        <v>0</v>
      </c>
      <c r="AN358" s="10">
        <f t="shared" si="110"/>
        <v>0</v>
      </c>
      <c r="AO358" s="10">
        <f t="shared" si="110"/>
        <v>0</v>
      </c>
      <c r="AP358" s="10">
        <f t="shared" si="110"/>
        <v>0</v>
      </c>
      <c r="AQ358" s="10">
        <f t="shared" si="110"/>
        <v>0</v>
      </c>
      <c r="AR358" s="10">
        <f t="shared" si="110"/>
        <v>0</v>
      </c>
      <c r="AT358">
        <v>0</v>
      </c>
      <c r="AU358">
        <v>1</v>
      </c>
      <c r="AV358">
        <v>0</v>
      </c>
      <c r="AW358">
        <v>1</v>
      </c>
      <c r="AX358">
        <v>0</v>
      </c>
      <c r="AY358">
        <v>1</v>
      </c>
      <c r="AZ358">
        <v>1</v>
      </c>
      <c r="BA358">
        <v>1</v>
      </c>
      <c r="BB358">
        <v>1</v>
      </c>
      <c r="BC358">
        <v>1</v>
      </c>
    </row>
    <row r="359" spans="3:55">
      <c r="C359" s="10"/>
      <c r="D359" s="20">
        <f t="shared" si="112"/>
        <v>4727.528048825141</v>
      </c>
      <c r="E359" s="10">
        <f t="shared" si="113"/>
        <v>-4784.5946342759453</v>
      </c>
      <c r="F359" s="20">
        <f t="shared" si="114"/>
        <v>-57.066585450804268</v>
      </c>
      <c r="G359">
        <f t="shared" si="115"/>
        <v>3</v>
      </c>
      <c r="H359" s="21">
        <f t="shared" si="116"/>
        <v>9.7569302143100045E-4</v>
      </c>
      <c r="I359" s="20">
        <f t="shared" si="117"/>
        <v>1</v>
      </c>
      <c r="J359" s="2"/>
      <c r="K359" s="11">
        <v>100</v>
      </c>
      <c r="L359" s="6">
        <f t="shared" si="130"/>
        <v>86.21598533371521</v>
      </c>
      <c r="M359" s="6">
        <f t="shared" si="130"/>
        <v>98.094719243534925</v>
      </c>
      <c r="N359" s="6">
        <f t="shared" si="130"/>
        <v>84.573328756155178</v>
      </c>
      <c r="O359" s="6">
        <f t="shared" si="130"/>
        <v>96.225739434679397</v>
      </c>
      <c r="P359" s="6">
        <f t="shared" si="130"/>
        <v>109.48360512624286</v>
      </c>
      <c r="Q359" s="6">
        <f t="shared" si="129"/>
        <v>94.392368938464216</v>
      </c>
      <c r="R359" s="6">
        <f t="shared" si="129"/>
        <v>81.381310960132652</v>
      </c>
      <c r="S359" s="6">
        <f t="shared" si="129"/>
        <v>70.163699121773135</v>
      </c>
      <c r="T359" s="6">
        <f t="shared" si="129"/>
        <v>60.492324544419994</v>
      </c>
      <c r="U359" s="6">
        <f t="shared" si="129"/>
        <v>52.154053657240546</v>
      </c>
      <c r="W359" s="11">
        <v>100</v>
      </c>
      <c r="X359" s="6">
        <f t="shared" si="118"/>
        <v>115.98777142420998</v>
      </c>
      <c r="Y359" s="6">
        <f t="shared" si="119"/>
        <v>103.87831843691006</v>
      </c>
      <c r="Z359" s="6">
        <f t="shared" si="120"/>
        <v>119.86608986112005</v>
      </c>
      <c r="AA359" s="6">
        <f t="shared" si="121"/>
        <v>107.75663687382013</v>
      </c>
      <c r="AB359" s="6">
        <f t="shared" si="122"/>
        <v>95.64718388652021</v>
      </c>
      <c r="AC359" s="6">
        <f t="shared" si="123"/>
        <v>111.63495531073019</v>
      </c>
      <c r="AD359" s="6">
        <f t="shared" si="124"/>
        <v>127.62272673494017</v>
      </c>
      <c r="AE359" s="6">
        <f t="shared" si="125"/>
        <v>100</v>
      </c>
      <c r="AF359" s="6">
        <f t="shared" si="126"/>
        <v>115.98777142420998</v>
      </c>
      <c r="AG359" s="6">
        <f t="shared" si="127"/>
        <v>131.97554284841996</v>
      </c>
      <c r="AI359" s="10">
        <f t="shared" si="128"/>
        <v>0</v>
      </c>
      <c r="AJ359" s="10">
        <f t="shared" si="111"/>
        <v>0</v>
      </c>
      <c r="AK359" s="10">
        <f t="shared" si="111"/>
        <v>0</v>
      </c>
      <c r="AL359" s="10">
        <f t="shared" si="111"/>
        <v>0</v>
      </c>
      <c r="AM359" s="10">
        <f t="shared" si="110"/>
        <v>0</v>
      </c>
      <c r="AN359" s="10">
        <f t="shared" si="110"/>
        <v>0</v>
      </c>
      <c r="AO359" s="10">
        <f t="shared" si="110"/>
        <v>0</v>
      </c>
      <c r="AP359" s="10">
        <f t="shared" si="110"/>
        <v>3059.8738713892526</v>
      </c>
      <c r="AQ359" s="10">
        <f t="shared" si="110"/>
        <v>0</v>
      </c>
      <c r="AR359" s="10">
        <f t="shared" si="110"/>
        <v>0</v>
      </c>
      <c r="AT359">
        <v>0</v>
      </c>
      <c r="AU359">
        <v>1</v>
      </c>
      <c r="AV359">
        <v>0</v>
      </c>
      <c r="AW359">
        <v>1</v>
      </c>
      <c r="AX359">
        <v>1</v>
      </c>
      <c r="AY359">
        <v>0</v>
      </c>
      <c r="AZ359">
        <v>0</v>
      </c>
      <c r="BA359">
        <v>0</v>
      </c>
      <c r="BB359">
        <v>0</v>
      </c>
      <c r="BC359">
        <v>0</v>
      </c>
    </row>
    <row r="360" spans="3:55">
      <c r="C360" s="10"/>
      <c r="D360" s="20">
        <f t="shared" si="112"/>
        <v>3326.8064432598894</v>
      </c>
      <c r="E360" s="10">
        <f t="shared" si="113"/>
        <v>-3117.311633561806</v>
      </c>
      <c r="F360" s="20">
        <f t="shared" si="114"/>
        <v>209.49480969808337</v>
      </c>
      <c r="G360">
        <f t="shared" si="115"/>
        <v>4</v>
      </c>
      <c r="H360" s="21">
        <f t="shared" si="116"/>
        <v>9.7612754295987511E-4</v>
      </c>
      <c r="I360" s="20">
        <f t="shared" si="117"/>
        <v>1</v>
      </c>
      <c r="J360" s="2"/>
      <c r="K360" s="11">
        <v>100</v>
      </c>
      <c r="L360" s="6">
        <f t="shared" si="130"/>
        <v>86.21598533371521</v>
      </c>
      <c r="M360" s="6">
        <f t="shared" si="130"/>
        <v>98.094719243534925</v>
      </c>
      <c r="N360" s="6">
        <f t="shared" si="130"/>
        <v>84.573328756155178</v>
      </c>
      <c r="O360" s="6">
        <f t="shared" si="130"/>
        <v>96.225739434679397</v>
      </c>
      <c r="P360" s="6">
        <f t="shared" si="130"/>
        <v>109.48360512624286</v>
      </c>
      <c r="Q360" s="6">
        <f t="shared" si="129"/>
        <v>94.392368938464216</v>
      </c>
      <c r="R360" s="6">
        <f t="shared" si="129"/>
        <v>81.381310960132652</v>
      </c>
      <c r="S360" s="6">
        <f t="shared" si="129"/>
        <v>70.163699121773135</v>
      </c>
      <c r="T360" s="6">
        <f t="shared" si="129"/>
        <v>60.492324544419994</v>
      </c>
      <c r="U360" s="6">
        <f t="shared" si="129"/>
        <v>68.826883664381938</v>
      </c>
      <c r="W360" s="11">
        <v>100</v>
      </c>
      <c r="X360" s="6">
        <f t="shared" si="118"/>
        <v>115.98777142420998</v>
      </c>
      <c r="Y360" s="6">
        <f t="shared" si="119"/>
        <v>103.87831843691006</v>
      </c>
      <c r="Z360" s="6">
        <f t="shared" si="120"/>
        <v>119.86608986112005</v>
      </c>
      <c r="AA360" s="6">
        <f t="shared" si="121"/>
        <v>107.75663687382013</v>
      </c>
      <c r="AB360" s="6">
        <f t="shared" si="122"/>
        <v>95.64718388652021</v>
      </c>
      <c r="AC360" s="6">
        <f t="shared" si="123"/>
        <v>111.63495531073019</v>
      </c>
      <c r="AD360" s="6">
        <f t="shared" si="124"/>
        <v>127.62272673494017</v>
      </c>
      <c r="AE360" s="6">
        <f t="shared" si="125"/>
        <v>100</v>
      </c>
      <c r="AF360" s="6">
        <f t="shared" si="126"/>
        <v>115.98777142420998</v>
      </c>
      <c r="AG360" s="6">
        <f t="shared" si="127"/>
        <v>103.87831843691006</v>
      </c>
      <c r="AI360" s="10">
        <f t="shared" si="128"/>
        <v>0</v>
      </c>
      <c r="AJ360" s="10">
        <f t="shared" si="111"/>
        <v>0</v>
      </c>
      <c r="AK360" s="10">
        <f t="shared" si="111"/>
        <v>0</v>
      </c>
      <c r="AL360" s="10">
        <f t="shared" si="111"/>
        <v>0</v>
      </c>
      <c r="AM360" s="10">
        <f t="shared" si="111"/>
        <v>0</v>
      </c>
      <c r="AN360" s="10">
        <f t="shared" si="111"/>
        <v>0</v>
      </c>
      <c r="AO360" s="10">
        <f t="shared" si="111"/>
        <v>0</v>
      </c>
      <c r="AP360" s="10">
        <f t="shared" si="111"/>
        <v>3059.8738713892526</v>
      </c>
      <c r="AQ360" s="10">
        <f t="shared" si="111"/>
        <v>0</v>
      </c>
      <c r="AR360" s="10">
        <f t="shared" si="111"/>
        <v>0</v>
      </c>
      <c r="AT360">
        <v>0</v>
      </c>
      <c r="AU360">
        <v>1</v>
      </c>
      <c r="AV360">
        <v>0</v>
      </c>
      <c r="AW360">
        <v>1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1</v>
      </c>
    </row>
    <row r="361" spans="3:55">
      <c r="C361" s="10"/>
      <c r="D361" s="20">
        <f t="shared" si="112"/>
        <v>3326.806443259889</v>
      </c>
      <c r="E361" s="10">
        <f t="shared" si="113"/>
        <v>-3117.3116335618074</v>
      </c>
      <c r="F361" s="20">
        <f t="shared" si="114"/>
        <v>209.49480969808155</v>
      </c>
      <c r="G361">
        <f t="shared" si="115"/>
        <v>4</v>
      </c>
      <c r="H361" s="21">
        <f t="shared" si="116"/>
        <v>9.7612754295987511E-4</v>
      </c>
      <c r="I361" s="20">
        <f t="shared" si="117"/>
        <v>1</v>
      </c>
      <c r="J361" s="2"/>
      <c r="K361" s="11">
        <v>100</v>
      </c>
      <c r="L361" s="6">
        <f t="shared" si="130"/>
        <v>86.21598533371521</v>
      </c>
      <c r="M361" s="6">
        <f t="shared" si="130"/>
        <v>98.094719243534925</v>
      </c>
      <c r="N361" s="6">
        <f t="shared" si="130"/>
        <v>84.573328756155178</v>
      </c>
      <c r="O361" s="6">
        <f t="shared" si="130"/>
        <v>96.225739434679397</v>
      </c>
      <c r="P361" s="6">
        <f t="shared" si="130"/>
        <v>109.48360512624286</v>
      </c>
      <c r="Q361" s="6">
        <f t="shared" si="129"/>
        <v>94.392368938464216</v>
      </c>
      <c r="R361" s="6">
        <f t="shared" si="129"/>
        <v>81.381310960132652</v>
      </c>
      <c r="S361" s="6">
        <f t="shared" si="129"/>
        <v>70.163699121773135</v>
      </c>
      <c r="T361" s="6">
        <f t="shared" si="129"/>
        <v>79.830768503050237</v>
      </c>
      <c r="U361" s="6">
        <f t="shared" si="129"/>
        <v>68.826883664381924</v>
      </c>
      <c r="W361" s="11">
        <v>100</v>
      </c>
      <c r="X361" s="6">
        <f t="shared" si="118"/>
        <v>115.98777142420998</v>
      </c>
      <c r="Y361" s="6">
        <f t="shared" si="119"/>
        <v>103.87831843691006</v>
      </c>
      <c r="Z361" s="6">
        <f t="shared" si="120"/>
        <v>119.86608986112005</v>
      </c>
      <c r="AA361" s="6">
        <f t="shared" si="121"/>
        <v>107.75663687382013</v>
      </c>
      <c r="AB361" s="6">
        <f t="shared" si="122"/>
        <v>95.64718388652021</v>
      </c>
      <c r="AC361" s="6">
        <f t="shared" si="123"/>
        <v>111.63495531073019</v>
      </c>
      <c r="AD361" s="6">
        <f t="shared" si="124"/>
        <v>127.62272673494017</v>
      </c>
      <c r="AE361" s="6">
        <f t="shared" si="125"/>
        <v>100</v>
      </c>
      <c r="AF361" s="6">
        <f t="shared" si="126"/>
        <v>87.890547012700083</v>
      </c>
      <c r="AG361" s="6">
        <f t="shared" si="127"/>
        <v>103.87831843691006</v>
      </c>
      <c r="AI361" s="10">
        <f t="shared" si="128"/>
        <v>0</v>
      </c>
      <c r="AJ361" s="10">
        <f t="shared" si="111"/>
        <v>0</v>
      </c>
      <c r="AK361" s="10">
        <f t="shared" si="111"/>
        <v>0</v>
      </c>
      <c r="AL361" s="10">
        <f t="shared" si="111"/>
        <v>0</v>
      </c>
      <c r="AM361" s="10">
        <f t="shared" si="111"/>
        <v>0</v>
      </c>
      <c r="AN361" s="10">
        <f t="shared" si="111"/>
        <v>0</v>
      </c>
      <c r="AO361" s="10">
        <f t="shared" si="111"/>
        <v>0</v>
      </c>
      <c r="AP361" s="10">
        <f t="shared" si="111"/>
        <v>3059.8738713892526</v>
      </c>
      <c r="AQ361" s="10">
        <f t="shared" si="111"/>
        <v>0</v>
      </c>
      <c r="AR361" s="10">
        <f t="shared" si="111"/>
        <v>0</v>
      </c>
      <c r="AT361">
        <v>0</v>
      </c>
      <c r="AU361">
        <v>1</v>
      </c>
      <c r="AV361">
        <v>0</v>
      </c>
      <c r="AW361">
        <v>1</v>
      </c>
      <c r="AX361">
        <v>1</v>
      </c>
      <c r="AY361">
        <v>0</v>
      </c>
      <c r="AZ361">
        <v>0</v>
      </c>
      <c r="BA361">
        <v>0</v>
      </c>
      <c r="BB361">
        <v>1</v>
      </c>
      <c r="BC361">
        <v>0</v>
      </c>
    </row>
    <row r="362" spans="3:55">
      <c r="C362" s="10"/>
      <c r="D362" s="20">
        <f t="shared" si="112"/>
        <v>860.07657580973637</v>
      </c>
      <c r="E362" s="10">
        <f t="shared" si="113"/>
        <v>-917.02450190521745</v>
      </c>
      <c r="F362" s="20">
        <f t="shared" si="114"/>
        <v>-56.94792609548108</v>
      </c>
      <c r="G362">
        <f t="shared" si="115"/>
        <v>5</v>
      </c>
      <c r="H362" s="21">
        <f t="shared" si="116"/>
        <v>9.7656225800141683E-4</v>
      </c>
      <c r="I362" s="20">
        <f t="shared" si="117"/>
        <v>1</v>
      </c>
      <c r="J362" s="2"/>
      <c r="K362" s="11">
        <v>100</v>
      </c>
      <c r="L362" s="6">
        <f t="shared" si="130"/>
        <v>86.21598533371521</v>
      </c>
      <c r="M362" s="6">
        <f t="shared" si="130"/>
        <v>98.094719243534925</v>
      </c>
      <c r="N362" s="6">
        <f t="shared" si="130"/>
        <v>84.573328756155178</v>
      </c>
      <c r="O362" s="6">
        <f t="shared" si="130"/>
        <v>96.225739434679397</v>
      </c>
      <c r="P362" s="6">
        <f t="shared" si="130"/>
        <v>109.48360512624286</v>
      </c>
      <c r="Q362" s="6">
        <f t="shared" si="129"/>
        <v>94.392368938464216</v>
      </c>
      <c r="R362" s="6">
        <f t="shared" si="129"/>
        <v>81.381310960132652</v>
      </c>
      <c r="S362" s="6">
        <f t="shared" si="129"/>
        <v>70.163699121773135</v>
      </c>
      <c r="T362" s="6">
        <f t="shared" si="129"/>
        <v>79.830768503050237</v>
      </c>
      <c r="U362" s="6">
        <f t="shared" si="129"/>
        <v>90.829754980947826</v>
      </c>
      <c r="W362" s="11">
        <v>100</v>
      </c>
      <c r="X362" s="6">
        <f t="shared" si="118"/>
        <v>115.98777142420998</v>
      </c>
      <c r="Y362" s="6">
        <f t="shared" si="119"/>
        <v>103.87831843691006</v>
      </c>
      <c r="Z362" s="6">
        <f t="shared" si="120"/>
        <v>119.86608986112005</v>
      </c>
      <c r="AA362" s="6">
        <f t="shared" si="121"/>
        <v>107.75663687382013</v>
      </c>
      <c r="AB362" s="6">
        <f t="shared" si="122"/>
        <v>95.64718388652021</v>
      </c>
      <c r="AC362" s="6">
        <f t="shared" si="123"/>
        <v>111.63495531073019</v>
      </c>
      <c r="AD362" s="6">
        <f t="shared" si="124"/>
        <v>127.62272673494017</v>
      </c>
      <c r="AE362" s="6">
        <f t="shared" si="125"/>
        <v>100</v>
      </c>
      <c r="AF362" s="6">
        <f t="shared" si="126"/>
        <v>87.890547012700083</v>
      </c>
      <c r="AG362" s="6">
        <f t="shared" si="127"/>
        <v>75.781094025400165</v>
      </c>
      <c r="AI362" s="10">
        <f t="shared" si="128"/>
        <v>0</v>
      </c>
      <c r="AJ362" s="10">
        <f t="shared" si="111"/>
        <v>0</v>
      </c>
      <c r="AK362" s="10">
        <f t="shared" si="111"/>
        <v>0</v>
      </c>
      <c r="AL362" s="10">
        <f t="shared" si="111"/>
        <v>0</v>
      </c>
      <c r="AM362" s="10">
        <f t="shared" si="111"/>
        <v>0</v>
      </c>
      <c r="AN362" s="10">
        <f t="shared" si="111"/>
        <v>0</v>
      </c>
      <c r="AO362" s="10">
        <f t="shared" si="111"/>
        <v>0</v>
      </c>
      <c r="AP362" s="10">
        <f t="shared" si="111"/>
        <v>3059.8738713892526</v>
      </c>
      <c r="AQ362" s="10">
        <f t="shared" si="111"/>
        <v>0</v>
      </c>
      <c r="AR362" s="10">
        <f t="shared" si="111"/>
        <v>0</v>
      </c>
      <c r="AT362">
        <v>0</v>
      </c>
      <c r="AU362">
        <v>1</v>
      </c>
      <c r="AV362">
        <v>0</v>
      </c>
      <c r="AW362">
        <v>1</v>
      </c>
      <c r="AX362">
        <v>1</v>
      </c>
      <c r="AY362">
        <v>0</v>
      </c>
      <c r="AZ362">
        <v>0</v>
      </c>
      <c r="BA362">
        <v>0</v>
      </c>
      <c r="BB362">
        <v>1</v>
      </c>
      <c r="BC362">
        <v>1</v>
      </c>
    </row>
    <row r="363" spans="3:55">
      <c r="C363" s="10"/>
      <c r="D363" s="20">
        <f t="shared" si="112"/>
        <v>3268.5072552162083</v>
      </c>
      <c r="E363" s="10">
        <f t="shared" si="113"/>
        <v>-3117.3116335618074</v>
      </c>
      <c r="F363" s="20">
        <f t="shared" si="114"/>
        <v>151.19562165440084</v>
      </c>
      <c r="G363">
        <f t="shared" si="115"/>
        <v>4</v>
      </c>
      <c r="H363" s="21">
        <f t="shared" si="116"/>
        <v>9.7612754295987511E-4</v>
      </c>
      <c r="I363" s="20">
        <f t="shared" si="117"/>
        <v>0</v>
      </c>
      <c r="J363" s="2"/>
      <c r="K363" s="11">
        <v>100</v>
      </c>
      <c r="L363" s="6">
        <f t="shared" si="130"/>
        <v>86.21598533371521</v>
      </c>
      <c r="M363" s="6">
        <f t="shared" si="130"/>
        <v>98.094719243534925</v>
      </c>
      <c r="N363" s="6">
        <f t="shared" si="130"/>
        <v>84.573328756155178</v>
      </c>
      <c r="O363" s="6">
        <f t="shared" si="130"/>
        <v>96.225739434679397</v>
      </c>
      <c r="P363" s="6">
        <f t="shared" si="130"/>
        <v>109.48360512624286</v>
      </c>
      <c r="Q363" s="6">
        <f t="shared" si="129"/>
        <v>94.392368938464216</v>
      </c>
      <c r="R363" s="6">
        <f t="shared" si="129"/>
        <v>81.381310960132652</v>
      </c>
      <c r="S363" s="6">
        <f t="shared" si="129"/>
        <v>92.593929297508126</v>
      </c>
      <c r="T363" s="6">
        <f t="shared" si="129"/>
        <v>79.830768503050237</v>
      </c>
      <c r="U363" s="6">
        <f t="shared" si="129"/>
        <v>68.826883664381924</v>
      </c>
      <c r="W363" s="11">
        <v>100</v>
      </c>
      <c r="X363" s="6">
        <f t="shared" si="118"/>
        <v>115.98777142420998</v>
      </c>
      <c r="Y363" s="6">
        <f t="shared" si="119"/>
        <v>103.87831843691006</v>
      </c>
      <c r="Z363" s="6">
        <f t="shared" si="120"/>
        <v>119.86608986112005</v>
      </c>
      <c r="AA363" s="6">
        <f t="shared" si="121"/>
        <v>107.75663687382013</v>
      </c>
      <c r="AB363" s="6">
        <f t="shared" si="122"/>
        <v>95.64718388652021</v>
      </c>
      <c r="AC363" s="6">
        <f t="shared" si="123"/>
        <v>111.63495531073019</v>
      </c>
      <c r="AD363" s="6">
        <f t="shared" si="124"/>
        <v>127.62272673494017</v>
      </c>
      <c r="AE363" s="6">
        <f t="shared" si="125"/>
        <v>115.51327374764026</v>
      </c>
      <c r="AF363" s="6">
        <f t="shared" si="126"/>
        <v>131.50104517185025</v>
      </c>
      <c r="AG363" s="6">
        <f t="shared" si="127"/>
        <v>147.48881659606025</v>
      </c>
      <c r="AI363" s="10">
        <f t="shared" si="128"/>
        <v>0</v>
      </c>
      <c r="AJ363" s="10">
        <f t="shared" si="111"/>
        <v>0</v>
      </c>
      <c r="AK363" s="10">
        <f t="shared" si="111"/>
        <v>0</v>
      </c>
      <c r="AL363" s="10">
        <f t="shared" si="111"/>
        <v>0</v>
      </c>
      <c r="AM363" s="10">
        <f t="shared" si="111"/>
        <v>0</v>
      </c>
      <c r="AN363" s="10">
        <f t="shared" si="111"/>
        <v>0</v>
      </c>
      <c r="AO363" s="10">
        <f t="shared" si="111"/>
        <v>0</v>
      </c>
      <c r="AP363" s="10">
        <f t="shared" si="111"/>
        <v>0</v>
      </c>
      <c r="AQ363" s="10">
        <f t="shared" si="111"/>
        <v>0</v>
      </c>
      <c r="AR363" s="10">
        <f t="shared" si="111"/>
        <v>0</v>
      </c>
      <c r="AT363">
        <v>0</v>
      </c>
      <c r="AU363">
        <v>1</v>
      </c>
      <c r="AV363">
        <v>0</v>
      </c>
      <c r="AW363">
        <v>1</v>
      </c>
      <c r="AX363">
        <v>1</v>
      </c>
      <c r="AY363">
        <v>0</v>
      </c>
      <c r="AZ363">
        <v>0</v>
      </c>
      <c r="BA363">
        <v>1</v>
      </c>
      <c r="BB363">
        <v>0</v>
      </c>
      <c r="BC363">
        <v>0</v>
      </c>
    </row>
    <row r="364" spans="3:55">
      <c r="C364" s="10"/>
      <c r="D364" s="20">
        <f t="shared" si="112"/>
        <v>1761.3335668131697</v>
      </c>
      <c r="E364" s="10">
        <f t="shared" si="113"/>
        <v>-917.02450190521745</v>
      </c>
      <c r="F364" s="20">
        <f t="shared" si="114"/>
        <v>844.30906490795223</v>
      </c>
      <c r="G364">
        <f t="shared" si="115"/>
        <v>5</v>
      </c>
      <c r="H364" s="21">
        <f t="shared" si="116"/>
        <v>9.7656225800141683E-4</v>
      </c>
      <c r="I364" s="20">
        <f t="shared" si="117"/>
        <v>0</v>
      </c>
      <c r="J364" s="2"/>
      <c r="K364" s="11">
        <v>100</v>
      </c>
      <c r="L364" s="6">
        <f t="shared" si="130"/>
        <v>86.21598533371521</v>
      </c>
      <c r="M364" s="6">
        <f t="shared" si="130"/>
        <v>98.094719243534925</v>
      </c>
      <c r="N364" s="6">
        <f t="shared" si="130"/>
        <v>84.573328756155178</v>
      </c>
      <c r="O364" s="6">
        <f t="shared" si="130"/>
        <v>96.225739434679397</v>
      </c>
      <c r="P364" s="6">
        <f t="shared" si="130"/>
        <v>109.48360512624286</v>
      </c>
      <c r="Q364" s="6">
        <f t="shared" si="129"/>
        <v>94.392368938464216</v>
      </c>
      <c r="R364" s="6">
        <f t="shared" si="129"/>
        <v>81.381310960132652</v>
      </c>
      <c r="S364" s="6">
        <f t="shared" si="129"/>
        <v>92.593929297508126</v>
      </c>
      <c r="T364" s="6">
        <f t="shared" si="129"/>
        <v>79.830768503050237</v>
      </c>
      <c r="U364" s="6">
        <f t="shared" si="129"/>
        <v>90.829754980947826</v>
      </c>
      <c r="W364" s="11">
        <v>100</v>
      </c>
      <c r="X364" s="6">
        <f t="shared" si="118"/>
        <v>115.98777142420998</v>
      </c>
      <c r="Y364" s="6">
        <f t="shared" si="119"/>
        <v>103.87831843691006</v>
      </c>
      <c r="Z364" s="6">
        <f t="shared" si="120"/>
        <v>119.86608986112005</v>
      </c>
      <c r="AA364" s="6">
        <f t="shared" si="121"/>
        <v>107.75663687382013</v>
      </c>
      <c r="AB364" s="6">
        <f t="shared" si="122"/>
        <v>95.64718388652021</v>
      </c>
      <c r="AC364" s="6">
        <f t="shared" si="123"/>
        <v>111.63495531073019</v>
      </c>
      <c r="AD364" s="6">
        <f t="shared" si="124"/>
        <v>127.62272673494017</v>
      </c>
      <c r="AE364" s="6">
        <f t="shared" si="125"/>
        <v>115.51327374764026</v>
      </c>
      <c r="AF364" s="6">
        <f t="shared" si="126"/>
        <v>131.50104517185025</v>
      </c>
      <c r="AG364" s="6">
        <f t="shared" si="127"/>
        <v>119.39159218455033</v>
      </c>
      <c r="AI364" s="10">
        <f t="shared" si="128"/>
        <v>0</v>
      </c>
      <c r="AJ364" s="10">
        <f t="shared" si="111"/>
        <v>0</v>
      </c>
      <c r="AK364" s="10">
        <f t="shared" si="111"/>
        <v>0</v>
      </c>
      <c r="AL364" s="10">
        <f t="shared" si="111"/>
        <v>0</v>
      </c>
      <c r="AM364" s="10">
        <f t="shared" si="111"/>
        <v>0</v>
      </c>
      <c r="AN364" s="10">
        <f t="shared" si="111"/>
        <v>0</v>
      </c>
      <c r="AO364" s="10">
        <f t="shared" si="111"/>
        <v>0</v>
      </c>
      <c r="AP364" s="10">
        <f t="shared" si="111"/>
        <v>0</v>
      </c>
      <c r="AQ364" s="10">
        <f t="shared" si="111"/>
        <v>0</v>
      </c>
      <c r="AR364" s="10">
        <f t="shared" si="111"/>
        <v>0</v>
      </c>
      <c r="AT364">
        <v>0</v>
      </c>
      <c r="AU364">
        <v>1</v>
      </c>
      <c r="AV364">
        <v>0</v>
      </c>
      <c r="AW364">
        <v>1</v>
      </c>
      <c r="AX364">
        <v>1</v>
      </c>
      <c r="AY364">
        <v>0</v>
      </c>
      <c r="AZ364">
        <v>0</v>
      </c>
      <c r="BA364">
        <v>1</v>
      </c>
      <c r="BB364">
        <v>0</v>
      </c>
      <c r="BC364">
        <v>1</v>
      </c>
    </row>
    <row r="365" spans="3:55">
      <c r="C365" s="10"/>
      <c r="D365" s="20">
        <f t="shared" si="112"/>
        <v>1761.3335668131683</v>
      </c>
      <c r="E365" s="10">
        <f t="shared" si="113"/>
        <v>-917.02450190521745</v>
      </c>
      <c r="F365" s="20">
        <f t="shared" si="114"/>
        <v>844.30906490795087</v>
      </c>
      <c r="G365">
        <f t="shared" si="115"/>
        <v>5</v>
      </c>
      <c r="H365" s="21">
        <f t="shared" si="116"/>
        <v>9.7656225800141683E-4</v>
      </c>
      <c r="I365" s="20">
        <f t="shared" si="117"/>
        <v>0</v>
      </c>
      <c r="J365" s="2"/>
      <c r="K365" s="11">
        <v>100</v>
      </c>
      <c r="L365" s="6">
        <f t="shared" si="130"/>
        <v>86.21598533371521</v>
      </c>
      <c r="M365" s="6">
        <f t="shared" si="130"/>
        <v>98.094719243534925</v>
      </c>
      <c r="N365" s="6">
        <f t="shared" si="130"/>
        <v>84.573328756155178</v>
      </c>
      <c r="O365" s="6">
        <f t="shared" si="130"/>
        <v>96.225739434679397</v>
      </c>
      <c r="P365" s="6">
        <f t="shared" si="130"/>
        <v>109.48360512624286</v>
      </c>
      <c r="Q365" s="6">
        <f t="shared" si="129"/>
        <v>94.392368938464216</v>
      </c>
      <c r="R365" s="6">
        <f t="shared" si="129"/>
        <v>81.381310960132652</v>
      </c>
      <c r="S365" s="6">
        <f t="shared" si="129"/>
        <v>92.593929297508126</v>
      </c>
      <c r="T365" s="6">
        <f t="shared" si="129"/>
        <v>105.35140859247174</v>
      </c>
      <c r="U365" s="6">
        <f t="shared" si="129"/>
        <v>90.829754980947826</v>
      </c>
      <c r="W365" s="11">
        <v>100</v>
      </c>
      <c r="X365" s="6">
        <f t="shared" si="118"/>
        <v>115.98777142420998</v>
      </c>
      <c r="Y365" s="6">
        <f t="shared" si="119"/>
        <v>103.87831843691006</v>
      </c>
      <c r="Z365" s="6">
        <f t="shared" si="120"/>
        <v>119.86608986112005</v>
      </c>
      <c r="AA365" s="6">
        <f t="shared" si="121"/>
        <v>107.75663687382013</v>
      </c>
      <c r="AB365" s="6">
        <f t="shared" si="122"/>
        <v>95.64718388652021</v>
      </c>
      <c r="AC365" s="6">
        <f t="shared" si="123"/>
        <v>111.63495531073019</v>
      </c>
      <c r="AD365" s="6">
        <f t="shared" si="124"/>
        <v>127.62272673494017</v>
      </c>
      <c r="AE365" s="6">
        <f t="shared" si="125"/>
        <v>115.51327374764026</v>
      </c>
      <c r="AF365" s="6">
        <f t="shared" si="126"/>
        <v>103.40382076034034</v>
      </c>
      <c r="AG365" s="6">
        <f t="shared" si="127"/>
        <v>119.39159218455032</v>
      </c>
      <c r="AI365" s="10">
        <f t="shared" si="128"/>
        <v>0</v>
      </c>
      <c r="AJ365" s="10">
        <f t="shared" si="111"/>
        <v>0</v>
      </c>
      <c r="AK365" s="10">
        <f t="shared" si="111"/>
        <v>0</v>
      </c>
      <c r="AL365" s="10">
        <f t="shared" si="111"/>
        <v>0</v>
      </c>
      <c r="AM365" s="10">
        <f t="shared" si="111"/>
        <v>0</v>
      </c>
      <c r="AN365" s="10">
        <f t="shared" si="111"/>
        <v>0</v>
      </c>
      <c r="AO365" s="10">
        <f t="shared" si="111"/>
        <v>0</v>
      </c>
      <c r="AP365" s="10">
        <f t="shared" si="111"/>
        <v>0</v>
      </c>
      <c r="AQ365" s="10">
        <f t="shared" si="111"/>
        <v>0</v>
      </c>
      <c r="AR365" s="10">
        <f t="shared" si="111"/>
        <v>0</v>
      </c>
      <c r="AT365">
        <v>0</v>
      </c>
      <c r="AU365">
        <v>1</v>
      </c>
      <c r="AV365">
        <v>0</v>
      </c>
      <c r="AW365">
        <v>1</v>
      </c>
      <c r="AX365">
        <v>1</v>
      </c>
      <c r="AY365">
        <v>0</v>
      </c>
      <c r="AZ365">
        <v>0</v>
      </c>
      <c r="BA365">
        <v>1</v>
      </c>
      <c r="BB365">
        <v>1</v>
      </c>
      <c r="BC365">
        <v>0</v>
      </c>
    </row>
    <row r="366" spans="3:55">
      <c r="C366" s="10"/>
      <c r="D366" s="20">
        <f t="shared" si="112"/>
        <v>-1043.5145177395257</v>
      </c>
      <c r="E366" s="10">
        <f t="shared" si="113"/>
        <v>1986.6597914390709</v>
      </c>
      <c r="F366" s="20">
        <f t="shared" si="114"/>
        <v>943.14527369954521</v>
      </c>
      <c r="G366">
        <f t="shared" si="115"/>
        <v>6</v>
      </c>
      <c r="H366" s="21">
        <f t="shared" si="116"/>
        <v>9.7699716664180632E-4</v>
      </c>
      <c r="I366" s="20">
        <f t="shared" si="117"/>
        <v>0</v>
      </c>
      <c r="J366" s="2"/>
      <c r="K366" s="11">
        <v>100</v>
      </c>
      <c r="L366" s="6">
        <f t="shared" si="130"/>
        <v>86.21598533371521</v>
      </c>
      <c r="M366" s="6">
        <f t="shared" si="130"/>
        <v>98.094719243534925</v>
      </c>
      <c r="N366" s="6">
        <f t="shared" si="130"/>
        <v>84.573328756155178</v>
      </c>
      <c r="O366" s="6">
        <f t="shared" si="130"/>
        <v>96.225739434679397</v>
      </c>
      <c r="P366" s="6">
        <f t="shared" si="130"/>
        <v>109.48360512624286</v>
      </c>
      <c r="Q366" s="6">
        <f t="shared" si="129"/>
        <v>94.392368938464216</v>
      </c>
      <c r="R366" s="6">
        <f t="shared" si="129"/>
        <v>81.381310960132652</v>
      </c>
      <c r="S366" s="6">
        <f t="shared" si="129"/>
        <v>92.593929297508126</v>
      </c>
      <c r="T366" s="6">
        <f t="shared" si="129"/>
        <v>105.35140859247174</v>
      </c>
      <c r="U366" s="6">
        <f t="shared" si="129"/>
        <v>119.86659791439071</v>
      </c>
      <c r="W366" s="11">
        <v>100</v>
      </c>
      <c r="X366" s="6">
        <f t="shared" si="118"/>
        <v>115.98777142420998</v>
      </c>
      <c r="Y366" s="6">
        <f t="shared" si="119"/>
        <v>103.87831843691006</v>
      </c>
      <c r="Z366" s="6">
        <f t="shared" si="120"/>
        <v>119.86608986112005</v>
      </c>
      <c r="AA366" s="6">
        <f t="shared" si="121"/>
        <v>107.75663687382013</v>
      </c>
      <c r="AB366" s="6">
        <f t="shared" si="122"/>
        <v>95.64718388652021</v>
      </c>
      <c r="AC366" s="6">
        <f t="shared" si="123"/>
        <v>111.63495531073019</v>
      </c>
      <c r="AD366" s="6">
        <f t="shared" si="124"/>
        <v>127.62272673494017</v>
      </c>
      <c r="AE366" s="6">
        <f t="shared" si="125"/>
        <v>115.51327374764026</v>
      </c>
      <c r="AF366" s="6">
        <f t="shared" si="126"/>
        <v>103.40382076034034</v>
      </c>
      <c r="AG366" s="6">
        <f t="shared" si="127"/>
        <v>91.29436777304042</v>
      </c>
      <c r="AI366" s="10">
        <f t="shared" si="128"/>
        <v>0</v>
      </c>
      <c r="AJ366" s="10">
        <f t="shared" si="111"/>
        <v>0</v>
      </c>
      <c r="AK366" s="10">
        <f t="shared" si="111"/>
        <v>0</v>
      </c>
      <c r="AL366" s="10">
        <f t="shared" si="111"/>
        <v>0</v>
      </c>
      <c r="AM366" s="10">
        <f t="shared" si="111"/>
        <v>0</v>
      </c>
      <c r="AN366" s="10">
        <f t="shared" si="111"/>
        <v>0</v>
      </c>
      <c r="AO366" s="10">
        <f t="shared" si="111"/>
        <v>0</v>
      </c>
      <c r="AP366" s="10">
        <f t="shared" si="111"/>
        <v>0</v>
      </c>
      <c r="AQ366" s="10">
        <f t="shared" si="111"/>
        <v>0</v>
      </c>
      <c r="AR366" s="10">
        <f t="shared" si="111"/>
        <v>0</v>
      </c>
      <c r="AT366">
        <v>0</v>
      </c>
      <c r="AU366">
        <v>1</v>
      </c>
      <c r="AV366">
        <v>0</v>
      </c>
      <c r="AW366">
        <v>1</v>
      </c>
      <c r="AX366">
        <v>1</v>
      </c>
      <c r="AY366">
        <v>0</v>
      </c>
      <c r="AZ366">
        <v>0</v>
      </c>
      <c r="BA366">
        <v>1</v>
      </c>
      <c r="BB366">
        <v>1</v>
      </c>
      <c r="BC366">
        <v>1</v>
      </c>
    </row>
    <row r="367" spans="3:55">
      <c r="C367" s="10"/>
      <c r="D367" s="20">
        <f t="shared" si="112"/>
        <v>3268.5072552162087</v>
      </c>
      <c r="E367" s="10">
        <f t="shared" si="113"/>
        <v>-3117.311633561806</v>
      </c>
      <c r="F367" s="20">
        <f t="shared" si="114"/>
        <v>151.19562165440266</v>
      </c>
      <c r="G367">
        <f t="shared" si="115"/>
        <v>4</v>
      </c>
      <c r="H367" s="21">
        <f t="shared" si="116"/>
        <v>9.7612754295987511E-4</v>
      </c>
      <c r="I367" s="20">
        <f t="shared" si="117"/>
        <v>0</v>
      </c>
      <c r="J367" s="2"/>
      <c r="K367" s="11">
        <v>100</v>
      </c>
      <c r="L367" s="6">
        <f t="shared" si="130"/>
        <v>86.21598533371521</v>
      </c>
      <c r="M367" s="6">
        <f t="shared" si="130"/>
        <v>98.094719243534925</v>
      </c>
      <c r="N367" s="6">
        <f t="shared" si="130"/>
        <v>84.573328756155178</v>
      </c>
      <c r="O367" s="6">
        <f t="shared" si="130"/>
        <v>96.225739434679397</v>
      </c>
      <c r="P367" s="6">
        <f t="shared" si="130"/>
        <v>109.48360512624286</v>
      </c>
      <c r="Q367" s="6">
        <f t="shared" si="129"/>
        <v>94.392368938464216</v>
      </c>
      <c r="R367" s="6">
        <f t="shared" si="129"/>
        <v>107.39763506628834</v>
      </c>
      <c r="S367" s="6">
        <f t="shared" si="129"/>
        <v>92.59392929750814</v>
      </c>
      <c r="T367" s="6">
        <f t="shared" si="129"/>
        <v>79.830768503050251</v>
      </c>
      <c r="U367" s="6">
        <f t="shared" si="129"/>
        <v>68.826883664381938</v>
      </c>
      <c r="W367" s="11">
        <v>100</v>
      </c>
      <c r="X367" s="6">
        <f t="shared" si="118"/>
        <v>115.98777142420998</v>
      </c>
      <c r="Y367" s="6">
        <f t="shared" si="119"/>
        <v>103.87831843691006</v>
      </c>
      <c r="Z367" s="6">
        <f t="shared" si="120"/>
        <v>119.86608986112005</v>
      </c>
      <c r="AA367" s="6">
        <f t="shared" si="121"/>
        <v>107.75663687382013</v>
      </c>
      <c r="AB367" s="6">
        <f t="shared" si="122"/>
        <v>95.64718388652021</v>
      </c>
      <c r="AC367" s="6">
        <f t="shared" si="123"/>
        <v>111.63495531073019</v>
      </c>
      <c r="AD367" s="6">
        <f t="shared" si="124"/>
        <v>99.525502323430274</v>
      </c>
      <c r="AE367" s="6">
        <f t="shared" si="125"/>
        <v>115.51327374764026</v>
      </c>
      <c r="AF367" s="6">
        <f t="shared" si="126"/>
        <v>131.50104517185025</v>
      </c>
      <c r="AG367" s="6">
        <f t="shared" si="127"/>
        <v>147.48881659606025</v>
      </c>
      <c r="AI367" s="10">
        <f t="shared" si="128"/>
        <v>0</v>
      </c>
      <c r="AJ367" s="10">
        <f t="shared" si="111"/>
        <v>0</v>
      </c>
      <c r="AK367" s="10">
        <f t="shared" si="111"/>
        <v>0</v>
      </c>
      <c r="AL367" s="10">
        <f t="shared" si="111"/>
        <v>0</v>
      </c>
      <c r="AM367" s="10">
        <f t="shared" si="111"/>
        <v>0</v>
      </c>
      <c r="AN367" s="10">
        <f t="shared" si="111"/>
        <v>0</v>
      </c>
      <c r="AO367" s="10">
        <f t="shared" si="111"/>
        <v>0</v>
      </c>
      <c r="AP367" s="10">
        <f t="shared" si="111"/>
        <v>0</v>
      </c>
      <c r="AQ367" s="10">
        <f t="shared" si="111"/>
        <v>0</v>
      </c>
      <c r="AR367" s="10">
        <f t="shared" si="111"/>
        <v>0</v>
      </c>
      <c r="AT367">
        <v>0</v>
      </c>
      <c r="AU367">
        <v>1</v>
      </c>
      <c r="AV367">
        <v>0</v>
      </c>
      <c r="AW367">
        <v>1</v>
      </c>
      <c r="AX367">
        <v>1</v>
      </c>
      <c r="AY367">
        <v>0</v>
      </c>
      <c r="AZ367">
        <v>1</v>
      </c>
      <c r="BA367">
        <v>0</v>
      </c>
      <c r="BB367">
        <v>0</v>
      </c>
      <c r="BC367">
        <v>0</v>
      </c>
    </row>
    <row r="368" spans="3:55">
      <c r="C368" s="10"/>
      <c r="D368" s="20">
        <f t="shared" si="112"/>
        <v>1761.3335668131699</v>
      </c>
      <c r="E368" s="10">
        <f t="shared" si="113"/>
        <v>-917.02450190521608</v>
      </c>
      <c r="F368" s="20">
        <f t="shared" si="114"/>
        <v>844.30906490795383</v>
      </c>
      <c r="G368">
        <f t="shared" si="115"/>
        <v>5</v>
      </c>
      <c r="H368" s="21">
        <f t="shared" si="116"/>
        <v>9.7656225800141683E-4</v>
      </c>
      <c r="I368" s="20">
        <f t="shared" si="117"/>
        <v>0</v>
      </c>
      <c r="J368" s="2"/>
      <c r="K368" s="11">
        <v>100</v>
      </c>
      <c r="L368" s="6">
        <f t="shared" si="130"/>
        <v>86.21598533371521</v>
      </c>
      <c r="M368" s="6">
        <f t="shared" si="130"/>
        <v>98.094719243534925</v>
      </c>
      <c r="N368" s="6">
        <f t="shared" si="130"/>
        <v>84.573328756155178</v>
      </c>
      <c r="O368" s="6">
        <f t="shared" si="130"/>
        <v>96.225739434679397</v>
      </c>
      <c r="P368" s="6">
        <f t="shared" si="130"/>
        <v>109.48360512624286</v>
      </c>
      <c r="Q368" s="6">
        <f t="shared" si="129"/>
        <v>94.392368938464216</v>
      </c>
      <c r="R368" s="6">
        <f t="shared" si="129"/>
        <v>107.39763506628834</v>
      </c>
      <c r="S368" s="6">
        <f t="shared" si="129"/>
        <v>92.59392929750814</v>
      </c>
      <c r="T368" s="6">
        <f t="shared" si="129"/>
        <v>79.830768503050251</v>
      </c>
      <c r="U368" s="6">
        <f t="shared" si="129"/>
        <v>90.82975498094784</v>
      </c>
      <c r="W368" s="11">
        <v>100</v>
      </c>
      <c r="X368" s="6">
        <f t="shared" si="118"/>
        <v>115.98777142420998</v>
      </c>
      <c r="Y368" s="6">
        <f t="shared" si="119"/>
        <v>103.87831843691006</v>
      </c>
      <c r="Z368" s="6">
        <f t="shared" si="120"/>
        <v>119.86608986112005</v>
      </c>
      <c r="AA368" s="6">
        <f t="shared" si="121"/>
        <v>107.75663687382013</v>
      </c>
      <c r="AB368" s="6">
        <f t="shared" si="122"/>
        <v>95.64718388652021</v>
      </c>
      <c r="AC368" s="6">
        <f t="shared" si="123"/>
        <v>111.63495531073019</v>
      </c>
      <c r="AD368" s="6">
        <f t="shared" si="124"/>
        <v>99.525502323430274</v>
      </c>
      <c r="AE368" s="6">
        <f t="shared" si="125"/>
        <v>115.51327374764026</v>
      </c>
      <c r="AF368" s="6">
        <f t="shared" si="126"/>
        <v>131.50104517185025</v>
      </c>
      <c r="AG368" s="6">
        <f t="shared" si="127"/>
        <v>119.39159218455033</v>
      </c>
      <c r="AI368" s="10">
        <f t="shared" si="128"/>
        <v>0</v>
      </c>
      <c r="AJ368" s="10">
        <f t="shared" si="111"/>
        <v>0</v>
      </c>
      <c r="AK368" s="10">
        <f t="shared" si="111"/>
        <v>0</v>
      </c>
      <c r="AL368" s="10">
        <f t="shared" si="111"/>
        <v>0</v>
      </c>
      <c r="AM368" s="10">
        <f t="shared" si="111"/>
        <v>0</v>
      </c>
      <c r="AN368" s="10">
        <f t="shared" si="111"/>
        <v>0</v>
      </c>
      <c r="AO368" s="10">
        <f t="shared" si="111"/>
        <v>0</v>
      </c>
      <c r="AP368" s="10">
        <f t="shared" si="111"/>
        <v>0</v>
      </c>
      <c r="AQ368" s="10">
        <f t="shared" si="111"/>
        <v>0</v>
      </c>
      <c r="AR368" s="10">
        <f t="shared" si="111"/>
        <v>0</v>
      </c>
      <c r="AT368">
        <v>0</v>
      </c>
      <c r="AU368">
        <v>1</v>
      </c>
      <c r="AV368">
        <v>0</v>
      </c>
      <c r="AW368">
        <v>1</v>
      </c>
      <c r="AX368">
        <v>1</v>
      </c>
      <c r="AY368">
        <v>0</v>
      </c>
      <c r="AZ368">
        <v>1</v>
      </c>
      <c r="BA368">
        <v>0</v>
      </c>
      <c r="BB368">
        <v>0</v>
      </c>
      <c r="BC368">
        <v>1</v>
      </c>
    </row>
    <row r="369" spans="3:55">
      <c r="C369" s="10"/>
      <c r="D369" s="20">
        <f t="shared" si="112"/>
        <v>1761.3335668131683</v>
      </c>
      <c r="E369" s="10">
        <f t="shared" si="113"/>
        <v>-917.02450190521745</v>
      </c>
      <c r="F369" s="20">
        <f t="shared" si="114"/>
        <v>844.30906490795087</v>
      </c>
      <c r="G369">
        <f t="shared" si="115"/>
        <v>5</v>
      </c>
      <c r="H369" s="21">
        <f t="shared" si="116"/>
        <v>9.7656225800141683E-4</v>
      </c>
      <c r="I369" s="20">
        <f t="shared" si="117"/>
        <v>0</v>
      </c>
      <c r="J369" s="2"/>
      <c r="K369" s="11">
        <v>100</v>
      </c>
      <c r="L369" s="6">
        <f t="shared" si="130"/>
        <v>86.21598533371521</v>
      </c>
      <c r="M369" s="6">
        <f t="shared" si="130"/>
        <v>98.094719243534925</v>
      </c>
      <c r="N369" s="6">
        <f t="shared" si="130"/>
        <v>84.573328756155178</v>
      </c>
      <c r="O369" s="6">
        <f t="shared" si="130"/>
        <v>96.225739434679397</v>
      </c>
      <c r="P369" s="6">
        <f t="shared" si="130"/>
        <v>109.48360512624286</v>
      </c>
      <c r="Q369" s="6">
        <f t="shared" si="129"/>
        <v>94.392368938464216</v>
      </c>
      <c r="R369" s="6">
        <f t="shared" si="129"/>
        <v>107.39763506628834</v>
      </c>
      <c r="S369" s="6">
        <f t="shared" si="129"/>
        <v>92.59392929750814</v>
      </c>
      <c r="T369" s="6">
        <f t="shared" si="129"/>
        <v>105.35140859247176</v>
      </c>
      <c r="U369" s="6">
        <f t="shared" si="129"/>
        <v>90.829754980947826</v>
      </c>
      <c r="W369" s="11">
        <v>100</v>
      </c>
      <c r="X369" s="6">
        <f t="shared" si="118"/>
        <v>115.98777142420998</v>
      </c>
      <c r="Y369" s="6">
        <f t="shared" si="119"/>
        <v>103.87831843691006</v>
      </c>
      <c r="Z369" s="6">
        <f t="shared" si="120"/>
        <v>119.86608986112005</v>
      </c>
      <c r="AA369" s="6">
        <f t="shared" si="121"/>
        <v>107.75663687382013</v>
      </c>
      <c r="AB369" s="6">
        <f t="shared" si="122"/>
        <v>95.64718388652021</v>
      </c>
      <c r="AC369" s="6">
        <f t="shared" si="123"/>
        <v>111.63495531073019</v>
      </c>
      <c r="AD369" s="6">
        <f t="shared" si="124"/>
        <v>99.525502323430274</v>
      </c>
      <c r="AE369" s="6">
        <f t="shared" si="125"/>
        <v>115.51327374764026</v>
      </c>
      <c r="AF369" s="6">
        <f t="shared" si="126"/>
        <v>103.40382076034034</v>
      </c>
      <c r="AG369" s="6">
        <f t="shared" si="127"/>
        <v>119.39159218455032</v>
      </c>
      <c r="AI369" s="10">
        <f t="shared" si="128"/>
        <v>0</v>
      </c>
      <c r="AJ369" s="10">
        <f t="shared" si="111"/>
        <v>0</v>
      </c>
      <c r="AK369" s="10">
        <f t="shared" si="111"/>
        <v>0</v>
      </c>
      <c r="AL369" s="10">
        <f t="shared" si="111"/>
        <v>0</v>
      </c>
      <c r="AM369" s="10">
        <f t="shared" si="111"/>
        <v>0</v>
      </c>
      <c r="AN369" s="10">
        <f t="shared" si="111"/>
        <v>0</v>
      </c>
      <c r="AO369" s="10">
        <f t="shared" si="111"/>
        <v>0</v>
      </c>
      <c r="AP369" s="10">
        <f t="shared" si="111"/>
        <v>0</v>
      </c>
      <c r="AQ369" s="10">
        <f t="shared" si="111"/>
        <v>0</v>
      </c>
      <c r="AR369" s="10">
        <f t="shared" si="111"/>
        <v>0</v>
      </c>
      <c r="AT369">
        <v>0</v>
      </c>
      <c r="AU369">
        <v>1</v>
      </c>
      <c r="AV369">
        <v>0</v>
      </c>
      <c r="AW369">
        <v>1</v>
      </c>
      <c r="AX369">
        <v>1</v>
      </c>
      <c r="AY369">
        <v>0</v>
      </c>
      <c r="AZ369">
        <v>1</v>
      </c>
      <c r="BA369">
        <v>0</v>
      </c>
      <c r="BB369">
        <v>1</v>
      </c>
      <c r="BC369">
        <v>0</v>
      </c>
    </row>
    <row r="370" spans="3:55">
      <c r="C370" s="10"/>
      <c r="D370" s="20">
        <f t="shared" si="112"/>
        <v>-1043.5145177395259</v>
      </c>
      <c r="E370" s="10">
        <f t="shared" si="113"/>
        <v>1986.6597914390738</v>
      </c>
      <c r="F370" s="20">
        <f t="shared" si="114"/>
        <v>943.14527369954794</v>
      </c>
      <c r="G370">
        <f t="shared" si="115"/>
        <v>6</v>
      </c>
      <c r="H370" s="21">
        <f t="shared" si="116"/>
        <v>9.7699716664180632E-4</v>
      </c>
      <c r="I370" s="20">
        <f t="shared" si="117"/>
        <v>0</v>
      </c>
      <c r="J370" s="2"/>
      <c r="K370" s="11">
        <v>100</v>
      </c>
      <c r="L370" s="6">
        <f t="shared" si="130"/>
        <v>86.21598533371521</v>
      </c>
      <c r="M370" s="6">
        <f t="shared" si="130"/>
        <v>98.094719243534925</v>
      </c>
      <c r="N370" s="6">
        <f t="shared" si="130"/>
        <v>84.573328756155178</v>
      </c>
      <c r="O370" s="6">
        <f t="shared" si="130"/>
        <v>96.225739434679397</v>
      </c>
      <c r="P370" s="6">
        <f t="shared" si="130"/>
        <v>109.48360512624286</v>
      </c>
      <c r="Q370" s="6">
        <f t="shared" si="129"/>
        <v>94.392368938464216</v>
      </c>
      <c r="R370" s="6">
        <f t="shared" si="129"/>
        <v>107.39763506628834</v>
      </c>
      <c r="S370" s="6">
        <f t="shared" si="129"/>
        <v>92.59392929750814</v>
      </c>
      <c r="T370" s="6">
        <f t="shared" si="129"/>
        <v>105.35140859247176</v>
      </c>
      <c r="U370" s="6">
        <f t="shared" si="129"/>
        <v>119.86659791439074</v>
      </c>
      <c r="W370" s="11">
        <v>100</v>
      </c>
      <c r="X370" s="6">
        <f t="shared" si="118"/>
        <v>115.98777142420998</v>
      </c>
      <c r="Y370" s="6">
        <f t="shared" si="119"/>
        <v>103.87831843691006</v>
      </c>
      <c r="Z370" s="6">
        <f t="shared" si="120"/>
        <v>119.86608986112005</v>
      </c>
      <c r="AA370" s="6">
        <f t="shared" si="121"/>
        <v>107.75663687382013</v>
      </c>
      <c r="AB370" s="6">
        <f t="shared" si="122"/>
        <v>95.64718388652021</v>
      </c>
      <c r="AC370" s="6">
        <f t="shared" si="123"/>
        <v>111.63495531073019</v>
      </c>
      <c r="AD370" s="6">
        <f t="shared" si="124"/>
        <v>99.525502323430274</v>
      </c>
      <c r="AE370" s="6">
        <f t="shared" si="125"/>
        <v>115.51327374764026</v>
      </c>
      <c r="AF370" s="6">
        <f t="shared" si="126"/>
        <v>103.40382076034034</v>
      </c>
      <c r="AG370" s="6">
        <f t="shared" si="127"/>
        <v>91.29436777304042</v>
      </c>
      <c r="AI370" s="10">
        <f t="shared" si="128"/>
        <v>0</v>
      </c>
      <c r="AJ370" s="10">
        <f t="shared" si="111"/>
        <v>0</v>
      </c>
      <c r="AK370" s="10">
        <f t="shared" si="111"/>
        <v>0</v>
      </c>
      <c r="AL370" s="10">
        <f t="shared" si="111"/>
        <v>0</v>
      </c>
      <c r="AM370" s="10">
        <f t="shared" si="111"/>
        <v>0</v>
      </c>
      <c r="AN370" s="10">
        <f t="shared" si="111"/>
        <v>0</v>
      </c>
      <c r="AO370" s="10">
        <f t="shared" si="111"/>
        <v>0</v>
      </c>
      <c r="AP370" s="10">
        <f t="shared" si="111"/>
        <v>0</v>
      </c>
      <c r="AQ370" s="10">
        <f t="shared" si="111"/>
        <v>0</v>
      </c>
      <c r="AR370" s="10">
        <f t="shared" si="111"/>
        <v>0</v>
      </c>
      <c r="AT370">
        <v>0</v>
      </c>
      <c r="AU370">
        <v>1</v>
      </c>
      <c r="AV370">
        <v>0</v>
      </c>
      <c r="AW370">
        <v>1</v>
      </c>
      <c r="AX370">
        <v>1</v>
      </c>
      <c r="AY370">
        <v>0</v>
      </c>
      <c r="AZ370">
        <v>1</v>
      </c>
      <c r="BA370">
        <v>0</v>
      </c>
      <c r="BB370">
        <v>1</v>
      </c>
      <c r="BC370">
        <v>1</v>
      </c>
    </row>
    <row r="371" spans="3:55">
      <c r="C371" s="10"/>
      <c r="D371" s="20">
        <f t="shared" si="112"/>
        <v>1761.3335668131683</v>
      </c>
      <c r="E371" s="10">
        <f t="shared" si="113"/>
        <v>-917.02450190521745</v>
      </c>
      <c r="F371" s="20">
        <f t="shared" si="114"/>
        <v>844.30906490795087</v>
      </c>
      <c r="G371">
        <f t="shared" si="115"/>
        <v>5</v>
      </c>
      <c r="H371" s="21">
        <f t="shared" si="116"/>
        <v>9.7656225800141683E-4</v>
      </c>
      <c r="I371" s="20">
        <f t="shared" si="117"/>
        <v>0</v>
      </c>
      <c r="J371" s="2"/>
      <c r="K371" s="11">
        <v>100</v>
      </c>
      <c r="L371" s="6">
        <f t="shared" si="130"/>
        <v>86.21598533371521</v>
      </c>
      <c r="M371" s="6">
        <f t="shared" si="130"/>
        <v>98.094719243534925</v>
      </c>
      <c r="N371" s="6">
        <f t="shared" si="130"/>
        <v>84.573328756155178</v>
      </c>
      <c r="O371" s="6">
        <f t="shared" si="130"/>
        <v>96.225739434679397</v>
      </c>
      <c r="P371" s="6">
        <f t="shared" si="130"/>
        <v>109.48360512624286</v>
      </c>
      <c r="Q371" s="6">
        <f t="shared" si="129"/>
        <v>94.392368938464216</v>
      </c>
      <c r="R371" s="6">
        <f t="shared" si="129"/>
        <v>107.39763506628834</v>
      </c>
      <c r="S371" s="6">
        <f t="shared" si="129"/>
        <v>122.19475099042167</v>
      </c>
      <c r="T371" s="6">
        <f t="shared" si="129"/>
        <v>105.35140859247176</v>
      </c>
      <c r="U371" s="6">
        <f t="shared" si="129"/>
        <v>90.829754980947826</v>
      </c>
      <c r="W371" s="11">
        <v>100</v>
      </c>
      <c r="X371" s="6">
        <f t="shared" si="118"/>
        <v>115.98777142420998</v>
      </c>
      <c r="Y371" s="6">
        <f t="shared" si="119"/>
        <v>103.87831843691006</v>
      </c>
      <c r="Z371" s="6">
        <f t="shared" si="120"/>
        <v>119.86608986112005</v>
      </c>
      <c r="AA371" s="6">
        <f t="shared" si="121"/>
        <v>107.75663687382013</v>
      </c>
      <c r="AB371" s="6">
        <f t="shared" si="122"/>
        <v>95.64718388652021</v>
      </c>
      <c r="AC371" s="6">
        <f t="shared" si="123"/>
        <v>111.63495531073019</v>
      </c>
      <c r="AD371" s="6">
        <f t="shared" si="124"/>
        <v>99.525502323430274</v>
      </c>
      <c r="AE371" s="6">
        <f t="shared" si="125"/>
        <v>87.416049336130357</v>
      </c>
      <c r="AF371" s="6">
        <f t="shared" si="126"/>
        <v>103.40382076034034</v>
      </c>
      <c r="AG371" s="6">
        <f t="shared" si="127"/>
        <v>119.39159218455032</v>
      </c>
      <c r="AI371" s="10">
        <f t="shared" si="128"/>
        <v>0</v>
      </c>
      <c r="AJ371" s="10">
        <f t="shared" si="111"/>
        <v>0</v>
      </c>
      <c r="AK371" s="10">
        <f t="shared" si="111"/>
        <v>0</v>
      </c>
      <c r="AL371" s="10">
        <f t="shared" si="111"/>
        <v>0</v>
      </c>
      <c r="AM371" s="10">
        <f t="shared" si="111"/>
        <v>0</v>
      </c>
      <c r="AN371" s="10">
        <f t="shared" si="111"/>
        <v>0</v>
      </c>
      <c r="AO371" s="10">
        <f t="shared" si="111"/>
        <v>0</v>
      </c>
      <c r="AP371" s="10">
        <f t="shared" si="111"/>
        <v>0</v>
      </c>
      <c r="AQ371" s="10">
        <f t="shared" si="111"/>
        <v>0</v>
      </c>
      <c r="AR371" s="10">
        <f t="shared" si="111"/>
        <v>0</v>
      </c>
      <c r="AT371">
        <v>0</v>
      </c>
      <c r="AU371">
        <v>1</v>
      </c>
      <c r="AV371">
        <v>0</v>
      </c>
      <c r="AW371">
        <v>1</v>
      </c>
      <c r="AX371">
        <v>1</v>
      </c>
      <c r="AY371">
        <v>0</v>
      </c>
      <c r="AZ371">
        <v>1</v>
      </c>
      <c r="BA371">
        <v>1</v>
      </c>
      <c r="BB371">
        <v>0</v>
      </c>
      <c r="BC371">
        <v>0</v>
      </c>
    </row>
    <row r="372" spans="3:55">
      <c r="C372" s="10"/>
      <c r="D372" s="20">
        <f t="shared" si="112"/>
        <v>-1043.5145177395259</v>
      </c>
      <c r="E372" s="10">
        <f t="shared" si="113"/>
        <v>1986.6597914390738</v>
      </c>
      <c r="F372" s="20">
        <f t="shared" si="114"/>
        <v>943.14527369954794</v>
      </c>
      <c r="G372">
        <f t="shared" si="115"/>
        <v>6</v>
      </c>
      <c r="H372" s="21">
        <f t="shared" si="116"/>
        <v>9.7699716664180632E-4</v>
      </c>
      <c r="I372" s="20">
        <f t="shared" si="117"/>
        <v>0</v>
      </c>
      <c r="J372" s="2"/>
      <c r="K372" s="11">
        <v>100</v>
      </c>
      <c r="L372" s="6">
        <f t="shared" si="130"/>
        <v>86.21598533371521</v>
      </c>
      <c r="M372" s="6">
        <f t="shared" si="130"/>
        <v>98.094719243534925</v>
      </c>
      <c r="N372" s="6">
        <f t="shared" si="130"/>
        <v>84.573328756155178</v>
      </c>
      <c r="O372" s="6">
        <f t="shared" si="130"/>
        <v>96.225739434679397</v>
      </c>
      <c r="P372" s="6">
        <f t="shared" si="130"/>
        <v>109.48360512624286</v>
      </c>
      <c r="Q372" s="6">
        <f t="shared" si="129"/>
        <v>94.392368938464216</v>
      </c>
      <c r="R372" s="6">
        <f t="shared" si="129"/>
        <v>107.39763506628834</v>
      </c>
      <c r="S372" s="6">
        <f t="shared" si="129"/>
        <v>122.19475099042167</v>
      </c>
      <c r="T372" s="6">
        <f t="shared" si="129"/>
        <v>105.35140859247176</v>
      </c>
      <c r="U372" s="6">
        <f t="shared" si="129"/>
        <v>119.86659791439074</v>
      </c>
      <c r="W372" s="11">
        <v>100</v>
      </c>
      <c r="X372" s="6">
        <f t="shared" si="118"/>
        <v>115.98777142420998</v>
      </c>
      <c r="Y372" s="6">
        <f t="shared" si="119"/>
        <v>103.87831843691006</v>
      </c>
      <c r="Z372" s="6">
        <f t="shared" si="120"/>
        <v>119.86608986112005</v>
      </c>
      <c r="AA372" s="6">
        <f t="shared" si="121"/>
        <v>107.75663687382013</v>
      </c>
      <c r="AB372" s="6">
        <f t="shared" si="122"/>
        <v>95.64718388652021</v>
      </c>
      <c r="AC372" s="6">
        <f t="shared" si="123"/>
        <v>111.63495531073019</v>
      </c>
      <c r="AD372" s="6">
        <f t="shared" si="124"/>
        <v>99.525502323430274</v>
      </c>
      <c r="AE372" s="6">
        <f t="shared" si="125"/>
        <v>87.416049336130357</v>
      </c>
      <c r="AF372" s="6">
        <f t="shared" si="126"/>
        <v>103.40382076034034</v>
      </c>
      <c r="AG372" s="6">
        <f t="shared" si="127"/>
        <v>91.29436777304042</v>
      </c>
      <c r="AI372" s="10">
        <f t="shared" si="128"/>
        <v>0</v>
      </c>
      <c r="AJ372" s="10">
        <f t="shared" si="111"/>
        <v>0</v>
      </c>
      <c r="AK372" s="10">
        <f t="shared" si="111"/>
        <v>0</v>
      </c>
      <c r="AL372" s="10">
        <f t="shared" si="111"/>
        <v>0</v>
      </c>
      <c r="AM372" s="10">
        <f t="shared" si="111"/>
        <v>0</v>
      </c>
      <c r="AN372" s="10">
        <f t="shared" si="111"/>
        <v>0</v>
      </c>
      <c r="AO372" s="10">
        <f t="shared" si="111"/>
        <v>0</v>
      </c>
      <c r="AP372" s="10">
        <f t="shared" si="111"/>
        <v>0</v>
      </c>
      <c r="AQ372" s="10">
        <f t="shared" si="111"/>
        <v>0</v>
      </c>
      <c r="AR372" s="10">
        <f t="shared" si="111"/>
        <v>0</v>
      </c>
      <c r="AT372">
        <v>0</v>
      </c>
      <c r="AU372">
        <v>1</v>
      </c>
      <c r="AV372">
        <v>0</v>
      </c>
      <c r="AW372">
        <v>1</v>
      </c>
      <c r="AX372">
        <v>1</v>
      </c>
      <c r="AY372">
        <v>0</v>
      </c>
      <c r="AZ372">
        <v>1</v>
      </c>
      <c r="BA372">
        <v>1</v>
      </c>
      <c r="BB372">
        <v>0</v>
      </c>
      <c r="BC372">
        <v>1</v>
      </c>
    </row>
    <row r="373" spans="3:55">
      <c r="C373" s="10"/>
      <c r="D373" s="20">
        <f t="shared" si="112"/>
        <v>-1043.5145177395259</v>
      </c>
      <c r="E373" s="10">
        <f t="shared" si="113"/>
        <v>1986.6597914390738</v>
      </c>
      <c r="F373" s="20">
        <f t="shared" si="114"/>
        <v>943.14527369954794</v>
      </c>
      <c r="G373">
        <f t="shared" si="115"/>
        <v>6</v>
      </c>
      <c r="H373" s="21">
        <f t="shared" si="116"/>
        <v>9.7699716664180632E-4</v>
      </c>
      <c r="I373" s="20">
        <f t="shared" si="117"/>
        <v>0</v>
      </c>
      <c r="J373" s="2"/>
      <c r="K373" s="11">
        <v>100</v>
      </c>
      <c r="L373" s="6">
        <f t="shared" si="130"/>
        <v>86.21598533371521</v>
      </c>
      <c r="M373" s="6">
        <f t="shared" si="130"/>
        <v>98.094719243534925</v>
      </c>
      <c r="N373" s="6">
        <f t="shared" si="130"/>
        <v>84.573328756155178</v>
      </c>
      <c r="O373" s="6">
        <f t="shared" si="130"/>
        <v>96.225739434679397</v>
      </c>
      <c r="P373" s="6">
        <f t="shared" si="130"/>
        <v>109.48360512624286</v>
      </c>
      <c r="Q373" s="6">
        <f t="shared" si="129"/>
        <v>94.392368938464216</v>
      </c>
      <c r="R373" s="6">
        <f t="shared" si="129"/>
        <v>107.39763506628834</v>
      </c>
      <c r="S373" s="6">
        <f t="shared" si="129"/>
        <v>122.19475099042167</v>
      </c>
      <c r="T373" s="6">
        <f t="shared" si="129"/>
        <v>139.03059560292039</v>
      </c>
      <c r="U373" s="6">
        <f t="shared" si="129"/>
        <v>119.86659791439074</v>
      </c>
      <c r="W373" s="11">
        <v>100</v>
      </c>
      <c r="X373" s="6">
        <f t="shared" si="118"/>
        <v>115.98777142420998</v>
      </c>
      <c r="Y373" s="6">
        <f t="shared" si="119"/>
        <v>103.87831843691006</v>
      </c>
      <c r="Z373" s="6">
        <f t="shared" si="120"/>
        <v>119.86608986112005</v>
      </c>
      <c r="AA373" s="6">
        <f t="shared" si="121"/>
        <v>107.75663687382013</v>
      </c>
      <c r="AB373" s="6">
        <f t="shared" si="122"/>
        <v>95.64718388652021</v>
      </c>
      <c r="AC373" s="6">
        <f t="shared" si="123"/>
        <v>111.63495531073019</v>
      </c>
      <c r="AD373" s="6">
        <f t="shared" si="124"/>
        <v>99.525502323430274</v>
      </c>
      <c r="AE373" s="6">
        <f t="shared" si="125"/>
        <v>87.416049336130357</v>
      </c>
      <c r="AF373" s="6">
        <f t="shared" si="126"/>
        <v>75.306596348830439</v>
      </c>
      <c r="AG373" s="6">
        <f t="shared" si="127"/>
        <v>91.29436777304042</v>
      </c>
      <c r="AI373" s="10">
        <f t="shared" si="128"/>
        <v>0</v>
      </c>
      <c r="AJ373" s="10">
        <f t="shared" ref="AJ373:AR401" si="131">IF(Y373=100,(-AU373*$L$2-(1-AU373)*$L$3+X373)-100,0)*M373</f>
        <v>0</v>
      </c>
      <c r="AK373" s="10">
        <f t="shared" si="131"/>
        <v>0</v>
      </c>
      <c r="AL373" s="10">
        <f t="shared" si="131"/>
        <v>0</v>
      </c>
      <c r="AM373" s="10">
        <f t="shared" si="131"/>
        <v>0</v>
      </c>
      <c r="AN373" s="10">
        <f t="shared" si="131"/>
        <v>0</v>
      </c>
      <c r="AO373" s="10">
        <f t="shared" si="131"/>
        <v>0</v>
      </c>
      <c r="AP373" s="10">
        <f t="shared" si="131"/>
        <v>0</v>
      </c>
      <c r="AQ373" s="10">
        <f t="shared" si="131"/>
        <v>0</v>
      </c>
      <c r="AR373" s="10">
        <f t="shared" si="131"/>
        <v>0</v>
      </c>
      <c r="AT373">
        <v>0</v>
      </c>
      <c r="AU373">
        <v>1</v>
      </c>
      <c r="AV373">
        <v>0</v>
      </c>
      <c r="AW373">
        <v>1</v>
      </c>
      <c r="AX373">
        <v>1</v>
      </c>
      <c r="AY373">
        <v>0</v>
      </c>
      <c r="AZ373">
        <v>1</v>
      </c>
      <c r="BA373">
        <v>1</v>
      </c>
      <c r="BB373">
        <v>1</v>
      </c>
      <c r="BC373">
        <v>0</v>
      </c>
    </row>
    <row r="374" spans="3:55">
      <c r="C374" s="10"/>
      <c r="D374" s="20">
        <f t="shared" si="112"/>
        <v>-5821.6989792951726</v>
      </c>
      <c r="E374" s="10">
        <f t="shared" si="113"/>
        <v>5818.6062470211536</v>
      </c>
      <c r="F374" s="20">
        <f t="shared" si="114"/>
        <v>-3.0927322740189993</v>
      </c>
      <c r="G374">
        <f t="shared" si="115"/>
        <v>7</v>
      </c>
      <c r="H374" s="21">
        <f t="shared" si="116"/>
        <v>9.7743226896726152E-4</v>
      </c>
      <c r="I374" s="20">
        <f t="shared" si="117"/>
        <v>0</v>
      </c>
      <c r="J374" s="2"/>
      <c r="K374" s="11">
        <v>100</v>
      </c>
      <c r="L374" s="6">
        <f t="shared" si="130"/>
        <v>86.21598533371521</v>
      </c>
      <c r="M374" s="6">
        <f t="shared" si="130"/>
        <v>98.094719243534925</v>
      </c>
      <c r="N374" s="6">
        <f t="shared" si="130"/>
        <v>84.573328756155178</v>
      </c>
      <c r="O374" s="6">
        <f t="shared" si="130"/>
        <v>96.225739434679397</v>
      </c>
      <c r="P374" s="6">
        <f t="shared" si="130"/>
        <v>109.48360512624286</v>
      </c>
      <c r="Q374" s="6">
        <f t="shared" si="129"/>
        <v>94.392368938464216</v>
      </c>
      <c r="R374" s="6">
        <f t="shared" si="129"/>
        <v>107.39763506628834</v>
      </c>
      <c r="S374" s="6">
        <f t="shared" si="129"/>
        <v>122.19475099042167</v>
      </c>
      <c r="T374" s="6">
        <f t="shared" si="129"/>
        <v>139.03059560292039</v>
      </c>
      <c r="U374" s="6">
        <f t="shared" si="129"/>
        <v>158.18606247021154</v>
      </c>
      <c r="W374" s="11">
        <v>100</v>
      </c>
      <c r="X374" s="6">
        <f t="shared" si="118"/>
        <v>115.98777142420998</v>
      </c>
      <c r="Y374" s="6">
        <f t="shared" si="119"/>
        <v>103.87831843691006</v>
      </c>
      <c r="Z374" s="6">
        <f t="shared" si="120"/>
        <v>119.86608986112005</v>
      </c>
      <c r="AA374" s="6">
        <f t="shared" si="121"/>
        <v>107.75663687382013</v>
      </c>
      <c r="AB374" s="6">
        <f t="shared" si="122"/>
        <v>95.64718388652021</v>
      </c>
      <c r="AC374" s="6">
        <f t="shared" si="123"/>
        <v>111.63495531073019</v>
      </c>
      <c r="AD374" s="6">
        <f t="shared" si="124"/>
        <v>99.525502323430274</v>
      </c>
      <c r="AE374" s="6">
        <f t="shared" si="125"/>
        <v>87.416049336130357</v>
      </c>
      <c r="AF374" s="6">
        <f t="shared" si="126"/>
        <v>75.306596348830439</v>
      </c>
      <c r="AG374" s="6">
        <f t="shared" si="127"/>
        <v>63.197143361530522</v>
      </c>
      <c r="AI374" s="10">
        <f t="shared" si="128"/>
        <v>0</v>
      </c>
      <c r="AJ374" s="10">
        <f t="shared" si="131"/>
        <v>0</v>
      </c>
      <c r="AK374" s="10">
        <f t="shared" si="131"/>
        <v>0</v>
      </c>
      <c r="AL374" s="10">
        <f t="shared" si="131"/>
        <v>0</v>
      </c>
      <c r="AM374" s="10">
        <f t="shared" si="131"/>
        <v>0</v>
      </c>
      <c r="AN374" s="10">
        <f t="shared" si="131"/>
        <v>0</v>
      </c>
      <c r="AO374" s="10">
        <f t="shared" si="131"/>
        <v>0</v>
      </c>
      <c r="AP374" s="10">
        <f t="shared" si="131"/>
        <v>0</v>
      </c>
      <c r="AQ374" s="10">
        <f t="shared" si="131"/>
        <v>0</v>
      </c>
      <c r="AR374" s="10">
        <f t="shared" si="131"/>
        <v>0</v>
      </c>
      <c r="AT374">
        <v>0</v>
      </c>
      <c r="AU374">
        <v>1</v>
      </c>
      <c r="AV374">
        <v>0</v>
      </c>
      <c r="AW374">
        <v>1</v>
      </c>
      <c r="AX374">
        <v>1</v>
      </c>
      <c r="AY374">
        <v>0</v>
      </c>
      <c r="AZ374">
        <v>1</v>
      </c>
      <c r="BA374">
        <v>1</v>
      </c>
      <c r="BB374">
        <v>1</v>
      </c>
      <c r="BC374">
        <v>1</v>
      </c>
    </row>
    <row r="375" spans="3:55">
      <c r="C375" s="10"/>
      <c r="D375" s="20">
        <f t="shared" si="112"/>
        <v>3268.5072552162083</v>
      </c>
      <c r="E375" s="10">
        <f t="shared" si="113"/>
        <v>-3117.3116335618074</v>
      </c>
      <c r="F375" s="20">
        <f t="shared" si="114"/>
        <v>151.19562165440084</v>
      </c>
      <c r="G375">
        <f t="shared" si="115"/>
        <v>4</v>
      </c>
      <c r="H375" s="21">
        <f t="shared" si="116"/>
        <v>9.7612754295987511E-4</v>
      </c>
      <c r="I375" s="20">
        <f t="shared" si="117"/>
        <v>0</v>
      </c>
      <c r="J375" s="2"/>
      <c r="K375" s="11">
        <v>100</v>
      </c>
      <c r="L375" s="6">
        <f t="shared" si="130"/>
        <v>86.21598533371521</v>
      </c>
      <c r="M375" s="6">
        <f t="shared" si="130"/>
        <v>98.094719243534925</v>
      </c>
      <c r="N375" s="6">
        <f t="shared" si="130"/>
        <v>84.573328756155178</v>
      </c>
      <c r="O375" s="6">
        <f t="shared" si="130"/>
        <v>96.225739434679397</v>
      </c>
      <c r="P375" s="6">
        <f t="shared" si="130"/>
        <v>109.48360512624286</v>
      </c>
      <c r="Q375" s="6">
        <f t="shared" si="129"/>
        <v>124.56812347569371</v>
      </c>
      <c r="R375" s="6">
        <f t="shared" si="129"/>
        <v>107.39763506628833</v>
      </c>
      <c r="S375" s="6">
        <f t="shared" si="129"/>
        <v>92.593929297508126</v>
      </c>
      <c r="T375" s="6">
        <f t="shared" si="129"/>
        <v>79.830768503050237</v>
      </c>
      <c r="U375" s="6">
        <f t="shared" si="129"/>
        <v>68.826883664381924</v>
      </c>
      <c r="W375" s="11">
        <v>100</v>
      </c>
      <c r="X375" s="6">
        <f t="shared" si="118"/>
        <v>115.98777142420998</v>
      </c>
      <c r="Y375" s="6">
        <f t="shared" si="119"/>
        <v>103.87831843691006</v>
      </c>
      <c r="Z375" s="6">
        <f t="shared" si="120"/>
        <v>119.86608986112005</v>
      </c>
      <c r="AA375" s="6">
        <f t="shared" si="121"/>
        <v>107.75663687382013</v>
      </c>
      <c r="AB375" s="6">
        <f t="shared" si="122"/>
        <v>95.64718388652021</v>
      </c>
      <c r="AC375" s="6">
        <f t="shared" si="123"/>
        <v>83.537730899220293</v>
      </c>
      <c r="AD375" s="6">
        <f t="shared" si="124"/>
        <v>99.525502323430274</v>
      </c>
      <c r="AE375" s="6">
        <f t="shared" si="125"/>
        <v>115.51327374764026</v>
      </c>
      <c r="AF375" s="6">
        <f t="shared" si="126"/>
        <v>131.50104517185025</v>
      </c>
      <c r="AG375" s="6">
        <f t="shared" si="127"/>
        <v>147.48881659606025</v>
      </c>
      <c r="AI375" s="10">
        <f t="shared" si="128"/>
        <v>0</v>
      </c>
      <c r="AJ375" s="10">
        <f t="shared" si="131"/>
        <v>0</v>
      </c>
      <c r="AK375" s="10">
        <f t="shared" si="131"/>
        <v>0</v>
      </c>
      <c r="AL375" s="10">
        <f t="shared" si="131"/>
        <v>0</v>
      </c>
      <c r="AM375" s="10">
        <f t="shared" si="131"/>
        <v>0</v>
      </c>
      <c r="AN375" s="10">
        <f t="shared" si="131"/>
        <v>0</v>
      </c>
      <c r="AO375" s="10">
        <f t="shared" si="131"/>
        <v>0</v>
      </c>
      <c r="AP375" s="10">
        <f t="shared" si="131"/>
        <v>0</v>
      </c>
      <c r="AQ375" s="10">
        <f t="shared" si="131"/>
        <v>0</v>
      </c>
      <c r="AR375" s="10">
        <f t="shared" si="131"/>
        <v>0</v>
      </c>
      <c r="AT375">
        <v>0</v>
      </c>
      <c r="AU375">
        <v>1</v>
      </c>
      <c r="AV375">
        <v>0</v>
      </c>
      <c r="AW375">
        <v>1</v>
      </c>
      <c r="AX375">
        <v>1</v>
      </c>
      <c r="AY375">
        <v>1</v>
      </c>
      <c r="AZ375">
        <v>0</v>
      </c>
      <c r="BA375">
        <v>0</v>
      </c>
      <c r="BB375">
        <v>0</v>
      </c>
      <c r="BC375">
        <v>0</v>
      </c>
    </row>
    <row r="376" spans="3:55">
      <c r="C376" s="10"/>
      <c r="D376" s="20">
        <f t="shared" si="112"/>
        <v>1761.3335668131697</v>
      </c>
      <c r="E376" s="10">
        <f t="shared" si="113"/>
        <v>-917.02450190521745</v>
      </c>
      <c r="F376" s="20">
        <f t="shared" si="114"/>
        <v>844.30906490795223</v>
      </c>
      <c r="G376">
        <f t="shared" si="115"/>
        <v>5</v>
      </c>
      <c r="H376" s="21">
        <f t="shared" si="116"/>
        <v>9.7656225800141683E-4</v>
      </c>
      <c r="I376" s="20">
        <f t="shared" si="117"/>
        <v>0</v>
      </c>
      <c r="J376" s="2"/>
      <c r="K376" s="11">
        <v>100</v>
      </c>
      <c r="L376" s="6">
        <f t="shared" si="130"/>
        <v>86.21598533371521</v>
      </c>
      <c r="M376" s="6">
        <f t="shared" si="130"/>
        <v>98.094719243534925</v>
      </c>
      <c r="N376" s="6">
        <f t="shared" si="130"/>
        <v>84.573328756155178</v>
      </c>
      <c r="O376" s="6">
        <f t="shared" si="130"/>
        <v>96.225739434679397</v>
      </c>
      <c r="P376" s="6">
        <f t="shared" si="130"/>
        <v>109.48360512624286</v>
      </c>
      <c r="Q376" s="6">
        <f t="shared" si="129"/>
        <v>124.56812347569371</v>
      </c>
      <c r="R376" s="6">
        <f t="shared" si="129"/>
        <v>107.39763506628833</v>
      </c>
      <c r="S376" s="6">
        <f t="shared" si="129"/>
        <v>92.593929297508126</v>
      </c>
      <c r="T376" s="6">
        <f t="shared" si="129"/>
        <v>79.830768503050237</v>
      </c>
      <c r="U376" s="6">
        <f t="shared" si="129"/>
        <v>90.829754980947826</v>
      </c>
      <c r="W376" s="11">
        <v>100</v>
      </c>
      <c r="X376" s="6">
        <f t="shared" si="118"/>
        <v>115.98777142420998</v>
      </c>
      <c r="Y376" s="6">
        <f t="shared" si="119"/>
        <v>103.87831843691006</v>
      </c>
      <c r="Z376" s="6">
        <f t="shared" si="120"/>
        <v>119.86608986112005</v>
      </c>
      <c r="AA376" s="6">
        <f t="shared" si="121"/>
        <v>107.75663687382013</v>
      </c>
      <c r="AB376" s="6">
        <f t="shared" si="122"/>
        <v>95.64718388652021</v>
      </c>
      <c r="AC376" s="6">
        <f t="shared" si="123"/>
        <v>83.537730899220293</v>
      </c>
      <c r="AD376" s="6">
        <f t="shared" si="124"/>
        <v>99.525502323430274</v>
      </c>
      <c r="AE376" s="6">
        <f t="shared" si="125"/>
        <v>115.51327374764026</v>
      </c>
      <c r="AF376" s="6">
        <f t="shared" si="126"/>
        <v>131.50104517185025</v>
      </c>
      <c r="AG376" s="6">
        <f t="shared" si="127"/>
        <v>119.39159218455033</v>
      </c>
      <c r="AI376" s="10">
        <f t="shared" si="128"/>
        <v>0</v>
      </c>
      <c r="AJ376" s="10">
        <f t="shared" si="131"/>
        <v>0</v>
      </c>
      <c r="AK376" s="10">
        <f t="shared" si="131"/>
        <v>0</v>
      </c>
      <c r="AL376" s="10">
        <f t="shared" si="131"/>
        <v>0</v>
      </c>
      <c r="AM376" s="10">
        <f t="shared" si="131"/>
        <v>0</v>
      </c>
      <c r="AN376" s="10">
        <f t="shared" si="131"/>
        <v>0</v>
      </c>
      <c r="AO376" s="10">
        <f t="shared" si="131"/>
        <v>0</v>
      </c>
      <c r="AP376" s="10">
        <f t="shared" si="131"/>
        <v>0</v>
      </c>
      <c r="AQ376" s="10">
        <f t="shared" si="131"/>
        <v>0</v>
      </c>
      <c r="AR376" s="10">
        <f t="shared" si="131"/>
        <v>0</v>
      </c>
      <c r="AT376">
        <v>0</v>
      </c>
      <c r="AU376">
        <v>1</v>
      </c>
      <c r="AV376">
        <v>0</v>
      </c>
      <c r="AW376">
        <v>1</v>
      </c>
      <c r="AX376">
        <v>1</v>
      </c>
      <c r="AY376">
        <v>1</v>
      </c>
      <c r="AZ376">
        <v>0</v>
      </c>
      <c r="BA376">
        <v>0</v>
      </c>
      <c r="BB376">
        <v>0</v>
      </c>
      <c r="BC376">
        <v>1</v>
      </c>
    </row>
    <row r="377" spans="3:55">
      <c r="C377" s="10"/>
      <c r="D377" s="20">
        <f t="shared" si="112"/>
        <v>1761.3335668131683</v>
      </c>
      <c r="E377" s="10">
        <f t="shared" si="113"/>
        <v>-917.02450190521745</v>
      </c>
      <c r="F377" s="20">
        <f t="shared" si="114"/>
        <v>844.30906490795087</v>
      </c>
      <c r="G377">
        <f t="shared" si="115"/>
        <v>5</v>
      </c>
      <c r="H377" s="21">
        <f t="shared" si="116"/>
        <v>9.7656225800141683E-4</v>
      </c>
      <c r="I377" s="20">
        <f t="shared" si="117"/>
        <v>0</v>
      </c>
      <c r="J377" s="2"/>
      <c r="K377" s="11">
        <v>100</v>
      </c>
      <c r="L377" s="6">
        <f t="shared" si="130"/>
        <v>86.21598533371521</v>
      </c>
      <c r="M377" s="6">
        <f t="shared" si="130"/>
        <v>98.094719243534925</v>
      </c>
      <c r="N377" s="6">
        <f t="shared" si="130"/>
        <v>84.573328756155178</v>
      </c>
      <c r="O377" s="6">
        <f t="shared" si="130"/>
        <v>96.225739434679397</v>
      </c>
      <c r="P377" s="6">
        <f t="shared" si="130"/>
        <v>109.48360512624286</v>
      </c>
      <c r="Q377" s="6">
        <f t="shared" si="129"/>
        <v>124.56812347569371</v>
      </c>
      <c r="R377" s="6">
        <f t="shared" si="129"/>
        <v>107.39763506628833</v>
      </c>
      <c r="S377" s="6">
        <f t="shared" si="129"/>
        <v>92.593929297508126</v>
      </c>
      <c r="T377" s="6">
        <f t="shared" si="129"/>
        <v>105.35140859247174</v>
      </c>
      <c r="U377" s="6">
        <f t="shared" si="129"/>
        <v>90.829754980947826</v>
      </c>
      <c r="W377" s="11">
        <v>100</v>
      </c>
      <c r="X377" s="6">
        <f t="shared" si="118"/>
        <v>115.98777142420998</v>
      </c>
      <c r="Y377" s="6">
        <f t="shared" si="119"/>
        <v>103.87831843691006</v>
      </c>
      <c r="Z377" s="6">
        <f t="shared" si="120"/>
        <v>119.86608986112005</v>
      </c>
      <c r="AA377" s="6">
        <f t="shared" si="121"/>
        <v>107.75663687382013</v>
      </c>
      <c r="AB377" s="6">
        <f t="shared" si="122"/>
        <v>95.64718388652021</v>
      </c>
      <c r="AC377" s="6">
        <f t="shared" si="123"/>
        <v>83.537730899220293</v>
      </c>
      <c r="AD377" s="6">
        <f t="shared" si="124"/>
        <v>99.525502323430274</v>
      </c>
      <c r="AE377" s="6">
        <f t="shared" si="125"/>
        <v>115.51327374764026</v>
      </c>
      <c r="AF377" s="6">
        <f t="shared" si="126"/>
        <v>103.40382076034034</v>
      </c>
      <c r="AG377" s="6">
        <f t="shared" si="127"/>
        <v>119.39159218455032</v>
      </c>
      <c r="AI377" s="10">
        <f t="shared" si="128"/>
        <v>0</v>
      </c>
      <c r="AJ377" s="10">
        <f t="shared" si="131"/>
        <v>0</v>
      </c>
      <c r="AK377" s="10">
        <f t="shared" si="131"/>
        <v>0</v>
      </c>
      <c r="AL377" s="10">
        <f t="shared" si="131"/>
        <v>0</v>
      </c>
      <c r="AM377" s="10">
        <f t="shared" si="131"/>
        <v>0</v>
      </c>
      <c r="AN377" s="10">
        <f t="shared" si="131"/>
        <v>0</v>
      </c>
      <c r="AO377" s="10">
        <f t="shared" si="131"/>
        <v>0</v>
      </c>
      <c r="AP377" s="10">
        <f t="shared" si="131"/>
        <v>0</v>
      </c>
      <c r="AQ377" s="10">
        <f t="shared" si="131"/>
        <v>0</v>
      </c>
      <c r="AR377" s="10">
        <f t="shared" si="131"/>
        <v>0</v>
      </c>
      <c r="AT377">
        <v>0</v>
      </c>
      <c r="AU377">
        <v>1</v>
      </c>
      <c r="AV377">
        <v>0</v>
      </c>
      <c r="AW377">
        <v>1</v>
      </c>
      <c r="AX377">
        <v>1</v>
      </c>
      <c r="AY377">
        <v>1</v>
      </c>
      <c r="AZ377">
        <v>0</v>
      </c>
      <c r="BA377">
        <v>0</v>
      </c>
      <c r="BB377">
        <v>1</v>
      </c>
      <c r="BC377">
        <v>0</v>
      </c>
    </row>
    <row r="378" spans="3:55">
      <c r="C378" s="10"/>
      <c r="D378" s="20">
        <f t="shared" si="112"/>
        <v>-1043.5145177395257</v>
      </c>
      <c r="E378" s="10">
        <f t="shared" si="113"/>
        <v>1986.6597914390709</v>
      </c>
      <c r="F378" s="20">
        <f t="shared" si="114"/>
        <v>943.14527369954521</v>
      </c>
      <c r="G378">
        <f t="shared" si="115"/>
        <v>6</v>
      </c>
      <c r="H378" s="21">
        <f t="shared" si="116"/>
        <v>9.7699716664180632E-4</v>
      </c>
      <c r="I378" s="20">
        <f t="shared" si="117"/>
        <v>0</v>
      </c>
      <c r="J378" s="2"/>
      <c r="K378" s="11">
        <v>100</v>
      </c>
      <c r="L378" s="6">
        <f t="shared" si="130"/>
        <v>86.21598533371521</v>
      </c>
      <c r="M378" s="6">
        <f t="shared" si="130"/>
        <v>98.094719243534925</v>
      </c>
      <c r="N378" s="6">
        <f t="shared" si="130"/>
        <v>84.573328756155178</v>
      </c>
      <c r="O378" s="6">
        <f t="shared" si="130"/>
        <v>96.225739434679397</v>
      </c>
      <c r="P378" s="6">
        <f t="shared" si="130"/>
        <v>109.48360512624286</v>
      </c>
      <c r="Q378" s="6">
        <f t="shared" si="129"/>
        <v>124.56812347569371</v>
      </c>
      <c r="R378" s="6">
        <f t="shared" si="129"/>
        <v>107.39763506628833</v>
      </c>
      <c r="S378" s="6">
        <f t="shared" si="129"/>
        <v>92.593929297508126</v>
      </c>
      <c r="T378" s="6">
        <f t="shared" si="129"/>
        <v>105.35140859247174</v>
      </c>
      <c r="U378" s="6">
        <f t="shared" si="129"/>
        <v>119.86659791439071</v>
      </c>
      <c r="W378" s="11">
        <v>100</v>
      </c>
      <c r="X378" s="6">
        <f t="shared" si="118"/>
        <v>115.98777142420998</v>
      </c>
      <c r="Y378" s="6">
        <f t="shared" si="119"/>
        <v>103.87831843691006</v>
      </c>
      <c r="Z378" s="6">
        <f t="shared" si="120"/>
        <v>119.86608986112005</v>
      </c>
      <c r="AA378" s="6">
        <f t="shared" si="121"/>
        <v>107.75663687382013</v>
      </c>
      <c r="AB378" s="6">
        <f t="shared" si="122"/>
        <v>95.64718388652021</v>
      </c>
      <c r="AC378" s="6">
        <f t="shared" si="123"/>
        <v>83.537730899220293</v>
      </c>
      <c r="AD378" s="6">
        <f t="shared" si="124"/>
        <v>99.525502323430274</v>
      </c>
      <c r="AE378" s="6">
        <f t="shared" si="125"/>
        <v>115.51327374764026</v>
      </c>
      <c r="AF378" s="6">
        <f t="shared" si="126"/>
        <v>103.40382076034034</v>
      </c>
      <c r="AG378" s="6">
        <f t="shared" si="127"/>
        <v>91.29436777304042</v>
      </c>
      <c r="AI378" s="10">
        <f t="shared" si="128"/>
        <v>0</v>
      </c>
      <c r="AJ378" s="10">
        <f t="shared" si="131"/>
        <v>0</v>
      </c>
      <c r="AK378" s="10">
        <f t="shared" si="131"/>
        <v>0</v>
      </c>
      <c r="AL378" s="10">
        <f t="shared" si="131"/>
        <v>0</v>
      </c>
      <c r="AM378" s="10">
        <f t="shared" si="131"/>
        <v>0</v>
      </c>
      <c r="AN378" s="10">
        <f t="shared" si="131"/>
        <v>0</v>
      </c>
      <c r="AO378" s="10">
        <f t="shared" si="131"/>
        <v>0</v>
      </c>
      <c r="AP378" s="10">
        <f t="shared" si="131"/>
        <v>0</v>
      </c>
      <c r="AQ378" s="10">
        <f t="shared" si="131"/>
        <v>0</v>
      </c>
      <c r="AR378" s="10">
        <f t="shared" si="131"/>
        <v>0</v>
      </c>
      <c r="AT378">
        <v>0</v>
      </c>
      <c r="AU378">
        <v>1</v>
      </c>
      <c r="AV378">
        <v>0</v>
      </c>
      <c r="AW378">
        <v>1</v>
      </c>
      <c r="AX378">
        <v>1</v>
      </c>
      <c r="AY378">
        <v>1</v>
      </c>
      <c r="AZ378">
        <v>0</v>
      </c>
      <c r="BA378">
        <v>0</v>
      </c>
      <c r="BB378">
        <v>1</v>
      </c>
      <c r="BC378">
        <v>1</v>
      </c>
    </row>
    <row r="379" spans="3:55">
      <c r="C379" s="10"/>
      <c r="D379" s="20">
        <f t="shared" si="112"/>
        <v>1761.3335668131683</v>
      </c>
      <c r="E379" s="10">
        <f t="shared" si="113"/>
        <v>-917.02450190521745</v>
      </c>
      <c r="F379" s="20">
        <f t="shared" si="114"/>
        <v>844.30906490795087</v>
      </c>
      <c r="G379">
        <f t="shared" si="115"/>
        <v>5</v>
      </c>
      <c r="H379" s="21">
        <f t="shared" si="116"/>
        <v>9.7656225800141683E-4</v>
      </c>
      <c r="I379" s="20">
        <f t="shared" si="117"/>
        <v>0</v>
      </c>
      <c r="J379" s="2"/>
      <c r="K379" s="11">
        <v>100</v>
      </c>
      <c r="L379" s="6">
        <f t="shared" si="130"/>
        <v>86.21598533371521</v>
      </c>
      <c r="M379" s="6">
        <f t="shared" si="130"/>
        <v>98.094719243534925</v>
      </c>
      <c r="N379" s="6">
        <f t="shared" si="130"/>
        <v>84.573328756155178</v>
      </c>
      <c r="O379" s="6">
        <f t="shared" si="130"/>
        <v>96.225739434679397</v>
      </c>
      <c r="P379" s="6">
        <f t="shared" si="130"/>
        <v>109.48360512624286</v>
      </c>
      <c r="Q379" s="6">
        <f t="shared" si="129"/>
        <v>124.56812347569371</v>
      </c>
      <c r="R379" s="6">
        <f t="shared" si="129"/>
        <v>107.39763506628833</v>
      </c>
      <c r="S379" s="6">
        <f t="shared" si="129"/>
        <v>122.19475099042164</v>
      </c>
      <c r="T379" s="6">
        <f t="shared" si="129"/>
        <v>105.35140859247174</v>
      </c>
      <c r="U379" s="6">
        <f t="shared" si="129"/>
        <v>90.829754980947826</v>
      </c>
      <c r="W379" s="11">
        <v>100</v>
      </c>
      <c r="X379" s="6">
        <f t="shared" si="118"/>
        <v>115.98777142420998</v>
      </c>
      <c r="Y379" s="6">
        <f t="shared" si="119"/>
        <v>103.87831843691006</v>
      </c>
      <c r="Z379" s="6">
        <f t="shared" si="120"/>
        <v>119.86608986112005</v>
      </c>
      <c r="AA379" s="6">
        <f t="shared" si="121"/>
        <v>107.75663687382013</v>
      </c>
      <c r="AB379" s="6">
        <f t="shared" si="122"/>
        <v>95.64718388652021</v>
      </c>
      <c r="AC379" s="6">
        <f t="shared" si="123"/>
        <v>83.537730899220293</v>
      </c>
      <c r="AD379" s="6">
        <f t="shared" si="124"/>
        <v>99.525502323430274</v>
      </c>
      <c r="AE379" s="6">
        <f t="shared" si="125"/>
        <v>87.416049336130357</v>
      </c>
      <c r="AF379" s="6">
        <f t="shared" si="126"/>
        <v>103.40382076034034</v>
      </c>
      <c r="AG379" s="6">
        <f t="shared" si="127"/>
        <v>119.39159218455032</v>
      </c>
      <c r="AI379" s="10">
        <f t="shared" si="128"/>
        <v>0</v>
      </c>
      <c r="AJ379" s="10">
        <f t="shared" si="131"/>
        <v>0</v>
      </c>
      <c r="AK379" s="10">
        <f t="shared" si="131"/>
        <v>0</v>
      </c>
      <c r="AL379" s="10">
        <f t="shared" si="131"/>
        <v>0</v>
      </c>
      <c r="AM379" s="10">
        <f t="shared" si="131"/>
        <v>0</v>
      </c>
      <c r="AN379" s="10">
        <f t="shared" si="131"/>
        <v>0</v>
      </c>
      <c r="AO379" s="10">
        <f t="shared" si="131"/>
        <v>0</v>
      </c>
      <c r="AP379" s="10">
        <f t="shared" si="131"/>
        <v>0</v>
      </c>
      <c r="AQ379" s="10">
        <f t="shared" si="131"/>
        <v>0</v>
      </c>
      <c r="AR379" s="10">
        <f t="shared" si="131"/>
        <v>0</v>
      </c>
      <c r="AT379">
        <v>0</v>
      </c>
      <c r="AU379">
        <v>1</v>
      </c>
      <c r="AV379">
        <v>0</v>
      </c>
      <c r="AW379">
        <v>1</v>
      </c>
      <c r="AX379">
        <v>1</v>
      </c>
      <c r="AY379">
        <v>1</v>
      </c>
      <c r="AZ379">
        <v>0</v>
      </c>
      <c r="BA379">
        <v>1</v>
      </c>
      <c r="BB379">
        <v>0</v>
      </c>
      <c r="BC379">
        <v>0</v>
      </c>
    </row>
    <row r="380" spans="3:55">
      <c r="C380" s="10"/>
      <c r="D380" s="20">
        <f t="shared" si="112"/>
        <v>-1043.5145177395257</v>
      </c>
      <c r="E380" s="10">
        <f t="shared" si="113"/>
        <v>1986.6597914390709</v>
      </c>
      <c r="F380" s="20">
        <f t="shared" si="114"/>
        <v>943.14527369954521</v>
      </c>
      <c r="G380">
        <f t="shared" si="115"/>
        <v>6</v>
      </c>
      <c r="H380" s="21">
        <f t="shared" si="116"/>
        <v>9.7699716664180632E-4</v>
      </c>
      <c r="I380" s="20">
        <f t="shared" si="117"/>
        <v>0</v>
      </c>
      <c r="J380" s="2"/>
      <c r="K380" s="11">
        <v>100</v>
      </c>
      <c r="L380" s="6">
        <f t="shared" si="130"/>
        <v>86.21598533371521</v>
      </c>
      <c r="M380" s="6">
        <f t="shared" si="130"/>
        <v>98.094719243534925</v>
      </c>
      <c r="N380" s="6">
        <f t="shared" si="130"/>
        <v>84.573328756155178</v>
      </c>
      <c r="O380" s="6">
        <f t="shared" si="130"/>
        <v>96.225739434679397</v>
      </c>
      <c r="P380" s="6">
        <f t="shared" si="130"/>
        <v>109.48360512624286</v>
      </c>
      <c r="Q380" s="6">
        <f t="shared" si="129"/>
        <v>124.56812347569371</v>
      </c>
      <c r="R380" s="6">
        <f t="shared" si="129"/>
        <v>107.39763506628833</v>
      </c>
      <c r="S380" s="6">
        <f t="shared" si="129"/>
        <v>122.19475099042164</v>
      </c>
      <c r="T380" s="6">
        <f t="shared" si="129"/>
        <v>105.35140859247174</v>
      </c>
      <c r="U380" s="6">
        <f t="shared" si="129"/>
        <v>119.86659791439071</v>
      </c>
      <c r="W380" s="11">
        <v>100</v>
      </c>
      <c r="X380" s="6">
        <f t="shared" si="118"/>
        <v>115.98777142420998</v>
      </c>
      <c r="Y380" s="6">
        <f t="shared" si="119"/>
        <v>103.87831843691006</v>
      </c>
      <c r="Z380" s="6">
        <f t="shared" si="120"/>
        <v>119.86608986112005</v>
      </c>
      <c r="AA380" s="6">
        <f t="shared" si="121"/>
        <v>107.75663687382013</v>
      </c>
      <c r="AB380" s="6">
        <f t="shared" si="122"/>
        <v>95.64718388652021</v>
      </c>
      <c r="AC380" s="6">
        <f t="shared" si="123"/>
        <v>83.537730899220293</v>
      </c>
      <c r="AD380" s="6">
        <f t="shared" si="124"/>
        <v>99.525502323430274</v>
      </c>
      <c r="AE380" s="6">
        <f t="shared" si="125"/>
        <v>87.416049336130357</v>
      </c>
      <c r="AF380" s="6">
        <f t="shared" si="126"/>
        <v>103.40382076034034</v>
      </c>
      <c r="AG380" s="6">
        <f t="shared" si="127"/>
        <v>91.29436777304042</v>
      </c>
      <c r="AI380" s="10">
        <f t="shared" si="128"/>
        <v>0</v>
      </c>
      <c r="AJ380" s="10">
        <f t="shared" si="131"/>
        <v>0</v>
      </c>
      <c r="AK380" s="10">
        <f t="shared" si="131"/>
        <v>0</v>
      </c>
      <c r="AL380" s="10">
        <f t="shared" si="131"/>
        <v>0</v>
      </c>
      <c r="AM380" s="10">
        <f t="shared" si="131"/>
        <v>0</v>
      </c>
      <c r="AN380" s="10">
        <f t="shared" si="131"/>
        <v>0</v>
      </c>
      <c r="AO380" s="10">
        <f t="shared" si="131"/>
        <v>0</v>
      </c>
      <c r="AP380" s="10">
        <f t="shared" si="131"/>
        <v>0</v>
      </c>
      <c r="AQ380" s="10">
        <f t="shared" si="131"/>
        <v>0</v>
      </c>
      <c r="AR380" s="10">
        <f t="shared" si="131"/>
        <v>0</v>
      </c>
      <c r="AT380">
        <v>0</v>
      </c>
      <c r="AU380">
        <v>1</v>
      </c>
      <c r="AV380">
        <v>0</v>
      </c>
      <c r="AW380">
        <v>1</v>
      </c>
      <c r="AX380">
        <v>1</v>
      </c>
      <c r="AY380">
        <v>1</v>
      </c>
      <c r="AZ380">
        <v>0</v>
      </c>
      <c r="BA380">
        <v>1</v>
      </c>
      <c r="BB380">
        <v>0</v>
      </c>
      <c r="BC380">
        <v>1</v>
      </c>
    </row>
    <row r="381" spans="3:55">
      <c r="C381" s="10"/>
      <c r="D381" s="20">
        <f t="shared" si="112"/>
        <v>-1043.5145177395257</v>
      </c>
      <c r="E381" s="10">
        <f t="shared" si="113"/>
        <v>1986.6597914390709</v>
      </c>
      <c r="F381" s="20">
        <f t="shared" si="114"/>
        <v>943.14527369954521</v>
      </c>
      <c r="G381">
        <f t="shared" si="115"/>
        <v>6</v>
      </c>
      <c r="H381" s="21">
        <f t="shared" si="116"/>
        <v>9.7699716664180632E-4</v>
      </c>
      <c r="I381" s="20">
        <f t="shared" si="117"/>
        <v>0</v>
      </c>
      <c r="J381" s="2"/>
      <c r="K381" s="11">
        <v>100</v>
      </c>
      <c r="L381" s="6">
        <f t="shared" si="130"/>
        <v>86.21598533371521</v>
      </c>
      <c r="M381" s="6">
        <f t="shared" si="130"/>
        <v>98.094719243534925</v>
      </c>
      <c r="N381" s="6">
        <f t="shared" si="130"/>
        <v>84.573328756155178</v>
      </c>
      <c r="O381" s="6">
        <f t="shared" si="130"/>
        <v>96.225739434679397</v>
      </c>
      <c r="P381" s="6">
        <f t="shared" si="130"/>
        <v>109.48360512624286</v>
      </c>
      <c r="Q381" s="6">
        <f t="shared" si="129"/>
        <v>124.56812347569371</v>
      </c>
      <c r="R381" s="6">
        <f t="shared" si="129"/>
        <v>107.39763506628833</v>
      </c>
      <c r="S381" s="6">
        <f t="shared" si="129"/>
        <v>122.19475099042164</v>
      </c>
      <c r="T381" s="6">
        <f t="shared" si="129"/>
        <v>139.03059560292036</v>
      </c>
      <c r="U381" s="6">
        <f t="shared" si="129"/>
        <v>119.86659791439071</v>
      </c>
      <c r="W381" s="11">
        <v>100</v>
      </c>
      <c r="X381" s="6">
        <f t="shared" si="118"/>
        <v>115.98777142420998</v>
      </c>
      <c r="Y381" s="6">
        <f t="shared" si="119"/>
        <v>103.87831843691006</v>
      </c>
      <c r="Z381" s="6">
        <f t="shared" si="120"/>
        <v>119.86608986112005</v>
      </c>
      <c r="AA381" s="6">
        <f t="shared" si="121"/>
        <v>107.75663687382013</v>
      </c>
      <c r="AB381" s="6">
        <f t="shared" si="122"/>
        <v>95.64718388652021</v>
      </c>
      <c r="AC381" s="6">
        <f t="shared" si="123"/>
        <v>83.537730899220293</v>
      </c>
      <c r="AD381" s="6">
        <f t="shared" si="124"/>
        <v>99.525502323430274</v>
      </c>
      <c r="AE381" s="6">
        <f t="shared" si="125"/>
        <v>87.416049336130357</v>
      </c>
      <c r="AF381" s="6">
        <f t="shared" si="126"/>
        <v>75.306596348830439</v>
      </c>
      <c r="AG381" s="6">
        <f t="shared" si="127"/>
        <v>91.29436777304042</v>
      </c>
      <c r="AI381" s="10">
        <f t="shared" si="128"/>
        <v>0</v>
      </c>
      <c r="AJ381" s="10">
        <f t="shared" si="131"/>
        <v>0</v>
      </c>
      <c r="AK381" s="10">
        <f t="shared" si="131"/>
        <v>0</v>
      </c>
      <c r="AL381" s="10">
        <f t="shared" si="131"/>
        <v>0</v>
      </c>
      <c r="AM381" s="10">
        <f t="shared" si="131"/>
        <v>0</v>
      </c>
      <c r="AN381" s="10">
        <f t="shared" si="131"/>
        <v>0</v>
      </c>
      <c r="AO381" s="10">
        <f t="shared" si="131"/>
        <v>0</v>
      </c>
      <c r="AP381" s="10">
        <f t="shared" si="131"/>
        <v>0</v>
      </c>
      <c r="AQ381" s="10">
        <f t="shared" si="131"/>
        <v>0</v>
      </c>
      <c r="AR381" s="10">
        <f t="shared" si="131"/>
        <v>0</v>
      </c>
      <c r="AT381">
        <v>0</v>
      </c>
      <c r="AU381">
        <v>1</v>
      </c>
      <c r="AV381">
        <v>0</v>
      </c>
      <c r="AW381">
        <v>1</v>
      </c>
      <c r="AX381">
        <v>1</v>
      </c>
      <c r="AY381">
        <v>1</v>
      </c>
      <c r="AZ381">
        <v>0</v>
      </c>
      <c r="BA381">
        <v>1</v>
      </c>
      <c r="BB381">
        <v>1</v>
      </c>
      <c r="BC381">
        <v>0</v>
      </c>
    </row>
    <row r="382" spans="3:55">
      <c r="C382" s="10"/>
      <c r="D382" s="20">
        <f t="shared" si="112"/>
        <v>-5821.6989792951717</v>
      </c>
      <c r="E382" s="10">
        <f t="shared" si="113"/>
        <v>5818.6062470211509</v>
      </c>
      <c r="F382" s="20">
        <f t="shared" si="114"/>
        <v>-3.0927322740208183</v>
      </c>
      <c r="G382">
        <f t="shared" si="115"/>
        <v>7</v>
      </c>
      <c r="H382" s="21">
        <f t="shared" si="116"/>
        <v>9.7743226896726152E-4</v>
      </c>
      <c r="I382" s="20">
        <f t="shared" si="117"/>
        <v>0</v>
      </c>
      <c r="J382" s="2"/>
      <c r="K382" s="11">
        <v>100</v>
      </c>
      <c r="L382" s="6">
        <f t="shared" si="130"/>
        <v>86.21598533371521</v>
      </c>
      <c r="M382" s="6">
        <f t="shared" si="130"/>
        <v>98.094719243534925</v>
      </c>
      <c r="N382" s="6">
        <f t="shared" si="130"/>
        <v>84.573328756155178</v>
      </c>
      <c r="O382" s="6">
        <f t="shared" si="130"/>
        <v>96.225739434679397</v>
      </c>
      <c r="P382" s="6">
        <f t="shared" si="130"/>
        <v>109.48360512624286</v>
      </c>
      <c r="Q382" s="6">
        <f t="shared" si="129"/>
        <v>124.56812347569371</v>
      </c>
      <c r="R382" s="6">
        <f t="shared" si="129"/>
        <v>107.39763506628833</v>
      </c>
      <c r="S382" s="6">
        <f t="shared" si="129"/>
        <v>122.19475099042164</v>
      </c>
      <c r="T382" s="6">
        <f t="shared" si="129"/>
        <v>139.03059560292036</v>
      </c>
      <c r="U382" s="6">
        <f t="shared" si="129"/>
        <v>158.18606247021151</v>
      </c>
      <c r="W382" s="11">
        <v>100</v>
      </c>
      <c r="X382" s="6">
        <f t="shared" si="118"/>
        <v>115.98777142420998</v>
      </c>
      <c r="Y382" s="6">
        <f t="shared" si="119"/>
        <v>103.87831843691006</v>
      </c>
      <c r="Z382" s="6">
        <f t="shared" si="120"/>
        <v>119.86608986112005</v>
      </c>
      <c r="AA382" s="6">
        <f t="shared" si="121"/>
        <v>107.75663687382013</v>
      </c>
      <c r="AB382" s="6">
        <f t="shared" si="122"/>
        <v>95.64718388652021</v>
      </c>
      <c r="AC382" s="6">
        <f t="shared" si="123"/>
        <v>83.537730899220293</v>
      </c>
      <c r="AD382" s="6">
        <f t="shared" si="124"/>
        <v>99.525502323430274</v>
      </c>
      <c r="AE382" s="6">
        <f t="shared" si="125"/>
        <v>87.416049336130357</v>
      </c>
      <c r="AF382" s="6">
        <f t="shared" si="126"/>
        <v>75.306596348830439</v>
      </c>
      <c r="AG382" s="6">
        <f t="shared" si="127"/>
        <v>63.197143361530522</v>
      </c>
      <c r="AI382" s="10">
        <f t="shared" si="128"/>
        <v>0</v>
      </c>
      <c r="AJ382" s="10">
        <f t="shared" si="131"/>
        <v>0</v>
      </c>
      <c r="AK382" s="10">
        <f t="shared" si="131"/>
        <v>0</v>
      </c>
      <c r="AL382" s="10">
        <f t="shared" si="131"/>
        <v>0</v>
      </c>
      <c r="AM382" s="10">
        <f t="shared" si="131"/>
        <v>0</v>
      </c>
      <c r="AN382" s="10">
        <f t="shared" si="131"/>
        <v>0</v>
      </c>
      <c r="AO382" s="10">
        <f t="shared" si="131"/>
        <v>0</v>
      </c>
      <c r="AP382" s="10">
        <f t="shared" si="131"/>
        <v>0</v>
      </c>
      <c r="AQ382" s="10">
        <f t="shared" si="131"/>
        <v>0</v>
      </c>
      <c r="AR382" s="10">
        <f t="shared" si="131"/>
        <v>0</v>
      </c>
      <c r="AT382">
        <v>0</v>
      </c>
      <c r="AU382">
        <v>1</v>
      </c>
      <c r="AV382">
        <v>0</v>
      </c>
      <c r="AW382">
        <v>1</v>
      </c>
      <c r="AX382">
        <v>1</v>
      </c>
      <c r="AY382">
        <v>1</v>
      </c>
      <c r="AZ382">
        <v>0</v>
      </c>
      <c r="BA382">
        <v>1</v>
      </c>
      <c r="BB382">
        <v>1</v>
      </c>
      <c r="BC382">
        <v>1</v>
      </c>
    </row>
    <row r="383" spans="3:55">
      <c r="C383" s="10"/>
      <c r="D383" s="20">
        <f t="shared" si="112"/>
        <v>1761.3335668131683</v>
      </c>
      <c r="E383" s="10">
        <f t="shared" si="113"/>
        <v>-917.02450190521745</v>
      </c>
      <c r="F383" s="20">
        <f t="shared" si="114"/>
        <v>844.30906490795087</v>
      </c>
      <c r="G383">
        <f t="shared" si="115"/>
        <v>5</v>
      </c>
      <c r="H383" s="21">
        <f t="shared" si="116"/>
        <v>9.7656225800141683E-4</v>
      </c>
      <c r="I383" s="20">
        <f t="shared" si="117"/>
        <v>0</v>
      </c>
      <c r="J383" s="2"/>
      <c r="K383" s="11">
        <v>100</v>
      </c>
      <c r="L383" s="6">
        <f t="shared" si="130"/>
        <v>86.21598533371521</v>
      </c>
      <c r="M383" s="6">
        <f t="shared" si="130"/>
        <v>98.094719243534925</v>
      </c>
      <c r="N383" s="6">
        <f t="shared" si="130"/>
        <v>84.573328756155178</v>
      </c>
      <c r="O383" s="6">
        <f t="shared" si="130"/>
        <v>96.225739434679397</v>
      </c>
      <c r="P383" s="6">
        <f t="shared" si="130"/>
        <v>109.48360512624286</v>
      </c>
      <c r="Q383" s="6">
        <f t="shared" si="129"/>
        <v>124.56812347569371</v>
      </c>
      <c r="R383" s="6">
        <f t="shared" si="129"/>
        <v>141.73096847115283</v>
      </c>
      <c r="S383" s="6">
        <f t="shared" si="129"/>
        <v>122.19475099042165</v>
      </c>
      <c r="T383" s="6">
        <f t="shared" si="129"/>
        <v>105.35140859247174</v>
      </c>
      <c r="U383" s="6">
        <f t="shared" si="129"/>
        <v>90.829754980947826</v>
      </c>
      <c r="W383" s="11">
        <v>100</v>
      </c>
      <c r="X383" s="6">
        <f t="shared" si="118"/>
        <v>115.98777142420998</v>
      </c>
      <c r="Y383" s="6">
        <f t="shared" si="119"/>
        <v>103.87831843691006</v>
      </c>
      <c r="Z383" s="6">
        <f t="shared" si="120"/>
        <v>119.86608986112005</v>
      </c>
      <c r="AA383" s="6">
        <f t="shared" si="121"/>
        <v>107.75663687382013</v>
      </c>
      <c r="AB383" s="6">
        <f t="shared" si="122"/>
        <v>95.64718388652021</v>
      </c>
      <c r="AC383" s="6">
        <f t="shared" si="123"/>
        <v>83.537730899220293</v>
      </c>
      <c r="AD383" s="6">
        <f t="shared" si="124"/>
        <v>71.428277911920375</v>
      </c>
      <c r="AE383" s="6">
        <f t="shared" si="125"/>
        <v>87.416049336130357</v>
      </c>
      <c r="AF383" s="6">
        <f t="shared" si="126"/>
        <v>103.40382076034034</v>
      </c>
      <c r="AG383" s="6">
        <f t="shared" si="127"/>
        <v>119.39159218455032</v>
      </c>
      <c r="AI383" s="10">
        <f t="shared" si="128"/>
        <v>0</v>
      </c>
      <c r="AJ383" s="10">
        <f t="shared" si="131"/>
        <v>0</v>
      </c>
      <c r="AK383" s="10">
        <f t="shared" si="131"/>
        <v>0</v>
      </c>
      <c r="AL383" s="10">
        <f t="shared" si="131"/>
        <v>0</v>
      </c>
      <c r="AM383" s="10">
        <f t="shared" si="131"/>
        <v>0</v>
      </c>
      <c r="AN383" s="10">
        <f t="shared" si="131"/>
        <v>0</v>
      </c>
      <c r="AO383" s="10">
        <f t="shared" si="131"/>
        <v>0</v>
      </c>
      <c r="AP383" s="10">
        <f t="shared" si="131"/>
        <v>0</v>
      </c>
      <c r="AQ383" s="10">
        <f t="shared" si="131"/>
        <v>0</v>
      </c>
      <c r="AR383" s="10">
        <f t="shared" si="131"/>
        <v>0</v>
      </c>
      <c r="AT383">
        <v>0</v>
      </c>
      <c r="AU383">
        <v>1</v>
      </c>
      <c r="AV383">
        <v>0</v>
      </c>
      <c r="AW383">
        <v>1</v>
      </c>
      <c r="AX383">
        <v>1</v>
      </c>
      <c r="AY383">
        <v>1</v>
      </c>
      <c r="AZ383">
        <v>1</v>
      </c>
      <c r="BA383">
        <v>0</v>
      </c>
      <c r="BB383">
        <v>0</v>
      </c>
      <c r="BC383">
        <v>0</v>
      </c>
    </row>
    <row r="384" spans="3:55">
      <c r="C384" s="10"/>
      <c r="D384" s="20">
        <f t="shared" si="112"/>
        <v>-1043.5145177395257</v>
      </c>
      <c r="E384" s="10">
        <f t="shared" si="113"/>
        <v>1986.6597914390709</v>
      </c>
      <c r="F384" s="20">
        <f t="shared" si="114"/>
        <v>943.14527369954521</v>
      </c>
      <c r="G384">
        <f t="shared" si="115"/>
        <v>6</v>
      </c>
      <c r="H384" s="21">
        <f t="shared" si="116"/>
        <v>9.7699716664180632E-4</v>
      </c>
      <c r="I384" s="20">
        <f t="shared" si="117"/>
        <v>0</v>
      </c>
      <c r="J384" s="2"/>
      <c r="K384" s="11">
        <v>100</v>
      </c>
      <c r="L384" s="6">
        <f t="shared" si="130"/>
        <v>86.21598533371521</v>
      </c>
      <c r="M384" s="6">
        <f t="shared" si="130"/>
        <v>98.094719243534925</v>
      </c>
      <c r="N384" s="6">
        <f t="shared" si="130"/>
        <v>84.573328756155178</v>
      </c>
      <c r="O384" s="6">
        <f t="shared" si="130"/>
        <v>96.225739434679397</v>
      </c>
      <c r="P384" s="6">
        <f t="shared" si="130"/>
        <v>109.48360512624286</v>
      </c>
      <c r="Q384" s="6">
        <f t="shared" si="129"/>
        <v>124.56812347569371</v>
      </c>
      <c r="R384" s="6">
        <f t="shared" si="129"/>
        <v>141.73096847115283</v>
      </c>
      <c r="S384" s="6">
        <f t="shared" si="129"/>
        <v>122.19475099042165</v>
      </c>
      <c r="T384" s="6">
        <f t="shared" si="129"/>
        <v>105.35140859247174</v>
      </c>
      <c r="U384" s="6">
        <f t="shared" si="129"/>
        <v>119.86659791439071</v>
      </c>
      <c r="W384" s="11">
        <v>100</v>
      </c>
      <c r="X384" s="6">
        <f t="shared" si="118"/>
        <v>115.98777142420998</v>
      </c>
      <c r="Y384" s="6">
        <f t="shared" si="119"/>
        <v>103.87831843691006</v>
      </c>
      <c r="Z384" s="6">
        <f t="shared" si="120"/>
        <v>119.86608986112005</v>
      </c>
      <c r="AA384" s="6">
        <f t="shared" si="121"/>
        <v>107.75663687382013</v>
      </c>
      <c r="AB384" s="6">
        <f t="shared" si="122"/>
        <v>95.64718388652021</v>
      </c>
      <c r="AC384" s="6">
        <f t="shared" si="123"/>
        <v>83.537730899220293</v>
      </c>
      <c r="AD384" s="6">
        <f t="shared" si="124"/>
        <v>71.428277911920375</v>
      </c>
      <c r="AE384" s="6">
        <f t="shared" si="125"/>
        <v>87.416049336130357</v>
      </c>
      <c r="AF384" s="6">
        <f t="shared" si="126"/>
        <v>103.40382076034034</v>
      </c>
      <c r="AG384" s="6">
        <f t="shared" si="127"/>
        <v>91.29436777304042</v>
      </c>
      <c r="AI384" s="10">
        <f t="shared" si="128"/>
        <v>0</v>
      </c>
      <c r="AJ384" s="10">
        <f t="shared" si="131"/>
        <v>0</v>
      </c>
      <c r="AK384" s="10">
        <f t="shared" si="131"/>
        <v>0</v>
      </c>
      <c r="AL384" s="10">
        <f t="shared" si="131"/>
        <v>0</v>
      </c>
      <c r="AM384" s="10">
        <f t="shared" si="131"/>
        <v>0</v>
      </c>
      <c r="AN384" s="10">
        <f t="shared" si="131"/>
        <v>0</v>
      </c>
      <c r="AO384" s="10">
        <f t="shared" si="131"/>
        <v>0</v>
      </c>
      <c r="AP384" s="10">
        <f t="shared" si="131"/>
        <v>0</v>
      </c>
      <c r="AQ384" s="10">
        <f t="shared" si="131"/>
        <v>0</v>
      </c>
      <c r="AR384" s="10">
        <f t="shared" si="131"/>
        <v>0</v>
      </c>
      <c r="AT384">
        <v>0</v>
      </c>
      <c r="AU384">
        <v>1</v>
      </c>
      <c r="AV384">
        <v>0</v>
      </c>
      <c r="AW384">
        <v>1</v>
      </c>
      <c r="AX384">
        <v>1</v>
      </c>
      <c r="AY384">
        <v>1</v>
      </c>
      <c r="AZ384">
        <v>1</v>
      </c>
      <c r="BA384">
        <v>0</v>
      </c>
      <c r="BB384">
        <v>0</v>
      </c>
      <c r="BC384">
        <v>1</v>
      </c>
    </row>
    <row r="385" spans="3:55">
      <c r="C385" s="10"/>
      <c r="D385" s="20">
        <f t="shared" si="112"/>
        <v>-1043.5145177395257</v>
      </c>
      <c r="E385" s="10">
        <f t="shared" si="113"/>
        <v>1986.6597914390709</v>
      </c>
      <c r="F385" s="20">
        <f t="shared" si="114"/>
        <v>943.14527369954521</v>
      </c>
      <c r="G385">
        <f t="shared" si="115"/>
        <v>6</v>
      </c>
      <c r="H385" s="21">
        <f t="shared" si="116"/>
        <v>9.7699716664180632E-4</v>
      </c>
      <c r="I385" s="20">
        <f t="shared" si="117"/>
        <v>0</v>
      </c>
      <c r="J385" s="2"/>
      <c r="K385" s="11">
        <v>100</v>
      </c>
      <c r="L385" s="6">
        <f t="shared" si="130"/>
        <v>86.21598533371521</v>
      </c>
      <c r="M385" s="6">
        <f t="shared" si="130"/>
        <v>98.094719243534925</v>
      </c>
      <c r="N385" s="6">
        <f t="shared" si="130"/>
        <v>84.573328756155178</v>
      </c>
      <c r="O385" s="6">
        <f t="shared" si="130"/>
        <v>96.225739434679397</v>
      </c>
      <c r="P385" s="6">
        <f t="shared" si="130"/>
        <v>109.48360512624286</v>
      </c>
      <c r="Q385" s="6">
        <f t="shared" si="129"/>
        <v>124.56812347569371</v>
      </c>
      <c r="R385" s="6">
        <f t="shared" si="129"/>
        <v>141.73096847115283</v>
      </c>
      <c r="S385" s="6">
        <f t="shared" si="129"/>
        <v>122.19475099042165</v>
      </c>
      <c r="T385" s="6">
        <f t="shared" si="129"/>
        <v>139.03059560292036</v>
      </c>
      <c r="U385" s="6">
        <f t="shared" si="129"/>
        <v>119.86659791439071</v>
      </c>
      <c r="W385" s="11">
        <v>100</v>
      </c>
      <c r="X385" s="6">
        <f t="shared" si="118"/>
        <v>115.98777142420998</v>
      </c>
      <c r="Y385" s="6">
        <f t="shared" si="119"/>
        <v>103.87831843691006</v>
      </c>
      <c r="Z385" s="6">
        <f t="shared" si="120"/>
        <v>119.86608986112005</v>
      </c>
      <c r="AA385" s="6">
        <f t="shared" si="121"/>
        <v>107.75663687382013</v>
      </c>
      <c r="AB385" s="6">
        <f t="shared" si="122"/>
        <v>95.64718388652021</v>
      </c>
      <c r="AC385" s="6">
        <f t="shared" si="123"/>
        <v>83.537730899220293</v>
      </c>
      <c r="AD385" s="6">
        <f t="shared" si="124"/>
        <v>71.428277911920375</v>
      </c>
      <c r="AE385" s="6">
        <f t="shared" si="125"/>
        <v>87.416049336130357</v>
      </c>
      <c r="AF385" s="6">
        <f t="shared" si="126"/>
        <v>75.306596348830439</v>
      </c>
      <c r="AG385" s="6">
        <f t="shared" si="127"/>
        <v>91.29436777304042</v>
      </c>
      <c r="AI385" s="10">
        <f t="shared" si="128"/>
        <v>0</v>
      </c>
      <c r="AJ385" s="10">
        <f t="shared" si="131"/>
        <v>0</v>
      </c>
      <c r="AK385" s="10">
        <f t="shared" si="131"/>
        <v>0</v>
      </c>
      <c r="AL385" s="10">
        <f t="shared" si="131"/>
        <v>0</v>
      </c>
      <c r="AM385" s="10">
        <f t="shared" si="131"/>
        <v>0</v>
      </c>
      <c r="AN385" s="10">
        <f t="shared" si="131"/>
        <v>0</v>
      </c>
      <c r="AO385" s="10">
        <f t="shared" si="131"/>
        <v>0</v>
      </c>
      <c r="AP385" s="10">
        <f t="shared" si="131"/>
        <v>0</v>
      </c>
      <c r="AQ385" s="10">
        <f t="shared" si="131"/>
        <v>0</v>
      </c>
      <c r="AR385" s="10">
        <f t="shared" si="131"/>
        <v>0</v>
      </c>
      <c r="AT385">
        <v>0</v>
      </c>
      <c r="AU385">
        <v>1</v>
      </c>
      <c r="AV385">
        <v>0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0</v>
      </c>
    </row>
    <row r="386" spans="3:55">
      <c r="C386" s="10"/>
      <c r="D386" s="20">
        <f t="shared" si="112"/>
        <v>-5821.6989792951717</v>
      </c>
      <c r="E386" s="10">
        <f t="shared" si="113"/>
        <v>5818.6062470211509</v>
      </c>
      <c r="F386" s="20">
        <f t="shared" si="114"/>
        <v>-3.0927322740208183</v>
      </c>
      <c r="G386">
        <f t="shared" si="115"/>
        <v>7</v>
      </c>
      <c r="H386" s="21">
        <f t="shared" si="116"/>
        <v>9.7743226896726152E-4</v>
      </c>
      <c r="I386" s="20">
        <f t="shared" si="117"/>
        <v>0</v>
      </c>
      <c r="J386" s="2"/>
      <c r="K386" s="11">
        <v>100</v>
      </c>
      <c r="L386" s="6">
        <f t="shared" si="130"/>
        <v>86.21598533371521</v>
      </c>
      <c r="M386" s="6">
        <f t="shared" si="130"/>
        <v>98.094719243534925</v>
      </c>
      <c r="N386" s="6">
        <f t="shared" si="130"/>
        <v>84.573328756155178</v>
      </c>
      <c r="O386" s="6">
        <f t="shared" si="130"/>
        <v>96.225739434679397</v>
      </c>
      <c r="P386" s="6">
        <f t="shared" si="130"/>
        <v>109.48360512624286</v>
      </c>
      <c r="Q386" s="6">
        <f t="shared" si="129"/>
        <v>124.56812347569371</v>
      </c>
      <c r="R386" s="6">
        <f t="shared" si="129"/>
        <v>141.73096847115283</v>
      </c>
      <c r="S386" s="6">
        <f t="shared" si="129"/>
        <v>122.19475099042165</v>
      </c>
      <c r="T386" s="6">
        <f t="shared" si="129"/>
        <v>139.03059560292036</v>
      </c>
      <c r="U386" s="6">
        <f t="shared" si="129"/>
        <v>158.18606247021151</v>
      </c>
      <c r="W386" s="11">
        <v>100</v>
      </c>
      <c r="X386" s="6">
        <f t="shared" si="118"/>
        <v>115.98777142420998</v>
      </c>
      <c r="Y386" s="6">
        <f t="shared" si="119"/>
        <v>103.87831843691006</v>
      </c>
      <c r="Z386" s="6">
        <f t="shared" si="120"/>
        <v>119.86608986112005</v>
      </c>
      <c r="AA386" s="6">
        <f t="shared" si="121"/>
        <v>107.75663687382013</v>
      </c>
      <c r="AB386" s="6">
        <f t="shared" si="122"/>
        <v>95.64718388652021</v>
      </c>
      <c r="AC386" s="6">
        <f t="shared" si="123"/>
        <v>83.537730899220293</v>
      </c>
      <c r="AD386" s="6">
        <f t="shared" si="124"/>
        <v>71.428277911920375</v>
      </c>
      <c r="AE386" s="6">
        <f t="shared" si="125"/>
        <v>87.416049336130357</v>
      </c>
      <c r="AF386" s="6">
        <f t="shared" si="126"/>
        <v>75.306596348830439</v>
      </c>
      <c r="AG386" s="6">
        <f t="shared" si="127"/>
        <v>63.197143361530522</v>
      </c>
      <c r="AI386" s="10">
        <f t="shared" si="128"/>
        <v>0</v>
      </c>
      <c r="AJ386" s="10">
        <f t="shared" si="131"/>
        <v>0</v>
      </c>
      <c r="AK386" s="10">
        <f t="shared" si="131"/>
        <v>0</v>
      </c>
      <c r="AL386" s="10">
        <f t="shared" si="131"/>
        <v>0</v>
      </c>
      <c r="AM386" s="10">
        <f t="shared" si="131"/>
        <v>0</v>
      </c>
      <c r="AN386" s="10">
        <f t="shared" si="131"/>
        <v>0</v>
      </c>
      <c r="AO386" s="10">
        <f t="shared" si="131"/>
        <v>0</v>
      </c>
      <c r="AP386" s="10">
        <f t="shared" si="131"/>
        <v>0</v>
      </c>
      <c r="AQ386" s="10">
        <f t="shared" si="131"/>
        <v>0</v>
      </c>
      <c r="AR386" s="10">
        <f t="shared" si="131"/>
        <v>0</v>
      </c>
      <c r="AT386">
        <v>0</v>
      </c>
      <c r="AU386">
        <v>1</v>
      </c>
      <c r="AV386">
        <v>0</v>
      </c>
      <c r="AW386">
        <v>1</v>
      </c>
      <c r="AX386">
        <v>1</v>
      </c>
      <c r="AY386">
        <v>1</v>
      </c>
      <c r="AZ386">
        <v>1</v>
      </c>
      <c r="BA386">
        <v>0</v>
      </c>
      <c r="BB386">
        <v>1</v>
      </c>
      <c r="BC386">
        <v>1</v>
      </c>
    </row>
    <row r="387" spans="3:55">
      <c r="C387" s="10"/>
      <c r="D387" s="20">
        <f t="shared" si="112"/>
        <v>-2727.3853034976646</v>
      </c>
      <c r="E387" s="10">
        <f t="shared" si="113"/>
        <v>1986.6597914390709</v>
      </c>
      <c r="F387" s="20">
        <f t="shared" si="114"/>
        <v>-740.72551205859372</v>
      </c>
      <c r="G387">
        <f t="shared" si="115"/>
        <v>6</v>
      </c>
      <c r="H387" s="21">
        <f t="shared" si="116"/>
        <v>9.7699716664180632E-4</v>
      </c>
      <c r="I387" s="20">
        <f t="shared" si="117"/>
        <v>1</v>
      </c>
      <c r="J387" s="2"/>
      <c r="K387" s="11">
        <v>100</v>
      </c>
      <c r="L387" s="6">
        <f t="shared" si="130"/>
        <v>86.21598533371521</v>
      </c>
      <c r="M387" s="6">
        <f t="shared" si="130"/>
        <v>98.094719243534925</v>
      </c>
      <c r="N387" s="6">
        <f t="shared" si="130"/>
        <v>84.573328756155178</v>
      </c>
      <c r="O387" s="6">
        <f t="shared" si="130"/>
        <v>96.225739434679397</v>
      </c>
      <c r="P387" s="6">
        <f t="shared" si="130"/>
        <v>109.48360512624286</v>
      </c>
      <c r="Q387" s="6">
        <f t="shared" si="129"/>
        <v>124.56812347569371</v>
      </c>
      <c r="R387" s="6">
        <f t="shared" si="129"/>
        <v>141.73096847115283</v>
      </c>
      <c r="S387" s="6">
        <f t="shared" si="129"/>
        <v>161.25848943763302</v>
      </c>
      <c r="T387" s="6">
        <f t="shared" si="129"/>
        <v>139.03059560292036</v>
      </c>
      <c r="U387" s="6">
        <f t="shared" si="129"/>
        <v>119.86659791439071</v>
      </c>
      <c r="W387" s="11">
        <v>100</v>
      </c>
      <c r="X387" s="6">
        <f t="shared" si="118"/>
        <v>115.98777142420998</v>
      </c>
      <c r="Y387" s="6">
        <f t="shared" si="119"/>
        <v>103.87831843691006</v>
      </c>
      <c r="Z387" s="6">
        <f t="shared" si="120"/>
        <v>119.86608986112005</v>
      </c>
      <c r="AA387" s="6">
        <f t="shared" si="121"/>
        <v>107.75663687382013</v>
      </c>
      <c r="AB387" s="6">
        <f t="shared" si="122"/>
        <v>95.64718388652021</v>
      </c>
      <c r="AC387" s="6">
        <f t="shared" si="123"/>
        <v>83.537730899220293</v>
      </c>
      <c r="AD387" s="6">
        <f t="shared" si="124"/>
        <v>71.428277911920375</v>
      </c>
      <c r="AE387" s="6">
        <f t="shared" si="125"/>
        <v>100</v>
      </c>
      <c r="AF387" s="6">
        <f t="shared" si="126"/>
        <v>115.98777142420998</v>
      </c>
      <c r="AG387" s="6">
        <f t="shared" si="127"/>
        <v>131.97554284841996</v>
      </c>
      <c r="AI387" s="10">
        <f t="shared" si="128"/>
        <v>0</v>
      </c>
      <c r="AJ387" s="10">
        <f t="shared" si="131"/>
        <v>0</v>
      </c>
      <c r="AK387" s="10">
        <f t="shared" si="131"/>
        <v>0</v>
      </c>
      <c r="AL387" s="10">
        <f t="shared" si="131"/>
        <v>0</v>
      </c>
      <c r="AM387" s="10">
        <f t="shared" si="131"/>
        <v>0</v>
      </c>
      <c r="AN387" s="10">
        <f t="shared" si="131"/>
        <v>0</v>
      </c>
      <c r="AO387" s="10">
        <f t="shared" si="131"/>
        <v>0</v>
      </c>
      <c r="AP387" s="10">
        <f t="shared" si="131"/>
        <v>-6560.1848412035915</v>
      </c>
      <c r="AQ387" s="10">
        <f t="shared" si="131"/>
        <v>0</v>
      </c>
      <c r="AR387" s="10">
        <f t="shared" si="131"/>
        <v>0</v>
      </c>
      <c r="AT387">
        <v>0</v>
      </c>
      <c r="AU387">
        <v>1</v>
      </c>
      <c r="AV387">
        <v>0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0</v>
      </c>
      <c r="BC387">
        <v>0</v>
      </c>
    </row>
    <row r="388" spans="3:55">
      <c r="C388" s="10"/>
      <c r="D388" s="20">
        <f t="shared" si="112"/>
        <v>-5946.6889186631633</v>
      </c>
      <c r="E388" s="10">
        <f t="shared" si="113"/>
        <v>5818.6062470211509</v>
      </c>
      <c r="F388" s="20">
        <f t="shared" si="114"/>
        <v>-128.08267164201243</v>
      </c>
      <c r="G388">
        <f t="shared" si="115"/>
        <v>7</v>
      </c>
      <c r="H388" s="21">
        <f t="shared" si="116"/>
        <v>9.7743226896726152E-4</v>
      </c>
      <c r="I388" s="20">
        <f t="shared" si="117"/>
        <v>1</v>
      </c>
      <c r="J388" s="2"/>
      <c r="K388" s="11">
        <v>100</v>
      </c>
      <c r="L388" s="6">
        <f t="shared" si="130"/>
        <v>86.21598533371521</v>
      </c>
      <c r="M388" s="6">
        <f t="shared" si="130"/>
        <v>98.094719243534925</v>
      </c>
      <c r="N388" s="6">
        <f t="shared" si="130"/>
        <v>84.573328756155178</v>
      </c>
      <c r="O388" s="6">
        <f t="shared" si="130"/>
        <v>96.225739434679397</v>
      </c>
      <c r="P388" s="6">
        <f t="shared" si="130"/>
        <v>109.48360512624286</v>
      </c>
      <c r="Q388" s="6">
        <f t="shared" si="129"/>
        <v>124.56812347569371</v>
      </c>
      <c r="R388" s="6">
        <f t="shared" si="129"/>
        <v>141.73096847115283</v>
      </c>
      <c r="S388" s="6">
        <f t="shared" si="129"/>
        <v>161.25848943763302</v>
      </c>
      <c r="T388" s="6">
        <f t="shared" si="129"/>
        <v>139.03059560292036</v>
      </c>
      <c r="U388" s="6">
        <f t="shared" si="129"/>
        <v>158.18606247021151</v>
      </c>
      <c r="W388" s="11">
        <v>100</v>
      </c>
      <c r="X388" s="6">
        <f t="shared" si="118"/>
        <v>115.98777142420998</v>
      </c>
      <c r="Y388" s="6">
        <f t="shared" si="119"/>
        <v>103.87831843691006</v>
      </c>
      <c r="Z388" s="6">
        <f t="shared" si="120"/>
        <v>119.86608986112005</v>
      </c>
      <c r="AA388" s="6">
        <f t="shared" si="121"/>
        <v>107.75663687382013</v>
      </c>
      <c r="AB388" s="6">
        <f t="shared" si="122"/>
        <v>95.64718388652021</v>
      </c>
      <c r="AC388" s="6">
        <f t="shared" si="123"/>
        <v>83.537730899220293</v>
      </c>
      <c r="AD388" s="6">
        <f t="shared" si="124"/>
        <v>71.428277911920375</v>
      </c>
      <c r="AE388" s="6">
        <f t="shared" si="125"/>
        <v>100</v>
      </c>
      <c r="AF388" s="6">
        <f t="shared" si="126"/>
        <v>115.98777142420998</v>
      </c>
      <c r="AG388" s="6">
        <f t="shared" si="127"/>
        <v>103.87831843691006</v>
      </c>
      <c r="AI388" s="10">
        <f t="shared" si="128"/>
        <v>0</v>
      </c>
      <c r="AJ388" s="10">
        <f t="shared" si="131"/>
        <v>0</v>
      </c>
      <c r="AK388" s="10">
        <f t="shared" si="131"/>
        <v>0</v>
      </c>
      <c r="AL388" s="10">
        <f t="shared" si="131"/>
        <v>0</v>
      </c>
      <c r="AM388" s="10">
        <f t="shared" si="131"/>
        <v>0</v>
      </c>
      <c r="AN388" s="10">
        <f t="shared" si="131"/>
        <v>0</v>
      </c>
      <c r="AO388" s="10">
        <f t="shared" si="131"/>
        <v>0</v>
      </c>
      <c r="AP388" s="10">
        <f t="shared" si="131"/>
        <v>-6560.1848412035915</v>
      </c>
      <c r="AQ388" s="10">
        <f t="shared" si="131"/>
        <v>0</v>
      </c>
      <c r="AR388" s="10">
        <f t="shared" si="131"/>
        <v>0</v>
      </c>
      <c r="AT388">
        <v>0</v>
      </c>
      <c r="AU388">
        <v>1</v>
      </c>
      <c r="AV388">
        <v>0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0</v>
      </c>
      <c r="BC388">
        <v>1</v>
      </c>
    </row>
    <row r="389" spans="3:55">
      <c r="C389" s="10"/>
      <c r="D389" s="20">
        <f t="shared" si="112"/>
        <v>-5946.6889186631633</v>
      </c>
      <c r="E389" s="10">
        <f t="shared" si="113"/>
        <v>5818.6062470211509</v>
      </c>
      <c r="F389" s="20">
        <f t="shared" si="114"/>
        <v>-128.08267164201243</v>
      </c>
      <c r="G389">
        <f t="shared" si="115"/>
        <v>7</v>
      </c>
      <c r="H389" s="21">
        <f t="shared" si="116"/>
        <v>9.7743226896726152E-4</v>
      </c>
      <c r="I389" s="20">
        <f t="shared" si="117"/>
        <v>1</v>
      </c>
      <c r="J389" s="2"/>
      <c r="K389" s="11">
        <v>100</v>
      </c>
      <c r="L389" s="6">
        <f t="shared" si="130"/>
        <v>86.21598533371521</v>
      </c>
      <c r="M389" s="6">
        <f t="shared" si="130"/>
        <v>98.094719243534925</v>
      </c>
      <c r="N389" s="6">
        <f t="shared" si="130"/>
        <v>84.573328756155178</v>
      </c>
      <c r="O389" s="6">
        <f t="shared" si="130"/>
        <v>96.225739434679397</v>
      </c>
      <c r="P389" s="6">
        <f t="shared" si="130"/>
        <v>109.48360512624286</v>
      </c>
      <c r="Q389" s="6">
        <f t="shared" ref="Q389:U439" si="132">P389*((1-AY389)*$I$3+$I$2*AY389)</f>
        <v>124.56812347569371</v>
      </c>
      <c r="R389" s="6">
        <f t="shared" si="132"/>
        <v>141.73096847115283</v>
      </c>
      <c r="S389" s="6">
        <f t="shared" si="132"/>
        <v>161.25848943763302</v>
      </c>
      <c r="T389" s="6">
        <f t="shared" si="132"/>
        <v>183.47648856290695</v>
      </c>
      <c r="U389" s="6">
        <f t="shared" si="132"/>
        <v>158.18606247021151</v>
      </c>
      <c r="W389" s="11">
        <v>100</v>
      </c>
      <c r="X389" s="6">
        <f t="shared" si="118"/>
        <v>115.98777142420998</v>
      </c>
      <c r="Y389" s="6">
        <f t="shared" si="119"/>
        <v>103.87831843691006</v>
      </c>
      <c r="Z389" s="6">
        <f t="shared" si="120"/>
        <v>119.86608986112005</v>
      </c>
      <c r="AA389" s="6">
        <f t="shared" si="121"/>
        <v>107.75663687382013</v>
      </c>
      <c r="AB389" s="6">
        <f t="shared" si="122"/>
        <v>95.64718388652021</v>
      </c>
      <c r="AC389" s="6">
        <f t="shared" si="123"/>
        <v>83.537730899220293</v>
      </c>
      <c r="AD389" s="6">
        <f t="shared" si="124"/>
        <v>71.428277911920375</v>
      </c>
      <c r="AE389" s="6">
        <f t="shared" si="125"/>
        <v>100</v>
      </c>
      <c r="AF389" s="6">
        <f t="shared" si="126"/>
        <v>87.890547012700083</v>
      </c>
      <c r="AG389" s="6">
        <f t="shared" si="127"/>
        <v>103.87831843691006</v>
      </c>
      <c r="AI389" s="10">
        <f t="shared" si="128"/>
        <v>0</v>
      </c>
      <c r="AJ389" s="10">
        <f t="shared" si="131"/>
        <v>0</v>
      </c>
      <c r="AK389" s="10">
        <f t="shared" si="131"/>
        <v>0</v>
      </c>
      <c r="AL389" s="10">
        <f t="shared" si="131"/>
        <v>0</v>
      </c>
      <c r="AM389" s="10">
        <f t="shared" si="131"/>
        <v>0</v>
      </c>
      <c r="AN389" s="10">
        <f t="shared" si="131"/>
        <v>0</v>
      </c>
      <c r="AO389" s="10">
        <f t="shared" si="131"/>
        <v>0</v>
      </c>
      <c r="AP389" s="10">
        <f t="shared" si="131"/>
        <v>-6560.1848412035915</v>
      </c>
      <c r="AQ389" s="10">
        <f t="shared" si="131"/>
        <v>0</v>
      </c>
      <c r="AR389" s="10">
        <f t="shared" si="131"/>
        <v>0</v>
      </c>
      <c r="AT389">
        <v>0</v>
      </c>
      <c r="AU389">
        <v>1</v>
      </c>
      <c r="AV389">
        <v>0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0</v>
      </c>
    </row>
    <row r="390" spans="3:55">
      <c r="C390" s="10"/>
      <c r="D390" s="20">
        <f t="shared" si="112"/>
        <v>-11616.018461641397</v>
      </c>
      <c r="E390" s="10">
        <f t="shared" si="113"/>
        <v>10875.565666509598</v>
      </c>
      <c r="F390" s="20">
        <f t="shared" si="114"/>
        <v>-740.45279513179958</v>
      </c>
      <c r="G390">
        <f t="shared" si="115"/>
        <v>8</v>
      </c>
      <c r="H390" s="21">
        <f t="shared" si="116"/>
        <v>9.7786756506404015E-4</v>
      </c>
      <c r="I390" s="20">
        <f t="shared" si="117"/>
        <v>1</v>
      </c>
      <c r="J390" s="2"/>
      <c r="K390" s="11">
        <v>100</v>
      </c>
      <c r="L390" s="6">
        <f t="shared" ref="L390:P440" si="133">K390*((1-AT390)*$I$3+$I$2*AT390)</f>
        <v>86.21598533371521</v>
      </c>
      <c r="M390" s="6">
        <f t="shared" si="133"/>
        <v>98.094719243534925</v>
      </c>
      <c r="N390" s="6">
        <f t="shared" si="133"/>
        <v>84.573328756155178</v>
      </c>
      <c r="O390" s="6">
        <f t="shared" si="133"/>
        <v>96.225739434679397</v>
      </c>
      <c r="P390" s="6">
        <f t="shared" si="133"/>
        <v>109.48360512624286</v>
      </c>
      <c r="Q390" s="6">
        <f t="shared" si="132"/>
        <v>124.56812347569371</v>
      </c>
      <c r="R390" s="6">
        <f t="shared" si="132"/>
        <v>141.73096847115283</v>
      </c>
      <c r="S390" s="6">
        <f t="shared" si="132"/>
        <v>161.25848943763302</v>
      </c>
      <c r="T390" s="6">
        <f t="shared" si="132"/>
        <v>183.47648856290695</v>
      </c>
      <c r="U390" s="6">
        <f t="shared" si="132"/>
        <v>208.75565666509598</v>
      </c>
      <c r="W390" s="11">
        <v>100</v>
      </c>
      <c r="X390" s="6">
        <f t="shared" si="118"/>
        <v>115.98777142420998</v>
      </c>
      <c r="Y390" s="6">
        <f t="shared" si="119"/>
        <v>103.87831843691006</v>
      </c>
      <c r="Z390" s="6">
        <f t="shared" si="120"/>
        <v>119.86608986112005</v>
      </c>
      <c r="AA390" s="6">
        <f t="shared" si="121"/>
        <v>107.75663687382013</v>
      </c>
      <c r="AB390" s="6">
        <f t="shared" si="122"/>
        <v>95.64718388652021</v>
      </c>
      <c r="AC390" s="6">
        <f t="shared" si="123"/>
        <v>83.537730899220293</v>
      </c>
      <c r="AD390" s="6">
        <f t="shared" si="124"/>
        <v>71.428277911920375</v>
      </c>
      <c r="AE390" s="6">
        <f t="shared" si="125"/>
        <v>100</v>
      </c>
      <c r="AF390" s="6">
        <f t="shared" si="126"/>
        <v>87.890547012700083</v>
      </c>
      <c r="AG390" s="6">
        <f t="shared" si="127"/>
        <v>75.781094025400165</v>
      </c>
      <c r="AI390" s="10">
        <f t="shared" si="128"/>
        <v>0</v>
      </c>
      <c r="AJ390" s="10">
        <f t="shared" si="131"/>
        <v>0</v>
      </c>
      <c r="AK390" s="10">
        <f t="shared" si="131"/>
        <v>0</v>
      </c>
      <c r="AL390" s="10">
        <f t="shared" si="131"/>
        <v>0</v>
      </c>
      <c r="AM390" s="10">
        <f t="shared" si="131"/>
        <v>0</v>
      </c>
      <c r="AN390" s="10">
        <f t="shared" si="131"/>
        <v>0</v>
      </c>
      <c r="AO390" s="10">
        <f t="shared" si="131"/>
        <v>0</v>
      </c>
      <c r="AP390" s="10">
        <f t="shared" si="131"/>
        <v>-6560.1848412035915</v>
      </c>
      <c r="AQ390" s="10">
        <f t="shared" si="131"/>
        <v>0</v>
      </c>
      <c r="AR390" s="10">
        <f t="shared" si="131"/>
        <v>0</v>
      </c>
      <c r="AT390">
        <v>0</v>
      </c>
      <c r="AU390">
        <v>1</v>
      </c>
      <c r="AV390">
        <v>0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</row>
    <row r="391" spans="3:55">
      <c r="C391" s="10"/>
      <c r="D391" s="20">
        <f t="shared" ref="D391:D454" si="134">SUM(AI391:AR391)+(AG391-100)*U391</f>
        <v>5672.3068240524981</v>
      </c>
      <c r="E391" s="10">
        <f t="shared" ref="E391:E454" si="135">100*(U391-K391)</f>
        <v>-6047.9900177581985</v>
      </c>
      <c r="F391" s="20">
        <f t="shared" ref="F391:F454" si="136">D391+E391</f>
        <v>-375.68319370570043</v>
      </c>
      <c r="G391">
        <f t="shared" ref="G391:G454" si="137">SUM(AT391:BC391)</f>
        <v>2</v>
      </c>
      <c r="H391" s="21">
        <f t="shared" ref="H391:H454" si="138">K$2^G391*K$3^(10-G391)</f>
        <v>9.7525869332865155E-4</v>
      </c>
      <c r="I391" s="20">
        <f t="shared" ref="I391:I454" si="139">10-COUNTIF(AI391:AR391,0)</f>
        <v>2</v>
      </c>
      <c r="J391" s="2"/>
      <c r="K391" s="11">
        <v>100</v>
      </c>
      <c r="L391" s="6">
        <f t="shared" si="133"/>
        <v>86.21598533371521</v>
      </c>
      <c r="M391" s="6">
        <f t="shared" si="133"/>
        <v>98.094719243534925</v>
      </c>
      <c r="N391" s="6">
        <f t="shared" si="133"/>
        <v>111.61009070675183</v>
      </c>
      <c r="O391" s="6">
        <f t="shared" si="133"/>
        <v>96.225739434679397</v>
      </c>
      <c r="P391" s="6">
        <f t="shared" si="133"/>
        <v>82.961969398262198</v>
      </c>
      <c r="Q391" s="6">
        <f t="shared" si="132"/>
        <v>71.526479368967031</v>
      </c>
      <c r="R391" s="6">
        <f t="shared" si="132"/>
        <v>61.66725896247145</v>
      </c>
      <c r="S391" s="6">
        <f t="shared" si="132"/>
        <v>53.167034942788561</v>
      </c>
      <c r="T391" s="6">
        <f t="shared" si="132"/>
        <v>45.838483048645827</v>
      </c>
      <c r="U391" s="6">
        <f t="shared" si="132"/>
        <v>39.520099822418018</v>
      </c>
      <c r="W391" s="11">
        <v>100</v>
      </c>
      <c r="X391" s="6">
        <f t="shared" ref="X391:X454" si="140">IF(OR(-AT391*$L$2-(1-AT391)*$L$3+W391&lt;$Q$3,-AT391*$L$2-(1-AT391)*$L$3+W391&gt;$Q$2),100,-AT391*$L$2-(1-AT391)*$L$3+W391)</f>
        <v>115.98777142420998</v>
      </c>
      <c r="Y391" s="6">
        <f t="shared" ref="Y391:Y454" si="141">IF(OR(-AU391*$L$2-(1-AU391)*$L$3+X391&lt;$Q$3,-AU391*$L$2-(1-AU391)*$L$3+X391&gt;$Q$2),100,-AU391*$L$2-(1-AU391)*$L$3+X391)</f>
        <v>103.87831843691006</v>
      </c>
      <c r="Z391" s="6">
        <f t="shared" ref="Z391:Z454" si="142">IF(OR(-AV391*$L$2-(1-AV391)*$L$3+Y391&lt;$Q$3,-AV391*$L$2-(1-AV391)*$L$3+Y391&gt;$Q$2),100,-AV391*$L$2-(1-AV391)*$L$3+Y391)</f>
        <v>91.768865449610146</v>
      </c>
      <c r="AA391" s="6">
        <f t="shared" ref="AA391:AA454" si="143">IF(OR(-AW391*$L$2-(1-AW391)*$L$3+Z391&lt;$Q$3,-AW391*$L$2-(1-AW391)*$L$3+Z391&gt;$Q$2),100,-AW391*$L$2-(1-AW391)*$L$3+Z391)</f>
        <v>107.75663687382013</v>
      </c>
      <c r="AB391" s="6">
        <f t="shared" ref="AB391:AB454" si="144">IF(OR(-AX391*$L$2-(1-AX391)*$L$3+AA391&lt;$Q$3,-AX391*$L$2-(1-AX391)*$L$3+AA391&gt;$Q$2),100,-AX391*$L$2-(1-AX391)*$L$3+AA391)</f>
        <v>123.74440829803011</v>
      </c>
      <c r="AC391" s="6">
        <f t="shared" ref="AC391:AC454" si="145">IF(OR(-AY391*$L$2-(1-AY391)*$L$3+AB391&lt;$Q$3,-AY391*$L$2-(1-AY391)*$L$3+AB391&gt;$Q$2),100,-AY391*$L$2-(1-AY391)*$L$3+AB391)</f>
        <v>100</v>
      </c>
      <c r="AD391" s="6">
        <f t="shared" ref="AD391:AD454" si="146">IF(OR(-AZ391*$L$2-(1-AZ391)*$L$3+AC391&lt;$Q$3,-AZ391*$L$2-(1-AZ391)*$L$3+AC391&gt;$Q$2),100,-AZ391*$L$2-(1-AZ391)*$L$3+AC391)</f>
        <v>115.98777142420998</v>
      </c>
      <c r="AE391" s="6">
        <f t="shared" ref="AE391:AE454" si="147">IF(OR(-BA391*$L$2-(1-BA391)*$L$3+AD391&lt;$Q$3,-BA391*$L$2-(1-BA391)*$L$3+AD391&gt;$Q$2),100,-BA391*$L$2-(1-BA391)*$L$3+AD391)</f>
        <v>131.97554284841996</v>
      </c>
      <c r="AF391" s="6">
        <f t="shared" ref="AF391:AF454" si="148">IF(OR(-BB391*$L$2-(1-BB391)*$L$3+AE391&lt;$Q$3,-BB391*$L$2-(1-BB391)*$L$3+AE391&gt;$Q$2),100,-BB391*$L$2-(1-BB391)*$L$3+AE391)</f>
        <v>100</v>
      </c>
      <c r="AG391" s="6">
        <f t="shared" ref="AG391:AG454" si="149">-BC391*$L$2-(1-BC391)*$L$3+AF391</f>
        <v>115.98777142420998</v>
      </c>
      <c r="AI391" s="10">
        <f t="shared" ref="AI391:AI454" si="150">IF(X391=100,(AT391*$L$2+(1-AT391)*$L$3+W391)-100,0)*L391</f>
        <v>0</v>
      </c>
      <c r="AJ391" s="10">
        <f t="shared" si="131"/>
        <v>0</v>
      </c>
      <c r="AK391" s="10">
        <f t="shared" si="131"/>
        <v>0</v>
      </c>
      <c r="AL391" s="10">
        <f t="shared" si="131"/>
        <v>0</v>
      </c>
      <c r="AM391" s="10">
        <f t="shared" si="131"/>
        <v>0</v>
      </c>
      <c r="AN391" s="10">
        <f t="shared" si="131"/>
        <v>2841.902933186896</v>
      </c>
      <c r="AO391" s="10">
        <f t="shared" si="131"/>
        <v>0</v>
      </c>
      <c r="AP391" s="10">
        <f t="shared" si="131"/>
        <v>0</v>
      </c>
      <c r="AQ391" s="10">
        <f t="shared" si="131"/>
        <v>2198.565568242821</v>
      </c>
      <c r="AR391" s="10">
        <f t="shared" si="131"/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</row>
    <row r="392" spans="3:55">
      <c r="C392" s="10"/>
      <c r="D392" s="20">
        <f t="shared" si="134"/>
        <v>4408.9114405702458</v>
      </c>
      <c r="E392" s="10">
        <f t="shared" si="135"/>
        <v>-4784.5946342759453</v>
      </c>
      <c r="F392" s="20">
        <f t="shared" si="136"/>
        <v>-375.68319370569952</v>
      </c>
      <c r="G392">
        <f t="shared" si="137"/>
        <v>3</v>
      </c>
      <c r="H392" s="21">
        <f t="shared" si="138"/>
        <v>9.7569302143100045E-4</v>
      </c>
      <c r="I392" s="20">
        <f t="shared" si="139"/>
        <v>2</v>
      </c>
      <c r="J392" s="2"/>
      <c r="K392" s="11">
        <v>100</v>
      </c>
      <c r="L392" s="6">
        <f t="shared" si="133"/>
        <v>86.21598533371521</v>
      </c>
      <c r="M392" s="6">
        <f t="shared" si="133"/>
        <v>98.094719243534925</v>
      </c>
      <c r="N392" s="6">
        <f t="shared" si="133"/>
        <v>111.61009070675183</v>
      </c>
      <c r="O392" s="6">
        <f t="shared" si="133"/>
        <v>96.225739434679397</v>
      </c>
      <c r="P392" s="6">
        <f t="shared" si="133"/>
        <v>82.961969398262198</v>
      </c>
      <c r="Q392" s="6">
        <f t="shared" si="132"/>
        <v>71.526479368967031</v>
      </c>
      <c r="R392" s="6">
        <f t="shared" si="132"/>
        <v>61.66725896247145</v>
      </c>
      <c r="S392" s="6">
        <f t="shared" si="132"/>
        <v>53.167034942788561</v>
      </c>
      <c r="T392" s="6">
        <f t="shared" si="132"/>
        <v>45.838483048645827</v>
      </c>
      <c r="U392" s="6">
        <f t="shared" si="132"/>
        <v>52.154053657240546</v>
      </c>
      <c r="W392" s="11">
        <v>100</v>
      </c>
      <c r="X392" s="6">
        <f t="shared" si="140"/>
        <v>115.98777142420998</v>
      </c>
      <c r="Y392" s="6">
        <f t="shared" si="141"/>
        <v>103.87831843691006</v>
      </c>
      <c r="Z392" s="6">
        <f t="shared" si="142"/>
        <v>91.768865449610146</v>
      </c>
      <c r="AA392" s="6">
        <f t="shared" si="143"/>
        <v>107.75663687382013</v>
      </c>
      <c r="AB392" s="6">
        <f t="shared" si="144"/>
        <v>123.74440829803011</v>
      </c>
      <c r="AC392" s="6">
        <f t="shared" si="145"/>
        <v>100</v>
      </c>
      <c r="AD392" s="6">
        <f t="shared" si="146"/>
        <v>115.98777142420998</v>
      </c>
      <c r="AE392" s="6">
        <f t="shared" si="147"/>
        <v>131.97554284841996</v>
      </c>
      <c r="AF392" s="6">
        <f t="shared" si="148"/>
        <v>100</v>
      </c>
      <c r="AG392" s="6">
        <f t="shared" si="149"/>
        <v>87.890547012700083</v>
      </c>
      <c r="AI392" s="10">
        <f t="shared" si="150"/>
        <v>0</v>
      </c>
      <c r="AJ392" s="10">
        <f t="shared" si="131"/>
        <v>0</v>
      </c>
      <c r="AK392" s="10">
        <f t="shared" si="131"/>
        <v>0</v>
      </c>
      <c r="AL392" s="10">
        <f t="shared" si="131"/>
        <v>0</v>
      </c>
      <c r="AM392" s="10">
        <f t="shared" si="131"/>
        <v>0</v>
      </c>
      <c r="AN392" s="10">
        <f t="shared" si="131"/>
        <v>2841.902933186896</v>
      </c>
      <c r="AO392" s="10">
        <f t="shared" si="131"/>
        <v>0</v>
      </c>
      <c r="AP392" s="10">
        <f t="shared" si="131"/>
        <v>0</v>
      </c>
      <c r="AQ392" s="10">
        <f t="shared" si="131"/>
        <v>2198.565568242821</v>
      </c>
      <c r="AR392" s="10">
        <f t="shared" si="131"/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</v>
      </c>
    </row>
    <row r="393" spans="3:55">
      <c r="C393" s="10"/>
      <c r="D393" s="20">
        <f t="shared" si="134"/>
        <v>4711.8271384812579</v>
      </c>
      <c r="E393" s="10">
        <f t="shared" si="135"/>
        <v>-4784.5946342759453</v>
      </c>
      <c r="F393" s="20">
        <f t="shared" si="136"/>
        <v>-72.76749579468742</v>
      </c>
      <c r="G393">
        <f t="shared" si="137"/>
        <v>3</v>
      </c>
      <c r="H393" s="21">
        <f t="shared" si="138"/>
        <v>9.7569302143100045E-4</v>
      </c>
      <c r="I393" s="20">
        <f t="shared" si="139"/>
        <v>1</v>
      </c>
      <c r="J393" s="2"/>
      <c r="K393" s="11">
        <v>100</v>
      </c>
      <c r="L393" s="6">
        <f t="shared" si="133"/>
        <v>86.21598533371521</v>
      </c>
      <c r="M393" s="6">
        <f t="shared" si="133"/>
        <v>98.094719243534925</v>
      </c>
      <c r="N393" s="6">
        <f t="shared" si="133"/>
        <v>111.61009070675183</v>
      </c>
      <c r="O393" s="6">
        <f t="shared" si="133"/>
        <v>96.225739434679397</v>
      </c>
      <c r="P393" s="6">
        <f t="shared" si="133"/>
        <v>82.961969398262198</v>
      </c>
      <c r="Q393" s="6">
        <f t="shared" si="132"/>
        <v>71.526479368967031</v>
      </c>
      <c r="R393" s="6">
        <f t="shared" si="132"/>
        <v>61.66725896247145</v>
      </c>
      <c r="S393" s="6">
        <f t="shared" si="132"/>
        <v>53.167034942788561</v>
      </c>
      <c r="T393" s="6">
        <f t="shared" si="132"/>
        <v>60.492324544419994</v>
      </c>
      <c r="U393" s="6">
        <f t="shared" si="132"/>
        <v>52.154053657240546</v>
      </c>
      <c r="W393" s="11">
        <v>100</v>
      </c>
      <c r="X393" s="6">
        <f t="shared" si="140"/>
        <v>115.98777142420998</v>
      </c>
      <c r="Y393" s="6">
        <f t="shared" si="141"/>
        <v>103.87831843691006</v>
      </c>
      <c r="Z393" s="6">
        <f t="shared" si="142"/>
        <v>91.768865449610146</v>
      </c>
      <c r="AA393" s="6">
        <f t="shared" si="143"/>
        <v>107.75663687382013</v>
      </c>
      <c r="AB393" s="6">
        <f t="shared" si="144"/>
        <v>123.74440829803011</v>
      </c>
      <c r="AC393" s="6">
        <f t="shared" si="145"/>
        <v>100</v>
      </c>
      <c r="AD393" s="6">
        <f t="shared" si="146"/>
        <v>115.98777142420998</v>
      </c>
      <c r="AE393" s="6">
        <f t="shared" si="147"/>
        <v>131.97554284841996</v>
      </c>
      <c r="AF393" s="6">
        <f t="shared" si="148"/>
        <v>119.86608986112005</v>
      </c>
      <c r="AG393" s="6">
        <f t="shared" si="149"/>
        <v>135.85386128533003</v>
      </c>
      <c r="AI393" s="10">
        <f t="shared" si="150"/>
        <v>0</v>
      </c>
      <c r="AJ393" s="10">
        <f t="shared" si="131"/>
        <v>0</v>
      </c>
      <c r="AK393" s="10">
        <f t="shared" si="131"/>
        <v>0</v>
      </c>
      <c r="AL393" s="10">
        <f t="shared" si="131"/>
        <v>0</v>
      </c>
      <c r="AM393" s="10">
        <f t="shared" si="131"/>
        <v>0</v>
      </c>
      <c r="AN393" s="10">
        <f t="shared" si="131"/>
        <v>2841.902933186896</v>
      </c>
      <c r="AO393" s="10">
        <f t="shared" si="131"/>
        <v>0</v>
      </c>
      <c r="AP393" s="10">
        <f t="shared" si="131"/>
        <v>0</v>
      </c>
      <c r="AQ393" s="10">
        <f t="shared" si="131"/>
        <v>0</v>
      </c>
      <c r="AR393" s="10">
        <f t="shared" si="131"/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1</v>
      </c>
      <c r="BC393">
        <v>0</v>
      </c>
    </row>
    <row r="394" spans="3:55">
      <c r="C394" s="10"/>
      <c r="D394" s="20">
        <f t="shared" si="134"/>
        <v>3375.7680769281692</v>
      </c>
      <c r="E394" s="10">
        <f t="shared" si="135"/>
        <v>-3117.311633561806</v>
      </c>
      <c r="F394" s="20">
        <f t="shared" si="136"/>
        <v>258.45644336636315</v>
      </c>
      <c r="G394">
        <f t="shared" si="137"/>
        <v>4</v>
      </c>
      <c r="H394" s="21">
        <f t="shared" si="138"/>
        <v>9.7612754295987511E-4</v>
      </c>
      <c r="I394" s="20">
        <f t="shared" si="139"/>
        <v>1</v>
      </c>
      <c r="J394" s="2"/>
      <c r="K394" s="11">
        <v>100</v>
      </c>
      <c r="L394" s="6">
        <f t="shared" si="133"/>
        <v>86.21598533371521</v>
      </c>
      <c r="M394" s="6">
        <f t="shared" si="133"/>
        <v>98.094719243534925</v>
      </c>
      <c r="N394" s="6">
        <f t="shared" si="133"/>
        <v>111.61009070675183</v>
      </c>
      <c r="O394" s="6">
        <f t="shared" si="133"/>
        <v>96.225739434679397</v>
      </c>
      <c r="P394" s="6">
        <f t="shared" si="133"/>
        <v>82.961969398262198</v>
      </c>
      <c r="Q394" s="6">
        <f t="shared" si="132"/>
        <v>71.526479368967031</v>
      </c>
      <c r="R394" s="6">
        <f t="shared" si="132"/>
        <v>61.66725896247145</v>
      </c>
      <c r="S394" s="6">
        <f t="shared" si="132"/>
        <v>53.167034942788561</v>
      </c>
      <c r="T394" s="6">
        <f t="shared" si="132"/>
        <v>60.492324544419994</v>
      </c>
      <c r="U394" s="6">
        <f t="shared" si="132"/>
        <v>68.826883664381938</v>
      </c>
      <c r="W394" s="11">
        <v>100</v>
      </c>
      <c r="X394" s="6">
        <f t="shared" si="140"/>
        <v>115.98777142420998</v>
      </c>
      <c r="Y394" s="6">
        <f t="shared" si="141"/>
        <v>103.87831843691006</v>
      </c>
      <c r="Z394" s="6">
        <f t="shared" si="142"/>
        <v>91.768865449610146</v>
      </c>
      <c r="AA394" s="6">
        <f t="shared" si="143"/>
        <v>107.75663687382013</v>
      </c>
      <c r="AB394" s="6">
        <f t="shared" si="144"/>
        <v>123.74440829803011</v>
      </c>
      <c r="AC394" s="6">
        <f t="shared" si="145"/>
        <v>100</v>
      </c>
      <c r="AD394" s="6">
        <f t="shared" si="146"/>
        <v>115.98777142420998</v>
      </c>
      <c r="AE394" s="6">
        <f t="shared" si="147"/>
        <v>131.97554284841996</v>
      </c>
      <c r="AF394" s="6">
        <f t="shared" si="148"/>
        <v>119.86608986112005</v>
      </c>
      <c r="AG394" s="6">
        <f t="shared" si="149"/>
        <v>107.75663687382013</v>
      </c>
      <c r="AI394" s="10">
        <f t="shared" si="150"/>
        <v>0</v>
      </c>
      <c r="AJ394" s="10">
        <f t="shared" si="131"/>
        <v>0</v>
      </c>
      <c r="AK394" s="10">
        <f t="shared" si="131"/>
        <v>0</v>
      </c>
      <c r="AL394" s="10">
        <f t="shared" si="131"/>
        <v>0</v>
      </c>
      <c r="AM394" s="10">
        <f t="shared" si="131"/>
        <v>0</v>
      </c>
      <c r="AN394" s="10">
        <f t="shared" si="131"/>
        <v>2841.902933186896</v>
      </c>
      <c r="AO394" s="10">
        <f t="shared" si="131"/>
        <v>0</v>
      </c>
      <c r="AP394" s="10">
        <f t="shared" si="131"/>
        <v>0</v>
      </c>
      <c r="AQ394" s="10">
        <f t="shared" si="131"/>
        <v>0</v>
      </c>
      <c r="AR394" s="10">
        <f t="shared" si="131"/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1</v>
      </c>
      <c r="BC394">
        <v>1</v>
      </c>
    </row>
    <row r="395" spans="3:55">
      <c r="C395" s="10"/>
      <c r="D395" s="20">
        <f t="shared" si="134"/>
        <v>4711.8271384812579</v>
      </c>
      <c r="E395" s="10">
        <f t="shared" si="135"/>
        <v>-4784.5946342759453</v>
      </c>
      <c r="F395" s="20">
        <f t="shared" si="136"/>
        <v>-72.76749579468742</v>
      </c>
      <c r="G395">
        <f t="shared" si="137"/>
        <v>3</v>
      </c>
      <c r="H395" s="21">
        <f t="shared" si="138"/>
        <v>9.7569302143100045E-4</v>
      </c>
      <c r="I395" s="20">
        <f t="shared" si="139"/>
        <v>1</v>
      </c>
      <c r="J395" s="2"/>
      <c r="K395" s="11">
        <v>100</v>
      </c>
      <c r="L395" s="6">
        <f t="shared" si="133"/>
        <v>86.21598533371521</v>
      </c>
      <c r="M395" s="6">
        <f t="shared" si="133"/>
        <v>98.094719243534925</v>
      </c>
      <c r="N395" s="6">
        <f t="shared" si="133"/>
        <v>111.61009070675183</v>
      </c>
      <c r="O395" s="6">
        <f t="shared" si="133"/>
        <v>96.225739434679397</v>
      </c>
      <c r="P395" s="6">
        <f t="shared" si="133"/>
        <v>82.961969398262198</v>
      </c>
      <c r="Q395" s="6">
        <f t="shared" si="132"/>
        <v>71.526479368967031</v>
      </c>
      <c r="R395" s="6">
        <f t="shared" si="132"/>
        <v>61.66725896247145</v>
      </c>
      <c r="S395" s="6">
        <f t="shared" si="132"/>
        <v>70.163699121773135</v>
      </c>
      <c r="T395" s="6">
        <f t="shared" si="132"/>
        <v>60.492324544419994</v>
      </c>
      <c r="U395" s="6">
        <f t="shared" si="132"/>
        <v>52.154053657240546</v>
      </c>
      <c r="W395" s="11">
        <v>100</v>
      </c>
      <c r="X395" s="6">
        <f t="shared" si="140"/>
        <v>115.98777142420998</v>
      </c>
      <c r="Y395" s="6">
        <f t="shared" si="141"/>
        <v>103.87831843691006</v>
      </c>
      <c r="Z395" s="6">
        <f t="shared" si="142"/>
        <v>91.768865449610146</v>
      </c>
      <c r="AA395" s="6">
        <f t="shared" si="143"/>
        <v>107.75663687382013</v>
      </c>
      <c r="AB395" s="6">
        <f t="shared" si="144"/>
        <v>123.74440829803011</v>
      </c>
      <c r="AC395" s="6">
        <f t="shared" si="145"/>
        <v>100</v>
      </c>
      <c r="AD395" s="6">
        <f t="shared" si="146"/>
        <v>115.98777142420998</v>
      </c>
      <c r="AE395" s="6">
        <f t="shared" si="147"/>
        <v>103.87831843691006</v>
      </c>
      <c r="AF395" s="6">
        <f t="shared" si="148"/>
        <v>119.86608986112005</v>
      </c>
      <c r="AG395" s="6">
        <f t="shared" si="149"/>
        <v>135.85386128533003</v>
      </c>
      <c r="AI395" s="10">
        <f t="shared" si="150"/>
        <v>0</v>
      </c>
      <c r="AJ395" s="10">
        <f t="shared" si="131"/>
        <v>0</v>
      </c>
      <c r="AK395" s="10">
        <f t="shared" si="131"/>
        <v>0</v>
      </c>
      <c r="AL395" s="10">
        <f t="shared" si="131"/>
        <v>0</v>
      </c>
      <c r="AM395" s="10">
        <f t="shared" si="131"/>
        <v>0</v>
      </c>
      <c r="AN395" s="10">
        <f t="shared" si="131"/>
        <v>2841.902933186896</v>
      </c>
      <c r="AO395" s="10">
        <f t="shared" si="131"/>
        <v>0</v>
      </c>
      <c r="AP395" s="10">
        <f t="shared" si="131"/>
        <v>0</v>
      </c>
      <c r="AQ395" s="10">
        <f t="shared" si="131"/>
        <v>0</v>
      </c>
      <c r="AR395" s="10">
        <f t="shared" si="131"/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v>0</v>
      </c>
      <c r="BC395">
        <v>0</v>
      </c>
    </row>
    <row r="396" spans="3:55">
      <c r="C396" s="10"/>
      <c r="D396" s="20">
        <f t="shared" si="134"/>
        <v>3375.7680769281692</v>
      </c>
      <c r="E396" s="10">
        <f t="shared" si="135"/>
        <v>-3117.311633561806</v>
      </c>
      <c r="F396" s="20">
        <f t="shared" si="136"/>
        <v>258.45644336636315</v>
      </c>
      <c r="G396">
        <f t="shared" si="137"/>
        <v>4</v>
      </c>
      <c r="H396" s="21">
        <f t="shared" si="138"/>
        <v>9.7612754295987511E-4</v>
      </c>
      <c r="I396" s="20">
        <f t="shared" si="139"/>
        <v>1</v>
      </c>
      <c r="J396" s="2"/>
      <c r="K396" s="11">
        <v>100</v>
      </c>
      <c r="L396" s="6">
        <f t="shared" si="133"/>
        <v>86.21598533371521</v>
      </c>
      <c r="M396" s="6">
        <f t="shared" si="133"/>
        <v>98.094719243534925</v>
      </c>
      <c r="N396" s="6">
        <f t="shared" si="133"/>
        <v>111.61009070675183</v>
      </c>
      <c r="O396" s="6">
        <f t="shared" si="133"/>
        <v>96.225739434679397</v>
      </c>
      <c r="P396" s="6">
        <f t="shared" si="133"/>
        <v>82.961969398262198</v>
      </c>
      <c r="Q396" s="6">
        <f t="shared" si="132"/>
        <v>71.526479368967031</v>
      </c>
      <c r="R396" s="6">
        <f t="shared" si="132"/>
        <v>61.66725896247145</v>
      </c>
      <c r="S396" s="6">
        <f t="shared" si="132"/>
        <v>70.163699121773135</v>
      </c>
      <c r="T396" s="6">
        <f t="shared" si="132"/>
        <v>60.492324544419994</v>
      </c>
      <c r="U396" s="6">
        <f t="shared" si="132"/>
        <v>68.826883664381938</v>
      </c>
      <c r="W396" s="11">
        <v>100</v>
      </c>
      <c r="X396" s="6">
        <f t="shared" si="140"/>
        <v>115.98777142420998</v>
      </c>
      <c r="Y396" s="6">
        <f t="shared" si="141"/>
        <v>103.87831843691006</v>
      </c>
      <c r="Z396" s="6">
        <f t="shared" si="142"/>
        <v>91.768865449610146</v>
      </c>
      <c r="AA396" s="6">
        <f t="shared" si="143"/>
        <v>107.75663687382013</v>
      </c>
      <c r="AB396" s="6">
        <f t="shared" si="144"/>
        <v>123.74440829803011</v>
      </c>
      <c r="AC396" s="6">
        <f t="shared" si="145"/>
        <v>100</v>
      </c>
      <c r="AD396" s="6">
        <f t="shared" si="146"/>
        <v>115.98777142420998</v>
      </c>
      <c r="AE396" s="6">
        <f t="shared" si="147"/>
        <v>103.87831843691006</v>
      </c>
      <c r="AF396" s="6">
        <f t="shared" si="148"/>
        <v>119.86608986112005</v>
      </c>
      <c r="AG396" s="6">
        <f t="shared" si="149"/>
        <v>107.75663687382013</v>
      </c>
      <c r="AI396" s="10">
        <f t="shared" si="150"/>
        <v>0</v>
      </c>
      <c r="AJ396" s="10">
        <f t="shared" si="131"/>
        <v>0</v>
      </c>
      <c r="AK396" s="10">
        <f t="shared" si="131"/>
        <v>0</v>
      </c>
      <c r="AL396" s="10">
        <f t="shared" si="131"/>
        <v>0</v>
      </c>
      <c r="AM396" s="10">
        <f t="shared" si="131"/>
        <v>0</v>
      </c>
      <c r="AN396" s="10">
        <f t="shared" si="131"/>
        <v>2841.902933186896</v>
      </c>
      <c r="AO396" s="10">
        <f t="shared" si="131"/>
        <v>0</v>
      </c>
      <c r="AP396" s="10">
        <f t="shared" si="131"/>
        <v>0</v>
      </c>
      <c r="AQ396" s="10">
        <f t="shared" si="131"/>
        <v>0</v>
      </c>
      <c r="AR396" s="10">
        <f t="shared" si="131"/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1</v>
      </c>
    </row>
    <row r="397" spans="3:55">
      <c r="C397" s="10"/>
      <c r="D397" s="20">
        <f t="shared" si="134"/>
        <v>3375.7680769281692</v>
      </c>
      <c r="E397" s="10">
        <f t="shared" si="135"/>
        <v>-3117.3116335618074</v>
      </c>
      <c r="F397" s="20">
        <f t="shared" si="136"/>
        <v>258.45644336636178</v>
      </c>
      <c r="G397">
        <f t="shared" si="137"/>
        <v>4</v>
      </c>
      <c r="H397" s="21">
        <f t="shared" si="138"/>
        <v>9.7612754295987511E-4</v>
      </c>
      <c r="I397" s="20">
        <f t="shared" si="139"/>
        <v>1</v>
      </c>
      <c r="J397" s="2"/>
      <c r="K397" s="11">
        <v>100</v>
      </c>
      <c r="L397" s="6">
        <f t="shared" si="133"/>
        <v>86.21598533371521</v>
      </c>
      <c r="M397" s="6">
        <f t="shared" si="133"/>
        <v>98.094719243534925</v>
      </c>
      <c r="N397" s="6">
        <f t="shared" si="133"/>
        <v>111.61009070675183</v>
      </c>
      <c r="O397" s="6">
        <f t="shared" si="133"/>
        <v>96.225739434679397</v>
      </c>
      <c r="P397" s="6">
        <f t="shared" si="133"/>
        <v>82.961969398262198</v>
      </c>
      <c r="Q397" s="6">
        <f t="shared" si="132"/>
        <v>71.526479368967031</v>
      </c>
      <c r="R397" s="6">
        <f t="shared" si="132"/>
        <v>61.66725896247145</v>
      </c>
      <c r="S397" s="6">
        <f t="shared" si="132"/>
        <v>70.163699121773135</v>
      </c>
      <c r="T397" s="6">
        <f t="shared" si="132"/>
        <v>79.830768503050237</v>
      </c>
      <c r="U397" s="6">
        <f t="shared" si="132"/>
        <v>68.826883664381924</v>
      </c>
      <c r="W397" s="11">
        <v>100</v>
      </c>
      <c r="X397" s="6">
        <f t="shared" si="140"/>
        <v>115.98777142420998</v>
      </c>
      <c r="Y397" s="6">
        <f t="shared" si="141"/>
        <v>103.87831843691006</v>
      </c>
      <c r="Z397" s="6">
        <f t="shared" si="142"/>
        <v>91.768865449610146</v>
      </c>
      <c r="AA397" s="6">
        <f t="shared" si="143"/>
        <v>107.75663687382013</v>
      </c>
      <c r="AB397" s="6">
        <f t="shared" si="144"/>
        <v>123.74440829803011</v>
      </c>
      <c r="AC397" s="6">
        <f t="shared" si="145"/>
        <v>100</v>
      </c>
      <c r="AD397" s="6">
        <f t="shared" si="146"/>
        <v>115.98777142420998</v>
      </c>
      <c r="AE397" s="6">
        <f t="shared" si="147"/>
        <v>103.87831843691006</v>
      </c>
      <c r="AF397" s="6">
        <f t="shared" si="148"/>
        <v>91.768865449610146</v>
      </c>
      <c r="AG397" s="6">
        <f t="shared" si="149"/>
        <v>107.75663687382013</v>
      </c>
      <c r="AI397" s="10">
        <f t="shared" si="150"/>
        <v>0</v>
      </c>
      <c r="AJ397" s="10">
        <f t="shared" si="131"/>
        <v>0</v>
      </c>
      <c r="AK397" s="10">
        <f t="shared" si="131"/>
        <v>0</v>
      </c>
      <c r="AL397" s="10">
        <f t="shared" si="131"/>
        <v>0</v>
      </c>
      <c r="AM397" s="10">
        <f t="shared" si="131"/>
        <v>0</v>
      </c>
      <c r="AN397" s="10">
        <f t="shared" si="131"/>
        <v>2841.902933186896</v>
      </c>
      <c r="AO397" s="10">
        <f t="shared" si="131"/>
        <v>0</v>
      </c>
      <c r="AP397" s="10">
        <f t="shared" si="131"/>
        <v>0</v>
      </c>
      <c r="AQ397" s="10">
        <f t="shared" si="131"/>
        <v>0</v>
      </c>
      <c r="AR397" s="10">
        <f t="shared" si="131"/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0</v>
      </c>
      <c r="AZ397">
        <v>0</v>
      </c>
      <c r="BA397">
        <v>1</v>
      </c>
      <c r="BB397">
        <v>1</v>
      </c>
      <c r="BC397">
        <v>0</v>
      </c>
    </row>
    <row r="398" spans="3:55">
      <c r="C398" s="10"/>
      <c r="D398" s="20">
        <f t="shared" si="134"/>
        <v>994.37235097001326</v>
      </c>
      <c r="E398" s="10">
        <f t="shared" si="135"/>
        <v>-917.02450190521745</v>
      </c>
      <c r="F398" s="20">
        <f t="shared" si="136"/>
        <v>77.34784906479581</v>
      </c>
      <c r="G398">
        <f t="shared" si="137"/>
        <v>5</v>
      </c>
      <c r="H398" s="21">
        <f t="shared" si="138"/>
        <v>9.7656225800141683E-4</v>
      </c>
      <c r="I398" s="20">
        <f t="shared" si="139"/>
        <v>1</v>
      </c>
      <c r="J398" s="2"/>
      <c r="K398" s="11">
        <v>100</v>
      </c>
      <c r="L398" s="6">
        <f t="shared" si="133"/>
        <v>86.21598533371521</v>
      </c>
      <c r="M398" s="6">
        <f t="shared" si="133"/>
        <v>98.094719243534925</v>
      </c>
      <c r="N398" s="6">
        <f t="shared" si="133"/>
        <v>111.61009070675183</v>
      </c>
      <c r="O398" s="6">
        <f t="shared" si="133"/>
        <v>96.225739434679397</v>
      </c>
      <c r="P398" s="6">
        <f t="shared" si="133"/>
        <v>82.961969398262198</v>
      </c>
      <c r="Q398" s="6">
        <f t="shared" si="132"/>
        <v>71.526479368967031</v>
      </c>
      <c r="R398" s="6">
        <f t="shared" si="132"/>
        <v>61.66725896247145</v>
      </c>
      <c r="S398" s="6">
        <f t="shared" si="132"/>
        <v>70.163699121773135</v>
      </c>
      <c r="T398" s="6">
        <f t="shared" si="132"/>
        <v>79.830768503050237</v>
      </c>
      <c r="U398" s="6">
        <f t="shared" si="132"/>
        <v>90.829754980947826</v>
      </c>
      <c r="W398" s="11">
        <v>100</v>
      </c>
      <c r="X398" s="6">
        <f t="shared" si="140"/>
        <v>115.98777142420998</v>
      </c>
      <c r="Y398" s="6">
        <f t="shared" si="141"/>
        <v>103.87831843691006</v>
      </c>
      <c r="Z398" s="6">
        <f t="shared" si="142"/>
        <v>91.768865449610146</v>
      </c>
      <c r="AA398" s="6">
        <f t="shared" si="143"/>
        <v>107.75663687382013</v>
      </c>
      <c r="AB398" s="6">
        <f t="shared" si="144"/>
        <v>123.74440829803011</v>
      </c>
      <c r="AC398" s="6">
        <f t="shared" si="145"/>
        <v>100</v>
      </c>
      <c r="AD398" s="6">
        <f t="shared" si="146"/>
        <v>115.98777142420998</v>
      </c>
      <c r="AE398" s="6">
        <f t="shared" si="147"/>
        <v>103.87831843691006</v>
      </c>
      <c r="AF398" s="6">
        <f t="shared" si="148"/>
        <v>91.768865449610146</v>
      </c>
      <c r="AG398" s="6">
        <f t="shared" si="149"/>
        <v>79.659412462310229</v>
      </c>
      <c r="AI398" s="10">
        <f t="shared" si="150"/>
        <v>0</v>
      </c>
      <c r="AJ398" s="10">
        <f t="shared" si="131"/>
        <v>0</v>
      </c>
      <c r="AK398" s="10">
        <f t="shared" si="131"/>
        <v>0</v>
      </c>
      <c r="AL398" s="10">
        <f t="shared" si="131"/>
        <v>0</v>
      </c>
      <c r="AM398" s="10">
        <f t="shared" si="131"/>
        <v>0</v>
      </c>
      <c r="AN398" s="10">
        <f t="shared" si="131"/>
        <v>2841.902933186896</v>
      </c>
      <c r="AO398" s="10">
        <f t="shared" si="131"/>
        <v>0</v>
      </c>
      <c r="AP398" s="10">
        <f t="shared" si="131"/>
        <v>0</v>
      </c>
      <c r="AQ398" s="10">
        <f t="shared" si="131"/>
        <v>0</v>
      </c>
      <c r="AR398" s="10">
        <f t="shared" si="131"/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0</v>
      </c>
      <c r="AZ398">
        <v>0</v>
      </c>
      <c r="BA398">
        <v>1</v>
      </c>
      <c r="BB398">
        <v>1</v>
      </c>
      <c r="BC398">
        <v>1</v>
      </c>
    </row>
    <row r="399" spans="3:55">
      <c r="C399" s="10"/>
      <c r="D399" s="20">
        <f t="shared" si="134"/>
        <v>4711.8271384812579</v>
      </c>
      <c r="E399" s="10">
        <f t="shared" si="135"/>
        <v>-4784.5946342759453</v>
      </c>
      <c r="F399" s="20">
        <f t="shared" si="136"/>
        <v>-72.76749579468742</v>
      </c>
      <c r="G399">
        <f t="shared" si="137"/>
        <v>3</v>
      </c>
      <c r="H399" s="21">
        <f t="shared" si="138"/>
        <v>9.7569302143100045E-4</v>
      </c>
      <c r="I399" s="20">
        <f t="shared" si="139"/>
        <v>1</v>
      </c>
      <c r="J399" s="2"/>
      <c r="K399" s="11">
        <v>100</v>
      </c>
      <c r="L399" s="6">
        <f t="shared" si="133"/>
        <v>86.21598533371521</v>
      </c>
      <c r="M399" s="6">
        <f t="shared" si="133"/>
        <v>98.094719243534925</v>
      </c>
      <c r="N399" s="6">
        <f t="shared" si="133"/>
        <v>111.61009070675183</v>
      </c>
      <c r="O399" s="6">
        <f t="shared" si="133"/>
        <v>96.225739434679397</v>
      </c>
      <c r="P399" s="6">
        <f t="shared" si="133"/>
        <v>82.961969398262198</v>
      </c>
      <c r="Q399" s="6">
        <f t="shared" si="132"/>
        <v>71.526479368967031</v>
      </c>
      <c r="R399" s="6">
        <f t="shared" si="132"/>
        <v>81.381310960132652</v>
      </c>
      <c r="S399" s="6">
        <f t="shared" si="132"/>
        <v>70.163699121773135</v>
      </c>
      <c r="T399" s="6">
        <f t="shared" si="132"/>
        <v>60.492324544419994</v>
      </c>
      <c r="U399" s="6">
        <f t="shared" si="132"/>
        <v>52.154053657240546</v>
      </c>
      <c r="W399" s="11">
        <v>100</v>
      </c>
      <c r="X399" s="6">
        <f t="shared" si="140"/>
        <v>115.98777142420998</v>
      </c>
      <c r="Y399" s="6">
        <f t="shared" si="141"/>
        <v>103.87831843691006</v>
      </c>
      <c r="Z399" s="6">
        <f t="shared" si="142"/>
        <v>91.768865449610146</v>
      </c>
      <c r="AA399" s="6">
        <f t="shared" si="143"/>
        <v>107.75663687382013</v>
      </c>
      <c r="AB399" s="6">
        <f t="shared" si="144"/>
        <v>123.74440829803011</v>
      </c>
      <c r="AC399" s="6">
        <f t="shared" si="145"/>
        <v>100</v>
      </c>
      <c r="AD399" s="6">
        <f t="shared" si="146"/>
        <v>87.890547012700083</v>
      </c>
      <c r="AE399" s="6">
        <f t="shared" si="147"/>
        <v>103.87831843691006</v>
      </c>
      <c r="AF399" s="6">
        <f t="shared" si="148"/>
        <v>119.86608986112005</v>
      </c>
      <c r="AG399" s="6">
        <f t="shared" si="149"/>
        <v>135.85386128533003</v>
      </c>
      <c r="AI399" s="10">
        <f t="shared" si="150"/>
        <v>0</v>
      </c>
      <c r="AJ399" s="10">
        <f t="shared" si="131"/>
        <v>0</v>
      </c>
      <c r="AK399" s="10">
        <f t="shared" si="131"/>
        <v>0</v>
      </c>
      <c r="AL399" s="10">
        <f t="shared" si="131"/>
        <v>0</v>
      </c>
      <c r="AM399" s="10">
        <f t="shared" si="131"/>
        <v>0</v>
      </c>
      <c r="AN399" s="10">
        <f t="shared" si="131"/>
        <v>2841.902933186896</v>
      </c>
      <c r="AO399" s="10">
        <f t="shared" si="131"/>
        <v>0</v>
      </c>
      <c r="AP399" s="10">
        <f t="shared" si="131"/>
        <v>0</v>
      </c>
      <c r="AQ399" s="10">
        <f t="shared" si="131"/>
        <v>0</v>
      </c>
      <c r="AR399" s="10">
        <f t="shared" si="131"/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0</v>
      </c>
      <c r="AZ399">
        <v>1</v>
      </c>
      <c r="BA399">
        <v>0</v>
      </c>
      <c r="BB399">
        <v>0</v>
      </c>
      <c r="BC399">
        <v>0</v>
      </c>
    </row>
    <row r="400" spans="3:55">
      <c r="C400" s="10"/>
      <c r="D400" s="20">
        <f t="shared" si="134"/>
        <v>3375.7680769281692</v>
      </c>
      <c r="E400" s="10">
        <f t="shared" si="135"/>
        <v>-3117.311633561806</v>
      </c>
      <c r="F400" s="20">
        <f t="shared" si="136"/>
        <v>258.45644336636315</v>
      </c>
      <c r="G400">
        <f t="shared" si="137"/>
        <v>4</v>
      </c>
      <c r="H400" s="21">
        <f t="shared" si="138"/>
        <v>9.7612754295987511E-4</v>
      </c>
      <c r="I400" s="20">
        <f t="shared" si="139"/>
        <v>1</v>
      </c>
      <c r="J400" s="2"/>
      <c r="K400" s="11">
        <v>100</v>
      </c>
      <c r="L400" s="6">
        <f t="shared" si="133"/>
        <v>86.21598533371521</v>
      </c>
      <c r="M400" s="6">
        <f t="shared" si="133"/>
        <v>98.094719243534925</v>
      </c>
      <c r="N400" s="6">
        <f t="shared" si="133"/>
        <v>111.61009070675183</v>
      </c>
      <c r="O400" s="6">
        <f t="shared" si="133"/>
        <v>96.225739434679397</v>
      </c>
      <c r="P400" s="6">
        <f t="shared" si="133"/>
        <v>82.961969398262198</v>
      </c>
      <c r="Q400" s="6">
        <f t="shared" si="132"/>
        <v>71.526479368967031</v>
      </c>
      <c r="R400" s="6">
        <f t="shared" si="132"/>
        <v>81.381310960132652</v>
      </c>
      <c r="S400" s="6">
        <f t="shared" si="132"/>
        <v>70.163699121773135</v>
      </c>
      <c r="T400" s="6">
        <f t="shared" si="132"/>
        <v>60.492324544419994</v>
      </c>
      <c r="U400" s="6">
        <f t="shared" si="132"/>
        <v>68.826883664381938</v>
      </c>
      <c r="W400" s="11">
        <v>100</v>
      </c>
      <c r="X400" s="6">
        <f t="shared" si="140"/>
        <v>115.98777142420998</v>
      </c>
      <c r="Y400" s="6">
        <f t="shared" si="141"/>
        <v>103.87831843691006</v>
      </c>
      <c r="Z400" s="6">
        <f t="shared" si="142"/>
        <v>91.768865449610146</v>
      </c>
      <c r="AA400" s="6">
        <f t="shared" si="143"/>
        <v>107.75663687382013</v>
      </c>
      <c r="AB400" s="6">
        <f t="shared" si="144"/>
        <v>123.74440829803011</v>
      </c>
      <c r="AC400" s="6">
        <f t="shared" si="145"/>
        <v>100</v>
      </c>
      <c r="AD400" s="6">
        <f t="shared" si="146"/>
        <v>87.890547012700083</v>
      </c>
      <c r="AE400" s="6">
        <f t="shared" si="147"/>
        <v>103.87831843691006</v>
      </c>
      <c r="AF400" s="6">
        <f t="shared" si="148"/>
        <v>119.86608986112005</v>
      </c>
      <c r="AG400" s="6">
        <f t="shared" si="149"/>
        <v>107.75663687382013</v>
      </c>
      <c r="AI400" s="10">
        <f t="shared" si="150"/>
        <v>0</v>
      </c>
      <c r="AJ400" s="10">
        <f t="shared" si="131"/>
        <v>0</v>
      </c>
      <c r="AK400" s="10">
        <f t="shared" si="131"/>
        <v>0</v>
      </c>
      <c r="AL400" s="10">
        <f t="shared" si="131"/>
        <v>0</v>
      </c>
      <c r="AM400" s="10">
        <f t="shared" si="131"/>
        <v>0</v>
      </c>
      <c r="AN400" s="10">
        <f t="shared" si="131"/>
        <v>2841.902933186896</v>
      </c>
      <c r="AO400" s="10">
        <f t="shared" si="131"/>
        <v>0</v>
      </c>
      <c r="AP400" s="10">
        <f t="shared" si="131"/>
        <v>0</v>
      </c>
      <c r="AQ400" s="10">
        <f t="shared" si="131"/>
        <v>0</v>
      </c>
      <c r="AR400" s="10">
        <f t="shared" si="131"/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1</v>
      </c>
    </row>
    <row r="401" spans="3:55">
      <c r="C401" s="10"/>
      <c r="D401" s="20">
        <f t="shared" si="134"/>
        <v>3375.7680769281692</v>
      </c>
      <c r="E401" s="10">
        <f t="shared" si="135"/>
        <v>-3117.3116335618074</v>
      </c>
      <c r="F401" s="20">
        <f t="shared" si="136"/>
        <v>258.45644336636178</v>
      </c>
      <c r="G401">
        <f t="shared" si="137"/>
        <v>4</v>
      </c>
      <c r="H401" s="21">
        <f t="shared" si="138"/>
        <v>9.7612754295987511E-4</v>
      </c>
      <c r="I401" s="20">
        <f t="shared" si="139"/>
        <v>1</v>
      </c>
      <c r="J401" s="2"/>
      <c r="K401" s="11">
        <v>100</v>
      </c>
      <c r="L401" s="6">
        <f t="shared" si="133"/>
        <v>86.21598533371521</v>
      </c>
      <c r="M401" s="6">
        <f t="shared" si="133"/>
        <v>98.094719243534925</v>
      </c>
      <c r="N401" s="6">
        <f t="shared" si="133"/>
        <v>111.61009070675183</v>
      </c>
      <c r="O401" s="6">
        <f t="shared" si="133"/>
        <v>96.225739434679397</v>
      </c>
      <c r="P401" s="6">
        <f t="shared" si="133"/>
        <v>82.961969398262198</v>
      </c>
      <c r="Q401" s="6">
        <f t="shared" si="132"/>
        <v>71.526479368967031</v>
      </c>
      <c r="R401" s="6">
        <f t="shared" si="132"/>
        <v>81.381310960132652</v>
      </c>
      <c r="S401" s="6">
        <f t="shared" si="132"/>
        <v>70.163699121773135</v>
      </c>
      <c r="T401" s="6">
        <f t="shared" si="132"/>
        <v>79.830768503050237</v>
      </c>
      <c r="U401" s="6">
        <f t="shared" si="132"/>
        <v>68.826883664381924</v>
      </c>
      <c r="W401" s="11">
        <v>100</v>
      </c>
      <c r="X401" s="6">
        <f t="shared" si="140"/>
        <v>115.98777142420998</v>
      </c>
      <c r="Y401" s="6">
        <f t="shared" si="141"/>
        <v>103.87831843691006</v>
      </c>
      <c r="Z401" s="6">
        <f t="shared" si="142"/>
        <v>91.768865449610146</v>
      </c>
      <c r="AA401" s="6">
        <f t="shared" si="143"/>
        <v>107.75663687382013</v>
      </c>
      <c r="AB401" s="6">
        <f t="shared" si="144"/>
        <v>123.74440829803011</v>
      </c>
      <c r="AC401" s="6">
        <f t="shared" si="145"/>
        <v>100</v>
      </c>
      <c r="AD401" s="6">
        <f t="shared" si="146"/>
        <v>87.890547012700083</v>
      </c>
      <c r="AE401" s="6">
        <f t="shared" si="147"/>
        <v>103.87831843691006</v>
      </c>
      <c r="AF401" s="6">
        <f t="shared" si="148"/>
        <v>91.768865449610146</v>
      </c>
      <c r="AG401" s="6">
        <f t="shared" si="149"/>
        <v>107.75663687382013</v>
      </c>
      <c r="AI401" s="10">
        <f t="shared" si="150"/>
        <v>0</v>
      </c>
      <c r="AJ401" s="10">
        <f t="shared" si="131"/>
        <v>0</v>
      </c>
      <c r="AK401" s="10">
        <f t="shared" si="131"/>
        <v>0</v>
      </c>
      <c r="AL401" s="10">
        <f t="shared" si="131"/>
        <v>0</v>
      </c>
      <c r="AM401" s="10">
        <f t="shared" ref="AM401:AR443" si="151">IF(AB401=100,(-AX401*$L$2-(1-AX401)*$L$3+AA401)-100,0)*P401</f>
        <v>0</v>
      </c>
      <c r="AN401" s="10">
        <f t="shared" si="151"/>
        <v>2841.902933186896</v>
      </c>
      <c r="AO401" s="10">
        <f t="shared" si="151"/>
        <v>0</v>
      </c>
      <c r="AP401" s="10">
        <f t="shared" si="151"/>
        <v>0</v>
      </c>
      <c r="AQ401" s="10">
        <f t="shared" si="151"/>
        <v>0</v>
      </c>
      <c r="AR401" s="10">
        <f t="shared" si="151"/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1</v>
      </c>
      <c r="BC401">
        <v>0</v>
      </c>
    </row>
    <row r="402" spans="3:55">
      <c r="C402" s="10"/>
      <c r="D402" s="20">
        <f t="shared" si="134"/>
        <v>994.37235097001326</v>
      </c>
      <c r="E402" s="10">
        <f t="shared" si="135"/>
        <v>-917.02450190521745</v>
      </c>
      <c r="F402" s="20">
        <f t="shared" si="136"/>
        <v>77.34784906479581</v>
      </c>
      <c r="G402">
        <f t="shared" si="137"/>
        <v>5</v>
      </c>
      <c r="H402" s="21">
        <f t="shared" si="138"/>
        <v>9.7656225800141683E-4</v>
      </c>
      <c r="I402" s="20">
        <f t="shared" si="139"/>
        <v>1</v>
      </c>
      <c r="J402" s="2"/>
      <c r="K402" s="11">
        <v>100</v>
      </c>
      <c r="L402" s="6">
        <f t="shared" si="133"/>
        <v>86.21598533371521</v>
      </c>
      <c r="M402" s="6">
        <f t="shared" si="133"/>
        <v>98.094719243534925</v>
      </c>
      <c r="N402" s="6">
        <f t="shared" si="133"/>
        <v>111.61009070675183</v>
      </c>
      <c r="O402" s="6">
        <f t="shared" si="133"/>
        <v>96.225739434679397</v>
      </c>
      <c r="P402" s="6">
        <f t="shared" si="133"/>
        <v>82.961969398262198</v>
      </c>
      <c r="Q402" s="6">
        <f t="shared" si="132"/>
        <v>71.526479368967031</v>
      </c>
      <c r="R402" s="6">
        <f t="shared" si="132"/>
        <v>81.381310960132652</v>
      </c>
      <c r="S402" s="6">
        <f t="shared" si="132"/>
        <v>70.163699121773135</v>
      </c>
      <c r="T402" s="6">
        <f t="shared" si="132"/>
        <v>79.830768503050237</v>
      </c>
      <c r="U402" s="6">
        <f t="shared" si="132"/>
        <v>90.829754980947826</v>
      </c>
      <c r="W402" s="11">
        <v>100</v>
      </c>
      <c r="X402" s="6">
        <f t="shared" si="140"/>
        <v>115.98777142420998</v>
      </c>
      <c r="Y402" s="6">
        <f t="shared" si="141"/>
        <v>103.87831843691006</v>
      </c>
      <c r="Z402" s="6">
        <f t="shared" si="142"/>
        <v>91.768865449610146</v>
      </c>
      <c r="AA402" s="6">
        <f t="shared" si="143"/>
        <v>107.75663687382013</v>
      </c>
      <c r="AB402" s="6">
        <f t="shared" si="144"/>
        <v>123.74440829803011</v>
      </c>
      <c r="AC402" s="6">
        <f t="shared" si="145"/>
        <v>100</v>
      </c>
      <c r="AD402" s="6">
        <f t="shared" si="146"/>
        <v>87.890547012700083</v>
      </c>
      <c r="AE402" s="6">
        <f t="shared" si="147"/>
        <v>103.87831843691006</v>
      </c>
      <c r="AF402" s="6">
        <f t="shared" si="148"/>
        <v>91.768865449610146</v>
      </c>
      <c r="AG402" s="6">
        <f t="shared" si="149"/>
        <v>79.659412462310229</v>
      </c>
      <c r="AI402" s="10">
        <f t="shared" si="150"/>
        <v>0</v>
      </c>
      <c r="AJ402" s="10">
        <f t="shared" ref="AJ402:AO465" si="152">IF(Y402=100,(-AU402*$L$2-(1-AU402)*$L$3+X402)-100,0)*M402</f>
        <v>0</v>
      </c>
      <c r="AK402" s="10">
        <f t="shared" si="152"/>
        <v>0</v>
      </c>
      <c r="AL402" s="10">
        <f t="shared" si="152"/>
        <v>0</v>
      </c>
      <c r="AM402" s="10">
        <f t="shared" si="151"/>
        <v>0</v>
      </c>
      <c r="AN402" s="10">
        <f t="shared" si="151"/>
        <v>2841.902933186896</v>
      </c>
      <c r="AO402" s="10">
        <f t="shared" si="151"/>
        <v>0</v>
      </c>
      <c r="AP402" s="10">
        <f t="shared" si="151"/>
        <v>0</v>
      </c>
      <c r="AQ402" s="10">
        <f t="shared" si="151"/>
        <v>0</v>
      </c>
      <c r="AR402" s="10">
        <f t="shared" si="151"/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1</v>
      </c>
      <c r="BC402">
        <v>1</v>
      </c>
    </row>
    <row r="403" spans="3:55">
      <c r="C403" s="10"/>
      <c r="D403" s="20">
        <f t="shared" si="134"/>
        <v>3375.7680769281692</v>
      </c>
      <c r="E403" s="10">
        <f t="shared" si="135"/>
        <v>-3117.3116335618074</v>
      </c>
      <c r="F403" s="20">
        <f t="shared" si="136"/>
        <v>258.45644336636178</v>
      </c>
      <c r="G403">
        <f t="shared" si="137"/>
        <v>4</v>
      </c>
      <c r="H403" s="21">
        <f t="shared" si="138"/>
        <v>9.7612754295987511E-4</v>
      </c>
      <c r="I403" s="20">
        <f t="shared" si="139"/>
        <v>1</v>
      </c>
      <c r="J403" s="2"/>
      <c r="K403" s="11">
        <v>100</v>
      </c>
      <c r="L403" s="6">
        <f t="shared" si="133"/>
        <v>86.21598533371521</v>
      </c>
      <c r="M403" s="6">
        <f t="shared" si="133"/>
        <v>98.094719243534925</v>
      </c>
      <c r="N403" s="6">
        <f t="shared" si="133"/>
        <v>111.61009070675183</v>
      </c>
      <c r="O403" s="6">
        <f t="shared" si="133"/>
        <v>96.225739434679397</v>
      </c>
      <c r="P403" s="6">
        <f t="shared" si="133"/>
        <v>82.961969398262198</v>
      </c>
      <c r="Q403" s="6">
        <f t="shared" si="132"/>
        <v>71.526479368967031</v>
      </c>
      <c r="R403" s="6">
        <f t="shared" si="132"/>
        <v>81.381310960132652</v>
      </c>
      <c r="S403" s="6">
        <f t="shared" si="132"/>
        <v>92.593929297508126</v>
      </c>
      <c r="T403" s="6">
        <f t="shared" si="132"/>
        <v>79.830768503050237</v>
      </c>
      <c r="U403" s="6">
        <f t="shared" si="132"/>
        <v>68.826883664381924</v>
      </c>
      <c r="W403" s="11">
        <v>100</v>
      </c>
      <c r="X403" s="6">
        <f t="shared" si="140"/>
        <v>115.98777142420998</v>
      </c>
      <c r="Y403" s="6">
        <f t="shared" si="141"/>
        <v>103.87831843691006</v>
      </c>
      <c r="Z403" s="6">
        <f t="shared" si="142"/>
        <v>91.768865449610146</v>
      </c>
      <c r="AA403" s="6">
        <f t="shared" si="143"/>
        <v>107.75663687382013</v>
      </c>
      <c r="AB403" s="6">
        <f t="shared" si="144"/>
        <v>123.74440829803011</v>
      </c>
      <c r="AC403" s="6">
        <f t="shared" si="145"/>
        <v>100</v>
      </c>
      <c r="AD403" s="6">
        <f t="shared" si="146"/>
        <v>87.890547012700083</v>
      </c>
      <c r="AE403" s="6">
        <f t="shared" si="147"/>
        <v>75.781094025400165</v>
      </c>
      <c r="AF403" s="6">
        <f t="shared" si="148"/>
        <v>91.768865449610146</v>
      </c>
      <c r="AG403" s="6">
        <f t="shared" si="149"/>
        <v>107.75663687382013</v>
      </c>
      <c r="AI403" s="10">
        <f t="shared" si="150"/>
        <v>0</v>
      </c>
      <c r="AJ403" s="10">
        <f t="shared" si="152"/>
        <v>0</v>
      </c>
      <c r="AK403" s="10">
        <f t="shared" si="152"/>
        <v>0</v>
      </c>
      <c r="AL403" s="10">
        <f t="shared" si="152"/>
        <v>0</v>
      </c>
      <c r="AM403" s="10">
        <f t="shared" si="151"/>
        <v>0</v>
      </c>
      <c r="AN403" s="10">
        <f t="shared" si="151"/>
        <v>2841.902933186896</v>
      </c>
      <c r="AO403" s="10">
        <f t="shared" si="151"/>
        <v>0</v>
      </c>
      <c r="AP403" s="10">
        <f t="shared" si="151"/>
        <v>0</v>
      </c>
      <c r="AQ403" s="10">
        <f t="shared" si="151"/>
        <v>0</v>
      </c>
      <c r="AR403" s="10">
        <f t="shared" si="151"/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0</v>
      </c>
      <c r="AZ403">
        <v>1</v>
      </c>
      <c r="BA403">
        <v>1</v>
      </c>
      <c r="BB403">
        <v>0</v>
      </c>
      <c r="BC403">
        <v>0</v>
      </c>
    </row>
    <row r="404" spans="3:55">
      <c r="C404" s="10"/>
      <c r="D404" s="20">
        <f t="shared" si="134"/>
        <v>994.37235097001326</v>
      </c>
      <c r="E404" s="10">
        <f t="shared" si="135"/>
        <v>-917.02450190521745</v>
      </c>
      <c r="F404" s="20">
        <f t="shared" si="136"/>
        <v>77.34784906479581</v>
      </c>
      <c r="G404">
        <f t="shared" si="137"/>
        <v>5</v>
      </c>
      <c r="H404" s="21">
        <f t="shared" si="138"/>
        <v>9.7656225800141683E-4</v>
      </c>
      <c r="I404" s="20">
        <f t="shared" si="139"/>
        <v>1</v>
      </c>
      <c r="J404" s="2"/>
      <c r="K404" s="11">
        <v>100</v>
      </c>
      <c r="L404" s="6">
        <f t="shared" si="133"/>
        <v>86.21598533371521</v>
      </c>
      <c r="M404" s="6">
        <f t="shared" si="133"/>
        <v>98.094719243534925</v>
      </c>
      <c r="N404" s="6">
        <f t="shared" si="133"/>
        <v>111.61009070675183</v>
      </c>
      <c r="O404" s="6">
        <f t="shared" si="133"/>
        <v>96.225739434679397</v>
      </c>
      <c r="P404" s="6">
        <f t="shared" si="133"/>
        <v>82.961969398262198</v>
      </c>
      <c r="Q404" s="6">
        <f t="shared" si="132"/>
        <v>71.526479368967031</v>
      </c>
      <c r="R404" s="6">
        <f t="shared" si="132"/>
        <v>81.381310960132652</v>
      </c>
      <c r="S404" s="6">
        <f t="shared" si="132"/>
        <v>92.593929297508126</v>
      </c>
      <c r="T404" s="6">
        <f t="shared" si="132"/>
        <v>79.830768503050237</v>
      </c>
      <c r="U404" s="6">
        <f t="shared" si="132"/>
        <v>90.829754980947826</v>
      </c>
      <c r="W404" s="11">
        <v>100</v>
      </c>
      <c r="X404" s="6">
        <f t="shared" si="140"/>
        <v>115.98777142420998</v>
      </c>
      <c r="Y404" s="6">
        <f t="shared" si="141"/>
        <v>103.87831843691006</v>
      </c>
      <c r="Z404" s="6">
        <f t="shared" si="142"/>
        <v>91.768865449610146</v>
      </c>
      <c r="AA404" s="6">
        <f t="shared" si="143"/>
        <v>107.75663687382013</v>
      </c>
      <c r="AB404" s="6">
        <f t="shared" si="144"/>
        <v>123.74440829803011</v>
      </c>
      <c r="AC404" s="6">
        <f t="shared" si="145"/>
        <v>100</v>
      </c>
      <c r="AD404" s="6">
        <f t="shared" si="146"/>
        <v>87.890547012700083</v>
      </c>
      <c r="AE404" s="6">
        <f t="shared" si="147"/>
        <v>75.781094025400165</v>
      </c>
      <c r="AF404" s="6">
        <f t="shared" si="148"/>
        <v>91.768865449610146</v>
      </c>
      <c r="AG404" s="6">
        <f t="shared" si="149"/>
        <v>79.659412462310229</v>
      </c>
      <c r="AI404" s="10">
        <f t="shared" si="150"/>
        <v>0</v>
      </c>
      <c r="AJ404" s="10">
        <f t="shared" si="152"/>
        <v>0</v>
      </c>
      <c r="AK404" s="10">
        <f t="shared" si="152"/>
        <v>0</v>
      </c>
      <c r="AL404" s="10">
        <f t="shared" si="152"/>
        <v>0</v>
      </c>
      <c r="AM404" s="10">
        <f t="shared" si="151"/>
        <v>0</v>
      </c>
      <c r="AN404" s="10">
        <f t="shared" si="151"/>
        <v>2841.902933186896</v>
      </c>
      <c r="AO404" s="10">
        <f t="shared" si="151"/>
        <v>0</v>
      </c>
      <c r="AP404" s="10">
        <f t="shared" si="151"/>
        <v>0</v>
      </c>
      <c r="AQ404" s="10">
        <f t="shared" si="151"/>
        <v>0</v>
      </c>
      <c r="AR404" s="10">
        <f t="shared" si="151"/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0</v>
      </c>
      <c r="AZ404">
        <v>1</v>
      </c>
      <c r="BA404">
        <v>1</v>
      </c>
      <c r="BB404">
        <v>0</v>
      </c>
      <c r="BC404">
        <v>1</v>
      </c>
    </row>
    <row r="405" spans="3:55">
      <c r="C405" s="10"/>
      <c r="D405" s="20">
        <f t="shared" si="134"/>
        <v>466.82450585020456</v>
      </c>
      <c r="E405" s="10">
        <f t="shared" si="135"/>
        <v>-917.02450190521745</v>
      </c>
      <c r="F405" s="20">
        <f t="shared" si="136"/>
        <v>-450.19999605501289</v>
      </c>
      <c r="G405">
        <f t="shared" si="137"/>
        <v>5</v>
      </c>
      <c r="H405" s="21">
        <f t="shared" si="138"/>
        <v>9.7656225800141683E-4</v>
      </c>
      <c r="I405" s="20">
        <f t="shared" si="139"/>
        <v>2</v>
      </c>
      <c r="J405" s="2"/>
      <c r="K405" s="11">
        <v>100</v>
      </c>
      <c r="L405" s="6">
        <f t="shared" si="133"/>
        <v>86.21598533371521</v>
      </c>
      <c r="M405" s="6">
        <f t="shared" si="133"/>
        <v>98.094719243534925</v>
      </c>
      <c r="N405" s="6">
        <f t="shared" si="133"/>
        <v>111.61009070675183</v>
      </c>
      <c r="O405" s="6">
        <f t="shared" si="133"/>
        <v>96.225739434679397</v>
      </c>
      <c r="P405" s="6">
        <f t="shared" si="133"/>
        <v>82.961969398262198</v>
      </c>
      <c r="Q405" s="6">
        <f t="shared" si="132"/>
        <v>71.526479368967031</v>
      </c>
      <c r="R405" s="6">
        <f t="shared" si="132"/>
        <v>81.381310960132652</v>
      </c>
      <c r="S405" s="6">
        <f t="shared" si="132"/>
        <v>92.593929297508126</v>
      </c>
      <c r="T405" s="6">
        <f t="shared" si="132"/>
        <v>105.35140859247174</v>
      </c>
      <c r="U405" s="6">
        <f t="shared" si="132"/>
        <v>90.829754980947826</v>
      </c>
      <c r="W405" s="11">
        <v>100</v>
      </c>
      <c r="X405" s="6">
        <f t="shared" si="140"/>
        <v>115.98777142420998</v>
      </c>
      <c r="Y405" s="6">
        <f t="shared" si="141"/>
        <v>103.87831843691006</v>
      </c>
      <c r="Z405" s="6">
        <f t="shared" si="142"/>
        <v>91.768865449610146</v>
      </c>
      <c r="AA405" s="6">
        <f t="shared" si="143"/>
        <v>107.75663687382013</v>
      </c>
      <c r="AB405" s="6">
        <f t="shared" si="144"/>
        <v>123.74440829803011</v>
      </c>
      <c r="AC405" s="6">
        <f t="shared" si="145"/>
        <v>100</v>
      </c>
      <c r="AD405" s="6">
        <f t="shared" si="146"/>
        <v>87.890547012700083</v>
      </c>
      <c r="AE405" s="6">
        <f t="shared" si="147"/>
        <v>75.781094025400165</v>
      </c>
      <c r="AF405" s="6">
        <f t="shared" si="148"/>
        <v>100</v>
      </c>
      <c r="AG405" s="6">
        <f t="shared" si="149"/>
        <v>115.98777142420998</v>
      </c>
      <c r="AI405" s="10">
        <f t="shared" si="150"/>
        <v>0</v>
      </c>
      <c r="AJ405" s="10">
        <f t="shared" si="152"/>
        <v>0</v>
      </c>
      <c r="AK405" s="10">
        <f t="shared" si="152"/>
        <v>0</v>
      </c>
      <c r="AL405" s="10">
        <f t="shared" si="152"/>
        <v>0</v>
      </c>
      <c r="AM405" s="10">
        <f t="shared" si="151"/>
        <v>0</v>
      </c>
      <c r="AN405" s="10">
        <f t="shared" si="151"/>
        <v>2841.902933186896</v>
      </c>
      <c r="AO405" s="10">
        <f t="shared" si="151"/>
        <v>0</v>
      </c>
      <c r="AP405" s="10">
        <f t="shared" si="151"/>
        <v>0</v>
      </c>
      <c r="AQ405" s="10">
        <f t="shared" si="151"/>
        <v>-3827.2437884890833</v>
      </c>
      <c r="AR405" s="10">
        <f t="shared" si="151"/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0</v>
      </c>
      <c r="AZ405">
        <v>1</v>
      </c>
      <c r="BA405">
        <v>1</v>
      </c>
      <c r="BB405">
        <v>1</v>
      </c>
      <c r="BC405">
        <v>0</v>
      </c>
    </row>
    <row r="406" spans="3:55">
      <c r="C406" s="10"/>
      <c r="D406" s="20">
        <f t="shared" si="134"/>
        <v>-2436.8597874940842</v>
      </c>
      <c r="E406" s="10">
        <f t="shared" si="135"/>
        <v>1986.6597914390709</v>
      </c>
      <c r="F406" s="20">
        <f t="shared" si="136"/>
        <v>-450.19999605501334</v>
      </c>
      <c r="G406">
        <f t="shared" si="137"/>
        <v>6</v>
      </c>
      <c r="H406" s="21">
        <f t="shared" si="138"/>
        <v>9.7699716664180632E-4</v>
      </c>
      <c r="I406" s="20">
        <f t="shared" si="139"/>
        <v>2</v>
      </c>
      <c r="J406" s="2"/>
      <c r="K406" s="11">
        <v>100</v>
      </c>
      <c r="L406" s="6">
        <f t="shared" si="133"/>
        <v>86.21598533371521</v>
      </c>
      <c r="M406" s="6">
        <f t="shared" si="133"/>
        <v>98.094719243534925</v>
      </c>
      <c r="N406" s="6">
        <f t="shared" si="133"/>
        <v>111.61009070675183</v>
      </c>
      <c r="O406" s="6">
        <f t="shared" si="133"/>
        <v>96.225739434679397</v>
      </c>
      <c r="P406" s="6">
        <f t="shared" si="133"/>
        <v>82.961969398262198</v>
      </c>
      <c r="Q406" s="6">
        <f t="shared" si="132"/>
        <v>71.526479368967031</v>
      </c>
      <c r="R406" s="6">
        <f t="shared" si="132"/>
        <v>81.381310960132652</v>
      </c>
      <c r="S406" s="6">
        <f t="shared" si="132"/>
        <v>92.593929297508126</v>
      </c>
      <c r="T406" s="6">
        <f t="shared" si="132"/>
        <v>105.35140859247174</v>
      </c>
      <c r="U406" s="6">
        <f t="shared" si="132"/>
        <v>119.86659791439071</v>
      </c>
      <c r="W406" s="11">
        <v>100</v>
      </c>
      <c r="X406" s="6">
        <f t="shared" si="140"/>
        <v>115.98777142420998</v>
      </c>
      <c r="Y406" s="6">
        <f t="shared" si="141"/>
        <v>103.87831843691006</v>
      </c>
      <c r="Z406" s="6">
        <f t="shared" si="142"/>
        <v>91.768865449610146</v>
      </c>
      <c r="AA406" s="6">
        <f t="shared" si="143"/>
        <v>107.75663687382013</v>
      </c>
      <c r="AB406" s="6">
        <f t="shared" si="144"/>
        <v>123.74440829803011</v>
      </c>
      <c r="AC406" s="6">
        <f t="shared" si="145"/>
        <v>100</v>
      </c>
      <c r="AD406" s="6">
        <f t="shared" si="146"/>
        <v>87.890547012700083</v>
      </c>
      <c r="AE406" s="6">
        <f t="shared" si="147"/>
        <v>75.781094025400165</v>
      </c>
      <c r="AF406" s="6">
        <f t="shared" si="148"/>
        <v>100</v>
      </c>
      <c r="AG406" s="6">
        <f t="shared" si="149"/>
        <v>87.890547012700083</v>
      </c>
      <c r="AI406" s="10">
        <f t="shared" si="150"/>
        <v>0</v>
      </c>
      <c r="AJ406" s="10">
        <f t="shared" si="152"/>
        <v>0</v>
      </c>
      <c r="AK406" s="10">
        <f t="shared" si="152"/>
        <v>0</v>
      </c>
      <c r="AL406" s="10">
        <f t="shared" si="152"/>
        <v>0</v>
      </c>
      <c r="AM406" s="10">
        <f t="shared" si="151"/>
        <v>0</v>
      </c>
      <c r="AN406" s="10">
        <f t="shared" si="151"/>
        <v>2841.902933186896</v>
      </c>
      <c r="AO406" s="10">
        <f t="shared" si="151"/>
        <v>0</v>
      </c>
      <c r="AP406" s="10">
        <f t="shared" si="151"/>
        <v>0</v>
      </c>
      <c r="AQ406" s="10">
        <f t="shared" si="151"/>
        <v>-3827.2437884890833</v>
      </c>
      <c r="AR406" s="10">
        <f t="shared" si="151"/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0</v>
      </c>
      <c r="AZ406">
        <v>1</v>
      </c>
      <c r="BA406">
        <v>1</v>
      </c>
      <c r="BB406">
        <v>1</v>
      </c>
      <c r="BC406">
        <v>1</v>
      </c>
    </row>
    <row r="407" spans="3:55">
      <c r="C407" s="10"/>
      <c r="D407" s="20">
        <f t="shared" si="134"/>
        <v>4727.528048825141</v>
      </c>
      <c r="E407" s="10">
        <f t="shared" si="135"/>
        <v>-4784.5946342759453</v>
      </c>
      <c r="F407" s="20">
        <f t="shared" si="136"/>
        <v>-57.066585450804268</v>
      </c>
      <c r="G407">
        <f t="shared" si="137"/>
        <v>3</v>
      </c>
      <c r="H407" s="21">
        <f t="shared" si="138"/>
        <v>9.7569302143100045E-4</v>
      </c>
      <c r="I407" s="20">
        <f t="shared" si="139"/>
        <v>1</v>
      </c>
      <c r="J407" s="2"/>
      <c r="K407" s="11">
        <v>100</v>
      </c>
      <c r="L407" s="6">
        <f t="shared" si="133"/>
        <v>86.21598533371521</v>
      </c>
      <c r="M407" s="6">
        <f t="shared" si="133"/>
        <v>98.094719243534925</v>
      </c>
      <c r="N407" s="6">
        <f t="shared" si="133"/>
        <v>111.61009070675183</v>
      </c>
      <c r="O407" s="6">
        <f t="shared" si="133"/>
        <v>96.225739434679397</v>
      </c>
      <c r="P407" s="6">
        <f t="shared" si="133"/>
        <v>82.961969398262198</v>
      </c>
      <c r="Q407" s="6">
        <f t="shared" si="132"/>
        <v>94.392368938464216</v>
      </c>
      <c r="R407" s="6">
        <f t="shared" si="132"/>
        <v>81.381310960132652</v>
      </c>
      <c r="S407" s="6">
        <f t="shared" si="132"/>
        <v>70.163699121773135</v>
      </c>
      <c r="T407" s="6">
        <f t="shared" si="132"/>
        <v>60.492324544419994</v>
      </c>
      <c r="U407" s="6">
        <f t="shared" si="132"/>
        <v>52.154053657240546</v>
      </c>
      <c r="W407" s="11">
        <v>100</v>
      </c>
      <c r="X407" s="6">
        <f t="shared" si="140"/>
        <v>115.98777142420998</v>
      </c>
      <c r="Y407" s="6">
        <f t="shared" si="141"/>
        <v>103.87831843691006</v>
      </c>
      <c r="Z407" s="6">
        <f t="shared" si="142"/>
        <v>91.768865449610146</v>
      </c>
      <c r="AA407" s="6">
        <f t="shared" si="143"/>
        <v>107.75663687382013</v>
      </c>
      <c r="AB407" s="6">
        <f t="shared" si="144"/>
        <v>123.74440829803011</v>
      </c>
      <c r="AC407" s="6">
        <f t="shared" si="145"/>
        <v>111.63495531073019</v>
      </c>
      <c r="AD407" s="6">
        <f t="shared" si="146"/>
        <v>127.62272673494017</v>
      </c>
      <c r="AE407" s="6">
        <f t="shared" si="147"/>
        <v>100</v>
      </c>
      <c r="AF407" s="6">
        <f t="shared" si="148"/>
        <v>115.98777142420998</v>
      </c>
      <c r="AG407" s="6">
        <f t="shared" si="149"/>
        <v>131.97554284841996</v>
      </c>
      <c r="AI407" s="10">
        <f t="shared" si="150"/>
        <v>0</v>
      </c>
      <c r="AJ407" s="10">
        <f t="shared" si="152"/>
        <v>0</v>
      </c>
      <c r="AK407" s="10">
        <f t="shared" si="152"/>
        <v>0</v>
      </c>
      <c r="AL407" s="10">
        <f t="shared" si="152"/>
        <v>0</v>
      </c>
      <c r="AM407" s="10">
        <f t="shared" si="151"/>
        <v>0</v>
      </c>
      <c r="AN407" s="10">
        <f t="shared" si="151"/>
        <v>0</v>
      </c>
      <c r="AO407" s="10">
        <f t="shared" si="151"/>
        <v>0</v>
      </c>
      <c r="AP407" s="10">
        <f t="shared" si="151"/>
        <v>3059.8738713892526</v>
      </c>
      <c r="AQ407" s="10">
        <f t="shared" si="151"/>
        <v>0</v>
      </c>
      <c r="AR407" s="10">
        <f t="shared" si="151"/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</row>
    <row r="408" spans="3:55">
      <c r="C408" s="10"/>
      <c r="D408" s="20">
        <f t="shared" si="134"/>
        <v>3326.8064432598894</v>
      </c>
      <c r="E408" s="10">
        <f t="shared" si="135"/>
        <v>-3117.311633561806</v>
      </c>
      <c r="F408" s="20">
        <f t="shared" si="136"/>
        <v>209.49480969808337</v>
      </c>
      <c r="G408">
        <f t="shared" si="137"/>
        <v>4</v>
      </c>
      <c r="H408" s="21">
        <f t="shared" si="138"/>
        <v>9.7612754295987511E-4</v>
      </c>
      <c r="I408" s="20">
        <f t="shared" si="139"/>
        <v>1</v>
      </c>
      <c r="J408" s="2"/>
      <c r="K408" s="11">
        <v>100</v>
      </c>
      <c r="L408" s="6">
        <f t="shared" si="133"/>
        <v>86.21598533371521</v>
      </c>
      <c r="M408" s="6">
        <f t="shared" si="133"/>
        <v>98.094719243534925</v>
      </c>
      <c r="N408" s="6">
        <f t="shared" si="133"/>
        <v>111.61009070675183</v>
      </c>
      <c r="O408" s="6">
        <f t="shared" si="133"/>
        <v>96.225739434679397</v>
      </c>
      <c r="P408" s="6">
        <f t="shared" si="133"/>
        <v>82.961969398262198</v>
      </c>
      <c r="Q408" s="6">
        <f t="shared" si="132"/>
        <v>94.392368938464216</v>
      </c>
      <c r="R408" s="6">
        <f t="shared" si="132"/>
        <v>81.381310960132652</v>
      </c>
      <c r="S408" s="6">
        <f t="shared" si="132"/>
        <v>70.163699121773135</v>
      </c>
      <c r="T408" s="6">
        <f t="shared" si="132"/>
        <v>60.492324544419994</v>
      </c>
      <c r="U408" s="6">
        <f t="shared" si="132"/>
        <v>68.826883664381938</v>
      </c>
      <c r="W408" s="11">
        <v>100</v>
      </c>
      <c r="X408" s="6">
        <f t="shared" si="140"/>
        <v>115.98777142420998</v>
      </c>
      <c r="Y408" s="6">
        <f t="shared" si="141"/>
        <v>103.87831843691006</v>
      </c>
      <c r="Z408" s="6">
        <f t="shared" si="142"/>
        <v>91.768865449610146</v>
      </c>
      <c r="AA408" s="6">
        <f t="shared" si="143"/>
        <v>107.75663687382013</v>
      </c>
      <c r="AB408" s="6">
        <f t="shared" si="144"/>
        <v>123.74440829803011</v>
      </c>
      <c r="AC408" s="6">
        <f t="shared" si="145"/>
        <v>111.63495531073019</v>
      </c>
      <c r="AD408" s="6">
        <f t="shared" si="146"/>
        <v>127.62272673494017</v>
      </c>
      <c r="AE408" s="6">
        <f t="shared" si="147"/>
        <v>100</v>
      </c>
      <c r="AF408" s="6">
        <f t="shared" si="148"/>
        <v>115.98777142420998</v>
      </c>
      <c r="AG408" s="6">
        <f t="shared" si="149"/>
        <v>103.87831843691006</v>
      </c>
      <c r="AI408" s="10">
        <f t="shared" si="150"/>
        <v>0</v>
      </c>
      <c r="AJ408" s="10">
        <f t="shared" si="152"/>
        <v>0</v>
      </c>
      <c r="AK408" s="10">
        <f t="shared" si="152"/>
        <v>0</v>
      </c>
      <c r="AL408" s="10">
        <f t="shared" si="152"/>
        <v>0</v>
      </c>
      <c r="AM408" s="10">
        <f t="shared" si="151"/>
        <v>0</v>
      </c>
      <c r="AN408" s="10">
        <f t="shared" si="151"/>
        <v>0</v>
      </c>
      <c r="AO408" s="10">
        <f t="shared" si="151"/>
        <v>0</v>
      </c>
      <c r="AP408" s="10">
        <f t="shared" si="151"/>
        <v>3059.8738713892526</v>
      </c>
      <c r="AQ408" s="10">
        <f t="shared" si="151"/>
        <v>0</v>
      </c>
      <c r="AR408" s="10">
        <f t="shared" si="151"/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1</v>
      </c>
    </row>
    <row r="409" spans="3:55">
      <c r="C409" s="10"/>
      <c r="D409" s="20">
        <f t="shared" si="134"/>
        <v>3326.806443259889</v>
      </c>
      <c r="E409" s="10">
        <f t="shared" si="135"/>
        <v>-3117.3116335618074</v>
      </c>
      <c r="F409" s="20">
        <f t="shared" si="136"/>
        <v>209.49480969808155</v>
      </c>
      <c r="G409">
        <f t="shared" si="137"/>
        <v>4</v>
      </c>
      <c r="H409" s="21">
        <f t="shared" si="138"/>
        <v>9.7612754295987511E-4</v>
      </c>
      <c r="I409" s="20">
        <f t="shared" si="139"/>
        <v>1</v>
      </c>
      <c r="J409" s="2"/>
      <c r="K409" s="11">
        <v>100</v>
      </c>
      <c r="L409" s="6">
        <f t="shared" si="133"/>
        <v>86.21598533371521</v>
      </c>
      <c r="M409" s="6">
        <f t="shared" si="133"/>
        <v>98.094719243534925</v>
      </c>
      <c r="N409" s="6">
        <f t="shared" si="133"/>
        <v>111.61009070675183</v>
      </c>
      <c r="O409" s="6">
        <f t="shared" si="133"/>
        <v>96.225739434679397</v>
      </c>
      <c r="P409" s="6">
        <f t="shared" si="133"/>
        <v>82.961969398262198</v>
      </c>
      <c r="Q409" s="6">
        <f t="shared" si="132"/>
        <v>94.392368938464216</v>
      </c>
      <c r="R409" s="6">
        <f t="shared" si="132"/>
        <v>81.381310960132652</v>
      </c>
      <c r="S409" s="6">
        <f t="shared" si="132"/>
        <v>70.163699121773135</v>
      </c>
      <c r="T409" s="6">
        <f t="shared" si="132"/>
        <v>79.830768503050237</v>
      </c>
      <c r="U409" s="6">
        <f t="shared" si="132"/>
        <v>68.826883664381924</v>
      </c>
      <c r="W409" s="11">
        <v>100</v>
      </c>
      <c r="X409" s="6">
        <f t="shared" si="140"/>
        <v>115.98777142420998</v>
      </c>
      <c r="Y409" s="6">
        <f t="shared" si="141"/>
        <v>103.87831843691006</v>
      </c>
      <c r="Z409" s="6">
        <f t="shared" si="142"/>
        <v>91.768865449610146</v>
      </c>
      <c r="AA409" s="6">
        <f t="shared" si="143"/>
        <v>107.75663687382013</v>
      </c>
      <c r="AB409" s="6">
        <f t="shared" si="144"/>
        <v>123.74440829803011</v>
      </c>
      <c r="AC409" s="6">
        <f t="shared" si="145"/>
        <v>111.63495531073019</v>
      </c>
      <c r="AD409" s="6">
        <f t="shared" si="146"/>
        <v>127.62272673494017</v>
      </c>
      <c r="AE409" s="6">
        <f t="shared" si="147"/>
        <v>100</v>
      </c>
      <c r="AF409" s="6">
        <f t="shared" si="148"/>
        <v>87.890547012700083</v>
      </c>
      <c r="AG409" s="6">
        <f t="shared" si="149"/>
        <v>103.87831843691006</v>
      </c>
      <c r="AI409" s="10">
        <f t="shared" si="150"/>
        <v>0</v>
      </c>
      <c r="AJ409" s="10">
        <f t="shared" si="152"/>
        <v>0</v>
      </c>
      <c r="AK409" s="10">
        <f t="shared" si="152"/>
        <v>0</v>
      </c>
      <c r="AL409" s="10">
        <f t="shared" si="152"/>
        <v>0</v>
      </c>
      <c r="AM409" s="10">
        <f t="shared" si="151"/>
        <v>0</v>
      </c>
      <c r="AN409" s="10">
        <f t="shared" si="151"/>
        <v>0</v>
      </c>
      <c r="AO409" s="10">
        <f t="shared" si="151"/>
        <v>0</v>
      </c>
      <c r="AP409" s="10">
        <f t="shared" si="151"/>
        <v>3059.8738713892526</v>
      </c>
      <c r="AQ409" s="10">
        <f t="shared" si="151"/>
        <v>0</v>
      </c>
      <c r="AR409" s="10">
        <f t="shared" si="151"/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1</v>
      </c>
      <c r="BC409">
        <v>0</v>
      </c>
    </row>
    <row r="410" spans="3:55">
      <c r="C410" s="10"/>
      <c r="D410" s="20">
        <f t="shared" si="134"/>
        <v>860.07657580973637</v>
      </c>
      <c r="E410" s="10">
        <f t="shared" si="135"/>
        <v>-917.02450190521745</v>
      </c>
      <c r="F410" s="20">
        <f t="shared" si="136"/>
        <v>-56.94792609548108</v>
      </c>
      <c r="G410">
        <f t="shared" si="137"/>
        <v>5</v>
      </c>
      <c r="H410" s="21">
        <f t="shared" si="138"/>
        <v>9.7656225800141683E-4</v>
      </c>
      <c r="I410" s="20">
        <f t="shared" si="139"/>
        <v>1</v>
      </c>
      <c r="J410" s="2"/>
      <c r="K410" s="11">
        <v>100</v>
      </c>
      <c r="L410" s="6">
        <f t="shared" si="133"/>
        <v>86.21598533371521</v>
      </c>
      <c r="M410" s="6">
        <f t="shared" si="133"/>
        <v>98.094719243534925</v>
      </c>
      <c r="N410" s="6">
        <f t="shared" si="133"/>
        <v>111.61009070675183</v>
      </c>
      <c r="O410" s="6">
        <f t="shared" si="133"/>
        <v>96.225739434679397</v>
      </c>
      <c r="P410" s="6">
        <f t="shared" si="133"/>
        <v>82.961969398262198</v>
      </c>
      <c r="Q410" s="6">
        <f t="shared" si="132"/>
        <v>94.392368938464216</v>
      </c>
      <c r="R410" s="6">
        <f t="shared" si="132"/>
        <v>81.381310960132652</v>
      </c>
      <c r="S410" s="6">
        <f t="shared" si="132"/>
        <v>70.163699121773135</v>
      </c>
      <c r="T410" s="6">
        <f t="shared" si="132"/>
        <v>79.830768503050237</v>
      </c>
      <c r="U410" s="6">
        <f t="shared" si="132"/>
        <v>90.829754980947826</v>
      </c>
      <c r="W410" s="11">
        <v>100</v>
      </c>
      <c r="X410" s="6">
        <f t="shared" si="140"/>
        <v>115.98777142420998</v>
      </c>
      <c r="Y410" s="6">
        <f t="shared" si="141"/>
        <v>103.87831843691006</v>
      </c>
      <c r="Z410" s="6">
        <f t="shared" si="142"/>
        <v>91.768865449610146</v>
      </c>
      <c r="AA410" s="6">
        <f t="shared" si="143"/>
        <v>107.75663687382013</v>
      </c>
      <c r="AB410" s="6">
        <f t="shared" si="144"/>
        <v>123.74440829803011</v>
      </c>
      <c r="AC410" s="6">
        <f t="shared" si="145"/>
        <v>111.63495531073019</v>
      </c>
      <c r="AD410" s="6">
        <f t="shared" si="146"/>
        <v>127.62272673494017</v>
      </c>
      <c r="AE410" s="6">
        <f t="shared" si="147"/>
        <v>100</v>
      </c>
      <c r="AF410" s="6">
        <f t="shared" si="148"/>
        <v>87.890547012700083</v>
      </c>
      <c r="AG410" s="6">
        <f t="shared" si="149"/>
        <v>75.781094025400165</v>
      </c>
      <c r="AI410" s="10">
        <f t="shared" si="150"/>
        <v>0</v>
      </c>
      <c r="AJ410" s="10">
        <f t="shared" si="152"/>
        <v>0</v>
      </c>
      <c r="AK410" s="10">
        <f t="shared" si="152"/>
        <v>0</v>
      </c>
      <c r="AL410" s="10">
        <f t="shared" si="152"/>
        <v>0</v>
      </c>
      <c r="AM410" s="10">
        <f t="shared" si="151"/>
        <v>0</v>
      </c>
      <c r="AN410" s="10">
        <f t="shared" si="151"/>
        <v>0</v>
      </c>
      <c r="AO410" s="10">
        <f t="shared" si="151"/>
        <v>0</v>
      </c>
      <c r="AP410" s="10">
        <f t="shared" si="151"/>
        <v>3059.8738713892526</v>
      </c>
      <c r="AQ410" s="10">
        <f t="shared" si="151"/>
        <v>0</v>
      </c>
      <c r="AR410" s="10">
        <f t="shared" si="151"/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1</v>
      </c>
      <c r="BC410">
        <v>1</v>
      </c>
    </row>
    <row r="411" spans="3:55">
      <c r="C411" s="10"/>
      <c r="D411" s="20">
        <f t="shared" si="134"/>
        <v>3268.5072552162083</v>
      </c>
      <c r="E411" s="10">
        <f t="shared" si="135"/>
        <v>-3117.3116335618074</v>
      </c>
      <c r="F411" s="20">
        <f t="shared" si="136"/>
        <v>151.19562165440084</v>
      </c>
      <c r="G411">
        <f t="shared" si="137"/>
        <v>4</v>
      </c>
      <c r="H411" s="21">
        <f t="shared" si="138"/>
        <v>9.7612754295987511E-4</v>
      </c>
      <c r="I411" s="20">
        <f t="shared" si="139"/>
        <v>0</v>
      </c>
      <c r="J411" s="2"/>
      <c r="K411" s="11">
        <v>100</v>
      </c>
      <c r="L411" s="6">
        <f t="shared" si="133"/>
        <v>86.21598533371521</v>
      </c>
      <c r="M411" s="6">
        <f t="shared" si="133"/>
        <v>98.094719243534925</v>
      </c>
      <c r="N411" s="6">
        <f t="shared" si="133"/>
        <v>111.61009070675183</v>
      </c>
      <c r="O411" s="6">
        <f t="shared" si="133"/>
        <v>96.225739434679397</v>
      </c>
      <c r="P411" s="6">
        <f t="shared" si="133"/>
        <v>82.961969398262198</v>
      </c>
      <c r="Q411" s="6">
        <f t="shared" si="132"/>
        <v>94.392368938464216</v>
      </c>
      <c r="R411" s="6">
        <f t="shared" si="132"/>
        <v>81.381310960132652</v>
      </c>
      <c r="S411" s="6">
        <f t="shared" si="132"/>
        <v>92.593929297508126</v>
      </c>
      <c r="T411" s="6">
        <f t="shared" si="132"/>
        <v>79.830768503050237</v>
      </c>
      <c r="U411" s="6">
        <f t="shared" si="132"/>
        <v>68.826883664381924</v>
      </c>
      <c r="W411" s="11">
        <v>100</v>
      </c>
      <c r="X411" s="6">
        <f t="shared" si="140"/>
        <v>115.98777142420998</v>
      </c>
      <c r="Y411" s="6">
        <f t="shared" si="141"/>
        <v>103.87831843691006</v>
      </c>
      <c r="Z411" s="6">
        <f t="shared" si="142"/>
        <v>91.768865449610146</v>
      </c>
      <c r="AA411" s="6">
        <f t="shared" si="143"/>
        <v>107.75663687382013</v>
      </c>
      <c r="AB411" s="6">
        <f t="shared" si="144"/>
        <v>123.74440829803011</v>
      </c>
      <c r="AC411" s="6">
        <f t="shared" si="145"/>
        <v>111.63495531073019</v>
      </c>
      <c r="AD411" s="6">
        <f t="shared" si="146"/>
        <v>127.62272673494017</v>
      </c>
      <c r="AE411" s="6">
        <f t="shared" si="147"/>
        <v>115.51327374764026</v>
      </c>
      <c r="AF411" s="6">
        <f t="shared" si="148"/>
        <v>131.50104517185025</v>
      </c>
      <c r="AG411" s="6">
        <f t="shared" si="149"/>
        <v>147.48881659606025</v>
      </c>
      <c r="AI411" s="10">
        <f t="shared" si="150"/>
        <v>0</v>
      </c>
      <c r="AJ411" s="10">
        <f t="shared" si="152"/>
        <v>0</v>
      </c>
      <c r="AK411" s="10">
        <f t="shared" si="152"/>
        <v>0</v>
      </c>
      <c r="AL411" s="10">
        <f t="shared" si="152"/>
        <v>0</v>
      </c>
      <c r="AM411" s="10">
        <f t="shared" si="151"/>
        <v>0</v>
      </c>
      <c r="AN411" s="10">
        <f t="shared" si="151"/>
        <v>0</v>
      </c>
      <c r="AO411" s="10">
        <f t="shared" si="151"/>
        <v>0</v>
      </c>
      <c r="AP411" s="10">
        <f t="shared" si="151"/>
        <v>0</v>
      </c>
      <c r="AQ411" s="10">
        <f t="shared" si="151"/>
        <v>0</v>
      </c>
      <c r="AR411" s="10">
        <f t="shared" si="151"/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1</v>
      </c>
      <c r="BB411">
        <v>0</v>
      </c>
      <c r="BC411">
        <v>0</v>
      </c>
    </row>
    <row r="412" spans="3:55">
      <c r="C412" s="10"/>
      <c r="D412" s="20">
        <f t="shared" si="134"/>
        <v>1761.3335668131697</v>
      </c>
      <c r="E412" s="10">
        <f t="shared" si="135"/>
        <v>-917.02450190521745</v>
      </c>
      <c r="F412" s="20">
        <f t="shared" si="136"/>
        <v>844.30906490795223</v>
      </c>
      <c r="G412">
        <f t="shared" si="137"/>
        <v>5</v>
      </c>
      <c r="H412" s="21">
        <f t="shared" si="138"/>
        <v>9.7656225800141683E-4</v>
      </c>
      <c r="I412" s="20">
        <f t="shared" si="139"/>
        <v>0</v>
      </c>
      <c r="J412" s="2"/>
      <c r="K412" s="11">
        <v>100</v>
      </c>
      <c r="L412" s="6">
        <f t="shared" si="133"/>
        <v>86.21598533371521</v>
      </c>
      <c r="M412" s="6">
        <f t="shared" si="133"/>
        <v>98.094719243534925</v>
      </c>
      <c r="N412" s="6">
        <f t="shared" si="133"/>
        <v>111.61009070675183</v>
      </c>
      <c r="O412" s="6">
        <f t="shared" si="133"/>
        <v>96.225739434679397</v>
      </c>
      <c r="P412" s="6">
        <f t="shared" si="133"/>
        <v>82.961969398262198</v>
      </c>
      <c r="Q412" s="6">
        <f t="shared" si="132"/>
        <v>94.392368938464216</v>
      </c>
      <c r="R412" s="6">
        <f t="shared" si="132"/>
        <v>81.381310960132652</v>
      </c>
      <c r="S412" s="6">
        <f t="shared" si="132"/>
        <v>92.593929297508126</v>
      </c>
      <c r="T412" s="6">
        <f t="shared" si="132"/>
        <v>79.830768503050237</v>
      </c>
      <c r="U412" s="6">
        <f t="shared" si="132"/>
        <v>90.829754980947826</v>
      </c>
      <c r="W412" s="11">
        <v>100</v>
      </c>
      <c r="X412" s="6">
        <f t="shared" si="140"/>
        <v>115.98777142420998</v>
      </c>
      <c r="Y412" s="6">
        <f t="shared" si="141"/>
        <v>103.87831843691006</v>
      </c>
      <c r="Z412" s="6">
        <f t="shared" si="142"/>
        <v>91.768865449610146</v>
      </c>
      <c r="AA412" s="6">
        <f t="shared" si="143"/>
        <v>107.75663687382013</v>
      </c>
      <c r="AB412" s="6">
        <f t="shared" si="144"/>
        <v>123.74440829803011</v>
      </c>
      <c r="AC412" s="6">
        <f t="shared" si="145"/>
        <v>111.63495531073019</v>
      </c>
      <c r="AD412" s="6">
        <f t="shared" si="146"/>
        <v>127.62272673494017</v>
      </c>
      <c r="AE412" s="6">
        <f t="shared" si="147"/>
        <v>115.51327374764026</v>
      </c>
      <c r="AF412" s="6">
        <f t="shared" si="148"/>
        <v>131.50104517185025</v>
      </c>
      <c r="AG412" s="6">
        <f t="shared" si="149"/>
        <v>119.39159218455033</v>
      </c>
      <c r="AI412" s="10">
        <f t="shared" si="150"/>
        <v>0</v>
      </c>
      <c r="AJ412" s="10">
        <f t="shared" si="152"/>
        <v>0</v>
      </c>
      <c r="AK412" s="10">
        <f t="shared" si="152"/>
        <v>0</v>
      </c>
      <c r="AL412" s="10">
        <f t="shared" si="152"/>
        <v>0</v>
      </c>
      <c r="AM412" s="10">
        <f t="shared" si="151"/>
        <v>0</v>
      </c>
      <c r="AN412" s="10">
        <f t="shared" si="151"/>
        <v>0</v>
      </c>
      <c r="AO412" s="10">
        <f t="shared" si="151"/>
        <v>0</v>
      </c>
      <c r="AP412" s="10">
        <f t="shared" si="151"/>
        <v>0</v>
      </c>
      <c r="AQ412" s="10">
        <f t="shared" si="151"/>
        <v>0</v>
      </c>
      <c r="AR412" s="10">
        <f t="shared" si="151"/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1</v>
      </c>
      <c r="BB412">
        <v>0</v>
      </c>
      <c r="BC412">
        <v>1</v>
      </c>
    </row>
    <row r="413" spans="3:55">
      <c r="C413" s="10"/>
      <c r="D413" s="20">
        <f t="shared" si="134"/>
        <v>1761.3335668131683</v>
      </c>
      <c r="E413" s="10">
        <f t="shared" si="135"/>
        <v>-917.02450190521745</v>
      </c>
      <c r="F413" s="20">
        <f t="shared" si="136"/>
        <v>844.30906490795087</v>
      </c>
      <c r="G413">
        <f t="shared" si="137"/>
        <v>5</v>
      </c>
      <c r="H413" s="21">
        <f t="shared" si="138"/>
        <v>9.7656225800141683E-4</v>
      </c>
      <c r="I413" s="20">
        <f t="shared" si="139"/>
        <v>0</v>
      </c>
      <c r="J413" s="2"/>
      <c r="K413" s="11">
        <v>100</v>
      </c>
      <c r="L413" s="6">
        <f t="shared" si="133"/>
        <v>86.21598533371521</v>
      </c>
      <c r="M413" s="6">
        <f t="shared" si="133"/>
        <v>98.094719243534925</v>
      </c>
      <c r="N413" s="6">
        <f t="shared" si="133"/>
        <v>111.61009070675183</v>
      </c>
      <c r="O413" s="6">
        <f t="shared" si="133"/>
        <v>96.225739434679397</v>
      </c>
      <c r="P413" s="6">
        <f t="shared" si="133"/>
        <v>82.961969398262198</v>
      </c>
      <c r="Q413" s="6">
        <f t="shared" si="132"/>
        <v>94.392368938464216</v>
      </c>
      <c r="R413" s="6">
        <f t="shared" si="132"/>
        <v>81.381310960132652</v>
      </c>
      <c r="S413" s="6">
        <f t="shared" si="132"/>
        <v>92.593929297508126</v>
      </c>
      <c r="T413" s="6">
        <f t="shared" si="132"/>
        <v>105.35140859247174</v>
      </c>
      <c r="U413" s="6">
        <f t="shared" si="132"/>
        <v>90.829754980947826</v>
      </c>
      <c r="W413" s="11">
        <v>100</v>
      </c>
      <c r="X413" s="6">
        <f t="shared" si="140"/>
        <v>115.98777142420998</v>
      </c>
      <c r="Y413" s="6">
        <f t="shared" si="141"/>
        <v>103.87831843691006</v>
      </c>
      <c r="Z413" s="6">
        <f t="shared" si="142"/>
        <v>91.768865449610146</v>
      </c>
      <c r="AA413" s="6">
        <f t="shared" si="143"/>
        <v>107.75663687382013</v>
      </c>
      <c r="AB413" s="6">
        <f t="shared" si="144"/>
        <v>123.74440829803011</v>
      </c>
      <c r="AC413" s="6">
        <f t="shared" si="145"/>
        <v>111.63495531073019</v>
      </c>
      <c r="AD413" s="6">
        <f t="shared" si="146"/>
        <v>127.62272673494017</v>
      </c>
      <c r="AE413" s="6">
        <f t="shared" si="147"/>
        <v>115.51327374764026</v>
      </c>
      <c r="AF413" s="6">
        <f t="shared" si="148"/>
        <v>103.40382076034034</v>
      </c>
      <c r="AG413" s="6">
        <f t="shared" si="149"/>
        <v>119.39159218455032</v>
      </c>
      <c r="AI413" s="10">
        <f t="shared" si="150"/>
        <v>0</v>
      </c>
      <c r="AJ413" s="10">
        <f t="shared" si="152"/>
        <v>0</v>
      </c>
      <c r="AK413" s="10">
        <f t="shared" si="152"/>
        <v>0</v>
      </c>
      <c r="AL413" s="10">
        <f t="shared" si="152"/>
        <v>0</v>
      </c>
      <c r="AM413" s="10">
        <f t="shared" si="151"/>
        <v>0</v>
      </c>
      <c r="AN413" s="10">
        <f t="shared" si="151"/>
        <v>0</v>
      </c>
      <c r="AO413" s="10">
        <f t="shared" si="151"/>
        <v>0</v>
      </c>
      <c r="AP413" s="10">
        <f t="shared" si="151"/>
        <v>0</v>
      </c>
      <c r="AQ413" s="10">
        <f t="shared" si="151"/>
        <v>0</v>
      </c>
      <c r="AR413" s="10">
        <f t="shared" si="151"/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1</v>
      </c>
      <c r="BB413">
        <v>1</v>
      </c>
      <c r="BC413">
        <v>0</v>
      </c>
    </row>
    <row r="414" spans="3:55">
      <c r="C414" s="10"/>
      <c r="D414" s="20">
        <f t="shared" si="134"/>
        <v>-1043.5145177395257</v>
      </c>
      <c r="E414" s="10">
        <f t="shared" si="135"/>
        <v>1986.6597914390709</v>
      </c>
      <c r="F414" s="20">
        <f t="shared" si="136"/>
        <v>943.14527369954521</v>
      </c>
      <c r="G414">
        <f t="shared" si="137"/>
        <v>6</v>
      </c>
      <c r="H414" s="21">
        <f t="shared" si="138"/>
        <v>9.7699716664180632E-4</v>
      </c>
      <c r="I414" s="20">
        <f t="shared" si="139"/>
        <v>0</v>
      </c>
      <c r="J414" s="2"/>
      <c r="K414" s="11">
        <v>100</v>
      </c>
      <c r="L414" s="6">
        <f t="shared" si="133"/>
        <v>86.21598533371521</v>
      </c>
      <c r="M414" s="6">
        <f t="shared" si="133"/>
        <v>98.094719243534925</v>
      </c>
      <c r="N414" s="6">
        <f t="shared" si="133"/>
        <v>111.61009070675183</v>
      </c>
      <c r="O414" s="6">
        <f t="shared" si="133"/>
        <v>96.225739434679397</v>
      </c>
      <c r="P414" s="6">
        <f t="shared" si="133"/>
        <v>82.961969398262198</v>
      </c>
      <c r="Q414" s="6">
        <f t="shared" si="132"/>
        <v>94.392368938464216</v>
      </c>
      <c r="R414" s="6">
        <f t="shared" si="132"/>
        <v>81.381310960132652</v>
      </c>
      <c r="S414" s="6">
        <f t="shared" si="132"/>
        <v>92.593929297508126</v>
      </c>
      <c r="T414" s="6">
        <f t="shared" si="132"/>
        <v>105.35140859247174</v>
      </c>
      <c r="U414" s="6">
        <f t="shared" si="132"/>
        <v>119.86659791439071</v>
      </c>
      <c r="W414" s="11">
        <v>100</v>
      </c>
      <c r="X414" s="6">
        <f t="shared" si="140"/>
        <v>115.98777142420998</v>
      </c>
      <c r="Y414" s="6">
        <f t="shared" si="141"/>
        <v>103.87831843691006</v>
      </c>
      <c r="Z414" s="6">
        <f t="shared" si="142"/>
        <v>91.768865449610146</v>
      </c>
      <c r="AA414" s="6">
        <f t="shared" si="143"/>
        <v>107.75663687382013</v>
      </c>
      <c r="AB414" s="6">
        <f t="shared" si="144"/>
        <v>123.74440829803011</v>
      </c>
      <c r="AC414" s="6">
        <f t="shared" si="145"/>
        <v>111.63495531073019</v>
      </c>
      <c r="AD414" s="6">
        <f t="shared" si="146"/>
        <v>127.62272673494017</v>
      </c>
      <c r="AE414" s="6">
        <f t="shared" si="147"/>
        <v>115.51327374764026</v>
      </c>
      <c r="AF414" s="6">
        <f t="shared" si="148"/>
        <v>103.40382076034034</v>
      </c>
      <c r="AG414" s="6">
        <f t="shared" si="149"/>
        <v>91.29436777304042</v>
      </c>
      <c r="AI414" s="10">
        <f t="shared" si="150"/>
        <v>0</v>
      </c>
      <c r="AJ414" s="10">
        <f t="shared" si="152"/>
        <v>0</v>
      </c>
      <c r="AK414" s="10">
        <f t="shared" si="152"/>
        <v>0</v>
      </c>
      <c r="AL414" s="10">
        <f t="shared" si="152"/>
        <v>0</v>
      </c>
      <c r="AM414" s="10">
        <f t="shared" si="151"/>
        <v>0</v>
      </c>
      <c r="AN414" s="10">
        <f t="shared" si="151"/>
        <v>0</v>
      </c>
      <c r="AO414" s="10">
        <f t="shared" si="151"/>
        <v>0</v>
      </c>
      <c r="AP414" s="10">
        <f t="shared" si="151"/>
        <v>0</v>
      </c>
      <c r="AQ414" s="10">
        <f t="shared" si="151"/>
        <v>0</v>
      </c>
      <c r="AR414" s="10">
        <f t="shared" si="151"/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1</v>
      </c>
      <c r="BB414">
        <v>1</v>
      </c>
      <c r="BC414">
        <v>1</v>
      </c>
    </row>
    <row r="415" spans="3:55">
      <c r="C415" s="10"/>
      <c r="D415" s="20">
        <f t="shared" si="134"/>
        <v>3268.5072552162087</v>
      </c>
      <c r="E415" s="10">
        <f t="shared" si="135"/>
        <v>-3117.311633561806</v>
      </c>
      <c r="F415" s="20">
        <f t="shared" si="136"/>
        <v>151.19562165440266</v>
      </c>
      <c r="G415">
        <f t="shared" si="137"/>
        <v>4</v>
      </c>
      <c r="H415" s="21">
        <f t="shared" si="138"/>
        <v>9.7612754295987511E-4</v>
      </c>
      <c r="I415" s="20">
        <f t="shared" si="139"/>
        <v>0</v>
      </c>
      <c r="J415" s="2"/>
      <c r="K415" s="11">
        <v>100</v>
      </c>
      <c r="L415" s="6">
        <f t="shared" si="133"/>
        <v>86.21598533371521</v>
      </c>
      <c r="M415" s="6">
        <f t="shared" si="133"/>
        <v>98.094719243534925</v>
      </c>
      <c r="N415" s="6">
        <f t="shared" si="133"/>
        <v>111.61009070675183</v>
      </c>
      <c r="O415" s="6">
        <f t="shared" si="133"/>
        <v>96.225739434679397</v>
      </c>
      <c r="P415" s="6">
        <f t="shared" si="133"/>
        <v>82.961969398262198</v>
      </c>
      <c r="Q415" s="6">
        <f t="shared" si="132"/>
        <v>94.392368938464216</v>
      </c>
      <c r="R415" s="6">
        <f t="shared" si="132"/>
        <v>107.39763506628834</v>
      </c>
      <c r="S415" s="6">
        <f t="shared" si="132"/>
        <v>92.59392929750814</v>
      </c>
      <c r="T415" s="6">
        <f t="shared" si="132"/>
        <v>79.830768503050251</v>
      </c>
      <c r="U415" s="6">
        <f t="shared" si="132"/>
        <v>68.826883664381938</v>
      </c>
      <c r="W415" s="11">
        <v>100</v>
      </c>
      <c r="X415" s="6">
        <f t="shared" si="140"/>
        <v>115.98777142420998</v>
      </c>
      <c r="Y415" s="6">
        <f t="shared" si="141"/>
        <v>103.87831843691006</v>
      </c>
      <c r="Z415" s="6">
        <f t="shared" si="142"/>
        <v>91.768865449610146</v>
      </c>
      <c r="AA415" s="6">
        <f t="shared" si="143"/>
        <v>107.75663687382013</v>
      </c>
      <c r="AB415" s="6">
        <f t="shared" si="144"/>
        <v>123.74440829803011</v>
      </c>
      <c r="AC415" s="6">
        <f t="shared" si="145"/>
        <v>111.63495531073019</v>
      </c>
      <c r="AD415" s="6">
        <f t="shared" si="146"/>
        <v>99.525502323430274</v>
      </c>
      <c r="AE415" s="6">
        <f t="shared" si="147"/>
        <v>115.51327374764026</v>
      </c>
      <c r="AF415" s="6">
        <f t="shared" si="148"/>
        <v>131.50104517185025</v>
      </c>
      <c r="AG415" s="6">
        <f t="shared" si="149"/>
        <v>147.48881659606025</v>
      </c>
      <c r="AI415" s="10">
        <f t="shared" si="150"/>
        <v>0</v>
      </c>
      <c r="AJ415" s="10">
        <f t="shared" si="152"/>
        <v>0</v>
      </c>
      <c r="AK415" s="10">
        <f t="shared" si="152"/>
        <v>0</v>
      </c>
      <c r="AL415" s="10">
        <f t="shared" si="152"/>
        <v>0</v>
      </c>
      <c r="AM415" s="10">
        <f t="shared" si="151"/>
        <v>0</v>
      </c>
      <c r="AN415" s="10">
        <f t="shared" si="151"/>
        <v>0</v>
      </c>
      <c r="AO415" s="10">
        <f t="shared" si="151"/>
        <v>0</v>
      </c>
      <c r="AP415" s="10">
        <f t="shared" si="151"/>
        <v>0</v>
      </c>
      <c r="AQ415" s="10">
        <f t="shared" si="151"/>
        <v>0</v>
      </c>
      <c r="AR415" s="10">
        <f t="shared" si="151"/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1</v>
      </c>
      <c r="BA415">
        <v>0</v>
      </c>
      <c r="BB415">
        <v>0</v>
      </c>
      <c r="BC415">
        <v>0</v>
      </c>
    </row>
    <row r="416" spans="3:55">
      <c r="C416" s="10"/>
      <c r="D416" s="20">
        <f t="shared" si="134"/>
        <v>1761.3335668131699</v>
      </c>
      <c r="E416" s="10">
        <f t="shared" si="135"/>
        <v>-917.02450190521608</v>
      </c>
      <c r="F416" s="20">
        <f t="shared" si="136"/>
        <v>844.30906490795383</v>
      </c>
      <c r="G416">
        <f t="shared" si="137"/>
        <v>5</v>
      </c>
      <c r="H416" s="21">
        <f t="shared" si="138"/>
        <v>9.7656225800141683E-4</v>
      </c>
      <c r="I416" s="20">
        <f t="shared" si="139"/>
        <v>0</v>
      </c>
      <c r="J416" s="2"/>
      <c r="K416" s="11">
        <v>100</v>
      </c>
      <c r="L416" s="6">
        <f t="shared" si="133"/>
        <v>86.21598533371521</v>
      </c>
      <c r="M416" s="6">
        <f t="shared" si="133"/>
        <v>98.094719243534925</v>
      </c>
      <c r="N416" s="6">
        <f t="shared" si="133"/>
        <v>111.61009070675183</v>
      </c>
      <c r="O416" s="6">
        <f t="shared" si="133"/>
        <v>96.225739434679397</v>
      </c>
      <c r="P416" s="6">
        <f t="shared" si="133"/>
        <v>82.961969398262198</v>
      </c>
      <c r="Q416" s="6">
        <f t="shared" si="132"/>
        <v>94.392368938464216</v>
      </c>
      <c r="R416" s="6">
        <f t="shared" si="132"/>
        <v>107.39763506628834</v>
      </c>
      <c r="S416" s="6">
        <f t="shared" si="132"/>
        <v>92.59392929750814</v>
      </c>
      <c r="T416" s="6">
        <f t="shared" si="132"/>
        <v>79.830768503050251</v>
      </c>
      <c r="U416" s="6">
        <f t="shared" si="132"/>
        <v>90.82975498094784</v>
      </c>
      <c r="W416" s="11">
        <v>100</v>
      </c>
      <c r="X416" s="6">
        <f t="shared" si="140"/>
        <v>115.98777142420998</v>
      </c>
      <c r="Y416" s="6">
        <f t="shared" si="141"/>
        <v>103.87831843691006</v>
      </c>
      <c r="Z416" s="6">
        <f t="shared" si="142"/>
        <v>91.768865449610146</v>
      </c>
      <c r="AA416" s="6">
        <f t="shared" si="143"/>
        <v>107.75663687382013</v>
      </c>
      <c r="AB416" s="6">
        <f t="shared" si="144"/>
        <v>123.74440829803011</v>
      </c>
      <c r="AC416" s="6">
        <f t="shared" si="145"/>
        <v>111.63495531073019</v>
      </c>
      <c r="AD416" s="6">
        <f t="shared" si="146"/>
        <v>99.525502323430274</v>
      </c>
      <c r="AE416" s="6">
        <f t="shared" si="147"/>
        <v>115.51327374764026</v>
      </c>
      <c r="AF416" s="6">
        <f t="shared" si="148"/>
        <v>131.50104517185025</v>
      </c>
      <c r="AG416" s="6">
        <f t="shared" si="149"/>
        <v>119.39159218455033</v>
      </c>
      <c r="AI416" s="10">
        <f t="shared" si="150"/>
        <v>0</v>
      </c>
      <c r="AJ416" s="10">
        <f t="shared" si="152"/>
        <v>0</v>
      </c>
      <c r="AK416" s="10">
        <f t="shared" si="152"/>
        <v>0</v>
      </c>
      <c r="AL416" s="10">
        <f t="shared" si="152"/>
        <v>0</v>
      </c>
      <c r="AM416" s="10">
        <f t="shared" si="151"/>
        <v>0</v>
      </c>
      <c r="AN416" s="10">
        <f t="shared" si="151"/>
        <v>0</v>
      </c>
      <c r="AO416" s="10">
        <f t="shared" si="151"/>
        <v>0</v>
      </c>
      <c r="AP416" s="10">
        <f t="shared" si="151"/>
        <v>0</v>
      </c>
      <c r="AQ416" s="10">
        <f t="shared" si="151"/>
        <v>0</v>
      </c>
      <c r="AR416" s="10">
        <f t="shared" si="151"/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1</v>
      </c>
      <c r="BA416">
        <v>0</v>
      </c>
      <c r="BB416">
        <v>0</v>
      </c>
      <c r="BC416">
        <v>1</v>
      </c>
    </row>
    <row r="417" spans="3:55">
      <c r="C417" s="10"/>
      <c r="D417" s="20">
        <f t="shared" si="134"/>
        <v>1761.3335668131683</v>
      </c>
      <c r="E417" s="10">
        <f t="shared" si="135"/>
        <v>-917.02450190521745</v>
      </c>
      <c r="F417" s="20">
        <f t="shared" si="136"/>
        <v>844.30906490795087</v>
      </c>
      <c r="G417">
        <f t="shared" si="137"/>
        <v>5</v>
      </c>
      <c r="H417" s="21">
        <f t="shared" si="138"/>
        <v>9.7656225800141683E-4</v>
      </c>
      <c r="I417" s="20">
        <f t="shared" si="139"/>
        <v>0</v>
      </c>
      <c r="J417" s="2"/>
      <c r="K417" s="11">
        <v>100</v>
      </c>
      <c r="L417" s="6">
        <f t="shared" si="133"/>
        <v>86.21598533371521</v>
      </c>
      <c r="M417" s="6">
        <f t="shared" si="133"/>
        <v>98.094719243534925</v>
      </c>
      <c r="N417" s="6">
        <f t="shared" si="133"/>
        <v>111.61009070675183</v>
      </c>
      <c r="O417" s="6">
        <f t="shared" si="133"/>
        <v>96.225739434679397</v>
      </c>
      <c r="P417" s="6">
        <f t="shared" si="133"/>
        <v>82.961969398262198</v>
      </c>
      <c r="Q417" s="6">
        <f t="shared" si="132"/>
        <v>94.392368938464216</v>
      </c>
      <c r="R417" s="6">
        <f t="shared" si="132"/>
        <v>107.39763506628834</v>
      </c>
      <c r="S417" s="6">
        <f t="shared" si="132"/>
        <v>92.59392929750814</v>
      </c>
      <c r="T417" s="6">
        <f t="shared" si="132"/>
        <v>105.35140859247176</v>
      </c>
      <c r="U417" s="6">
        <f t="shared" si="132"/>
        <v>90.829754980947826</v>
      </c>
      <c r="W417" s="11">
        <v>100</v>
      </c>
      <c r="X417" s="6">
        <f t="shared" si="140"/>
        <v>115.98777142420998</v>
      </c>
      <c r="Y417" s="6">
        <f t="shared" si="141"/>
        <v>103.87831843691006</v>
      </c>
      <c r="Z417" s="6">
        <f t="shared" si="142"/>
        <v>91.768865449610146</v>
      </c>
      <c r="AA417" s="6">
        <f t="shared" si="143"/>
        <v>107.75663687382013</v>
      </c>
      <c r="AB417" s="6">
        <f t="shared" si="144"/>
        <v>123.74440829803011</v>
      </c>
      <c r="AC417" s="6">
        <f t="shared" si="145"/>
        <v>111.63495531073019</v>
      </c>
      <c r="AD417" s="6">
        <f t="shared" si="146"/>
        <v>99.525502323430274</v>
      </c>
      <c r="AE417" s="6">
        <f t="shared" si="147"/>
        <v>115.51327374764026</v>
      </c>
      <c r="AF417" s="6">
        <f t="shared" si="148"/>
        <v>103.40382076034034</v>
      </c>
      <c r="AG417" s="6">
        <f t="shared" si="149"/>
        <v>119.39159218455032</v>
      </c>
      <c r="AI417" s="10">
        <f t="shared" si="150"/>
        <v>0</v>
      </c>
      <c r="AJ417" s="10">
        <f t="shared" si="152"/>
        <v>0</v>
      </c>
      <c r="AK417" s="10">
        <f t="shared" si="152"/>
        <v>0</v>
      </c>
      <c r="AL417" s="10">
        <f t="shared" si="152"/>
        <v>0</v>
      </c>
      <c r="AM417" s="10">
        <f t="shared" si="151"/>
        <v>0</v>
      </c>
      <c r="AN417" s="10">
        <f t="shared" si="151"/>
        <v>0</v>
      </c>
      <c r="AO417" s="10">
        <f t="shared" si="151"/>
        <v>0</v>
      </c>
      <c r="AP417" s="10">
        <f t="shared" si="151"/>
        <v>0</v>
      </c>
      <c r="AQ417" s="10">
        <f t="shared" si="151"/>
        <v>0</v>
      </c>
      <c r="AR417" s="10">
        <f t="shared" si="151"/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1</v>
      </c>
      <c r="BA417">
        <v>0</v>
      </c>
      <c r="BB417">
        <v>1</v>
      </c>
      <c r="BC417">
        <v>0</v>
      </c>
    </row>
    <row r="418" spans="3:55">
      <c r="C418" s="10"/>
      <c r="D418" s="20">
        <f t="shared" si="134"/>
        <v>-1043.5145177395259</v>
      </c>
      <c r="E418" s="10">
        <f t="shared" si="135"/>
        <v>1986.6597914390738</v>
      </c>
      <c r="F418" s="20">
        <f t="shared" si="136"/>
        <v>943.14527369954794</v>
      </c>
      <c r="G418">
        <f t="shared" si="137"/>
        <v>6</v>
      </c>
      <c r="H418" s="21">
        <f t="shared" si="138"/>
        <v>9.7699716664180632E-4</v>
      </c>
      <c r="I418" s="20">
        <f t="shared" si="139"/>
        <v>0</v>
      </c>
      <c r="J418" s="2"/>
      <c r="K418" s="11">
        <v>100</v>
      </c>
      <c r="L418" s="6">
        <f t="shared" si="133"/>
        <v>86.21598533371521</v>
      </c>
      <c r="M418" s="6">
        <f t="shared" si="133"/>
        <v>98.094719243534925</v>
      </c>
      <c r="N418" s="6">
        <f t="shared" si="133"/>
        <v>111.61009070675183</v>
      </c>
      <c r="O418" s="6">
        <f t="shared" si="133"/>
        <v>96.225739434679397</v>
      </c>
      <c r="P418" s="6">
        <f t="shared" si="133"/>
        <v>82.961969398262198</v>
      </c>
      <c r="Q418" s="6">
        <f t="shared" si="132"/>
        <v>94.392368938464216</v>
      </c>
      <c r="R418" s="6">
        <f t="shared" si="132"/>
        <v>107.39763506628834</v>
      </c>
      <c r="S418" s="6">
        <f t="shared" si="132"/>
        <v>92.59392929750814</v>
      </c>
      <c r="T418" s="6">
        <f t="shared" si="132"/>
        <v>105.35140859247176</v>
      </c>
      <c r="U418" s="6">
        <f t="shared" si="132"/>
        <v>119.86659791439074</v>
      </c>
      <c r="W418" s="11">
        <v>100</v>
      </c>
      <c r="X418" s="6">
        <f t="shared" si="140"/>
        <v>115.98777142420998</v>
      </c>
      <c r="Y418" s="6">
        <f t="shared" si="141"/>
        <v>103.87831843691006</v>
      </c>
      <c r="Z418" s="6">
        <f t="shared" si="142"/>
        <v>91.768865449610146</v>
      </c>
      <c r="AA418" s="6">
        <f t="shared" si="143"/>
        <v>107.75663687382013</v>
      </c>
      <c r="AB418" s="6">
        <f t="shared" si="144"/>
        <v>123.74440829803011</v>
      </c>
      <c r="AC418" s="6">
        <f t="shared" si="145"/>
        <v>111.63495531073019</v>
      </c>
      <c r="AD418" s="6">
        <f t="shared" si="146"/>
        <v>99.525502323430274</v>
      </c>
      <c r="AE418" s="6">
        <f t="shared" si="147"/>
        <v>115.51327374764026</v>
      </c>
      <c r="AF418" s="6">
        <f t="shared" si="148"/>
        <v>103.40382076034034</v>
      </c>
      <c r="AG418" s="6">
        <f t="shared" si="149"/>
        <v>91.29436777304042</v>
      </c>
      <c r="AI418" s="10">
        <f t="shared" si="150"/>
        <v>0</v>
      </c>
      <c r="AJ418" s="10">
        <f t="shared" si="152"/>
        <v>0</v>
      </c>
      <c r="AK418" s="10">
        <f t="shared" si="152"/>
        <v>0</v>
      </c>
      <c r="AL418" s="10">
        <f t="shared" si="152"/>
        <v>0</v>
      </c>
      <c r="AM418" s="10">
        <f t="shared" si="151"/>
        <v>0</v>
      </c>
      <c r="AN418" s="10">
        <f t="shared" si="151"/>
        <v>0</v>
      </c>
      <c r="AO418" s="10">
        <f t="shared" si="151"/>
        <v>0</v>
      </c>
      <c r="AP418" s="10">
        <f t="shared" si="151"/>
        <v>0</v>
      </c>
      <c r="AQ418" s="10">
        <f t="shared" si="151"/>
        <v>0</v>
      </c>
      <c r="AR418" s="10">
        <f t="shared" si="151"/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1</v>
      </c>
      <c r="BA418">
        <v>0</v>
      </c>
      <c r="BB418">
        <v>1</v>
      </c>
      <c r="BC418">
        <v>1</v>
      </c>
    </row>
    <row r="419" spans="3:55">
      <c r="C419" s="10"/>
      <c r="D419" s="20">
        <f t="shared" si="134"/>
        <v>1761.3335668131683</v>
      </c>
      <c r="E419" s="10">
        <f t="shared" si="135"/>
        <v>-917.02450190521745</v>
      </c>
      <c r="F419" s="20">
        <f t="shared" si="136"/>
        <v>844.30906490795087</v>
      </c>
      <c r="G419">
        <f t="shared" si="137"/>
        <v>5</v>
      </c>
      <c r="H419" s="21">
        <f t="shared" si="138"/>
        <v>9.7656225800141683E-4</v>
      </c>
      <c r="I419" s="20">
        <f t="shared" si="139"/>
        <v>0</v>
      </c>
      <c r="J419" s="2"/>
      <c r="K419" s="11">
        <v>100</v>
      </c>
      <c r="L419" s="6">
        <f t="shared" si="133"/>
        <v>86.21598533371521</v>
      </c>
      <c r="M419" s="6">
        <f t="shared" si="133"/>
        <v>98.094719243534925</v>
      </c>
      <c r="N419" s="6">
        <f t="shared" si="133"/>
        <v>111.61009070675183</v>
      </c>
      <c r="O419" s="6">
        <f t="shared" si="133"/>
        <v>96.225739434679397</v>
      </c>
      <c r="P419" s="6">
        <f t="shared" si="133"/>
        <v>82.961969398262198</v>
      </c>
      <c r="Q419" s="6">
        <f t="shared" si="132"/>
        <v>94.392368938464216</v>
      </c>
      <c r="R419" s="6">
        <f t="shared" si="132"/>
        <v>107.39763506628834</v>
      </c>
      <c r="S419" s="6">
        <f t="shared" si="132"/>
        <v>122.19475099042167</v>
      </c>
      <c r="T419" s="6">
        <f t="shared" si="132"/>
        <v>105.35140859247176</v>
      </c>
      <c r="U419" s="6">
        <f t="shared" si="132"/>
        <v>90.829754980947826</v>
      </c>
      <c r="W419" s="11">
        <v>100</v>
      </c>
      <c r="X419" s="6">
        <f t="shared" si="140"/>
        <v>115.98777142420998</v>
      </c>
      <c r="Y419" s="6">
        <f t="shared" si="141"/>
        <v>103.87831843691006</v>
      </c>
      <c r="Z419" s="6">
        <f t="shared" si="142"/>
        <v>91.768865449610146</v>
      </c>
      <c r="AA419" s="6">
        <f t="shared" si="143"/>
        <v>107.75663687382013</v>
      </c>
      <c r="AB419" s="6">
        <f t="shared" si="144"/>
        <v>123.74440829803011</v>
      </c>
      <c r="AC419" s="6">
        <f t="shared" si="145"/>
        <v>111.63495531073019</v>
      </c>
      <c r="AD419" s="6">
        <f t="shared" si="146"/>
        <v>99.525502323430274</v>
      </c>
      <c r="AE419" s="6">
        <f t="shared" si="147"/>
        <v>87.416049336130357</v>
      </c>
      <c r="AF419" s="6">
        <f t="shared" si="148"/>
        <v>103.40382076034034</v>
      </c>
      <c r="AG419" s="6">
        <f t="shared" si="149"/>
        <v>119.39159218455032</v>
      </c>
      <c r="AI419" s="10">
        <f t="shared" si="150"/>
        <v>0</v>
      </c>
      <c r="AJ419" s="10">
        <f t="shared" si="152"/>
        <v>0</v>
      </c>
      <c r="AK419" s="10">
        <f t="shared" si="152"/>
        <v>0</v>
      </c>
      <c r="AL419" s="10">
        <f t="shared" si="152"/>
        <v>0</v>
      </c>
      <c r="AM419" s="10">
        <f t="shared" si="151"/>
        <v>0</v>
      </c>
      <c r="AN419" s="10">
        <f t="shared" si="151"/>
        <v>0</v>
      </c>
      <c r="AO419" s="10">
        <f t="shared" si="151"/>
        <v>0</v>
      </c>
      <c r="AP419" s="10">
        <f t="shared" si="151"/>
        <v>0</v>
      </c>
      <c r="AQ419" s="10">
        <f t="shared" si="151"/>
        <v>0</v>
      </c>
      <c r="AR419" s="10">
        <f t="shared" si="151"/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1</v>
      </c>
      <c r="BA419">
        <v>1</v>
      </c>
      <c r="BB419">
        <v>0</v>
      </c>
      <c r="BC419">
        <v>0</v>
      </c>
    </row>
    <row r="420" spans="3:55">
      <c r="C420" s="10"/>
      <c r="D420" s="20">
        <f t="shared" si="134"/>
        <v>-1043.5145177395259</v>
      </c>
      <c r="E420" s="10">
        <f t="shared" si="135"/>
        <v>1986.6597914390738</v>
      </c>
      <c r="F420" s="20">
        <f t="shared" si="136"/>
        <v>943.14527369954794</v>
      </c>
      <c r="G420">
        <f t="shared" si="137"/>
        <v>6</v>
      </c>
      <c r="H420" s="21">
        <f t="shared" si="138"/>
        <v>9.7699716664180632E-4</v>
      </c>
      <c r="I420" s="20">
        <f t="shared" si="139"/>
        <v>0</v>
      </c>
      <c r="J420" s="2"/>
      <c r="K420" s="11">
        <v>100</v>
      </c>
      <c r="L420" s="6">
        <f t="shared" si="133"/>
        <v>86.21598533371521</v>
      </c>
      <c r="M420" s="6">
        <f t="shared" si="133"/>
        <v>98.094719243534925</v>
      </c>
      <c r="N420" s="6">
        <f t="shared" si="133"/>
        <v>111.61009070675183</v>
      </c>
      <c r="O420" s="6">
        <f t="shared" si="133"/>
        <v>96.225739434679397</v>
      </c>
      <c r="P420" s="6">
        <f t="shared" si="133"/>
        <v>82.961969398262198</v>
      </c>
      <c r="Q420" s="6">
        <f t="shared" si="132"/>
        <v>94.392368938464216</v>
      </c>
      <c r="R420" s="6">
        <f t="shared" si="132"/>
        <v>107.39763506628834</v>
      </c>
      <c r="S420" s="6">
        <f t="shared" si="132"/>
        <v>122.19475099042167</v>
      </c>
      <c r="T420" s="6">
        <f t="shared" si="132"/>
        <v>105.35140859247176</v>
      </c>
      <c r="U420" s="6">
        <f t="shared" si="132"/>
        <v>119.86659791439074</v>
      </c>
      <c r="W420" s="11">
        <v>100</v>
      </c>
      <c r="X420" s="6">
        <f t="shared" si="140"/>
        <v>115.98777142420998</v>
      </c>
      <c r="Y420" s="6">
        <f t="shared" si="141"/>
        <v>103.87831843691006</v>
      </c>
      <c r="Z420" s="6">
        <f t="shared" si="142"/>
        <v>91.768865449610146</v>
      </c>
      <c r="AA420" s="6">
        <f t="shared" si="143"/>
        <v>107.75663687382013</v>
      </c>
      <c r="AB420" s="6">
        <f t="shared" si="144"/>
        <v>123.74440829803011</v>
      </c>
      <c r="AC420" s="6">
        <f t="shared" si="145"/>
        <v>111.63495531073019</v>
      </c>
      <c r="AD420" s="6">
        <f t="shared" si="146"/>
        <v>99.525502323430274</v>
      </c>
      <c r="AE420" s="6">
        <f t="shared" si="147"/>
        <v>87.416049336130357</v>
      </c>
      <c r="AF420" s="6">
        <f t="shared" si="148"/>
        <v>103.40382076034034</v>
      </c>
      <c r="AG420" s="6">
        <f t="shared" si="149"/>
        <v>91.29436777304042</v>
      </c>
      <c r="AI420" s="10">
        <f t="shared" si="150"/>
        <v>0</v>
      </c>
      <c r="AJ420" s="10">
        <f t="shared" si="152"/>
        <v>0</v>
      </c>
      <c r="AK420" s="10">
        <f t="shared" si="152"/>
        <v>0</v>
      </c>
      <c r="AL420" s="10">
        <f t="shared" si="152"/>
        <v>0</v>
      </c>
      <c r="AM420" s="10">
        <f t="shared" si="151"/>
        <v>0</v>
      </c>
      <c r="AN420" s="10">
        <f t="shared" si="151"/>
        <v>0</v>
      </c>
      <c r="AO420" s="10">
        <f t="shared" si="151"/>
        <v>0</v>
      </c>
      <c r="AP420" s="10">
        <f t="shared" si="151"/>
        <v>0</v>
      </c>
      <c r="AQ420" s="10">
        <f t="shared" si="151"/>
        <v>0</v>
      </c>
      <c r="AR420" s="10">
        <f t="shared" si="151"/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1</v>
      </c>
      <c r="BA420">
        <v>1</v>
      </c>
      <c r="BB420">
        <v>0</v>
      </c>
      <c r="BC420">
        <v>1</v>
      </c>
    </row>
    <row r="421" spans="3:55">
      <c r="C421" s="10"/>
      <c r="D421" s="20">
        <f t="shared" si="134"/>
        <v>-1043.5145177395259</v>
      </c>
      <c r="E421" s="10">
        <f t="shared" si="135"/>
        <v>1986.6597914390738</v>
      </c>
      <c r="F421" s="20">
        <f t="shared" si="136"/>
        <v>943.14527369954794</v>
      </c>
      <c r="G421">
        <f t="shared" si="137"/>
        <v>6</v>
      </c>
      <c r="H421" s="21">
        <f t="shared" si="138"/>
        <v>9.7699716664180632E-4</v>
      </c>
      <c r="I421" s="20">
        <f t="shared" si="139"/>
        <v>0</v>
      </c>
      <c r="J421" s="2"/>
      <c r="K421" s="11">
        <v>100</v>
      </c>
      <c r="L421" s="6">
        <f t="shared" si="133"/>
        <v>86.21598533371521</v>
      </c>
      <c r="M421" s="6">
        <f t="shared" si="133"/>
        <v>98.094719243534925</v>
      </c>
      <c r="N421" s="6">
        <f t="shared" si="133"/>
        <v>111.61009070675183</v>
      </c>
      <c r="O421" s="6">
        <f t="shared" si="133"/>
        <v>96.225739434679397</v>
      </c>
      <c r="P421" s="6">
        <f t="shared" si="133"/>
        <v>82.961969398262198</v>
      </c>
      <c r="Q421" s="6">
        <f t="shared" si="132"/>
        <v>94.392368938464216</v>
      </c>
      <c r="R421" s="6">
        <f t="shared" si="132"/>
        <v>107.39763506628834</v>
      </c>
      <c r="S421" s="6">
        <f t="shared" si="132"/>
        <v>122.19475099042167</v>
      </c>
      <c r="T421" s="6">
        <f t="shared" si="132"/>
        <v>139.03059560292039</v>
      </c>
      <c r="U421" s="6">
        <f t="shared" si="132"/>
        <v>119.86659791439074</v>
      </c>
      <c r="W421" s="11">
        <v>100</v>
      </c>
      <c r="X421" s="6">
        <f t="shared" si="140"/>
        <v>115.98777142420998</v>
      </c>
      <c r="Y421" s="6">
        <f t="shared" si="141"/>
        <v>103.87831843691006</v>
      </c>
      <c r="Z421" s="6">
        <f t="shared" si="142"/>
        <v>91.768865449610146</v>
      </c>
      <c r="AA421" s="6">
        <f t="shared" si="143"/>
        <v>107.75663687382013</v>
      </c>
      <c r="AB421" s="6">
        <f t="shared" si="144"/>
        <v>123.74440829803011</v>
      </c>
      <c r="AC421" s="6">
        <f t="shared" si="145"/>
        <v>111.63495531073019</v>
      </c>
      <c r="AD421" s="6">
        <f t="shared" si="146"/>
        <v>99.525502323430274</v>
      </c>
      <c r="AE421" s="6">
        <f t="shared" si="147"/>
        <v>87.416049336130357</v>
      </c>
      <c r="AF421" s="6">
        <f t="shared" si="148"/>
        <v>75.306596348830439</v>
      </c>
      <c r="AG421" s="6">
        <f t="shared" si="149"/>
        <v>91.29436777304042</v>
      </c>
      <c r="AI421" s="10">
        <f t="shared" si="150"/>
        <v>0</v>
      </c>
      <c r="AJ421" s="10">
        <f t="shared" si="152"/>
        <v>0</v>
      </c>
      <c r="AK421" s="10">
        <f t="shared" si="152"/>
        <v>0</v>
      </c>
      <c r="AL421" s="10">
        <f t="shared" si="152"/>
        <v>0</v>
      </c>
      <c r="AM421" s="10">
        <f t="shared" si="151"/>
        <v>0</v>
      </c>
      <c r="AN421" s="10">
        <f t="shared" si="151"/>
        <v>0</v>
      </c>
      <c r="AO421" s="10">
        <f t="shared" si="151"/>
        <v>0</v>
      </c>
      <c r="AP421" s="10">
        <f t="shared" si="151"/>
        <v>0</v>
      </c>
      <c r="AQ421" s="10">
        <f t="shared" si="151"/>
        <v>0</v>
      </c>
      <c r="AR421" s="10">
        <f t="shared" si="151"/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1</v>
      </c>
      <c r="BA421">
        <v>1</v>
      </c>
      <c r="BB421">
        <v>1</v>
      </c>
      <c r="BC421">
        <v>0</v>
      </c>
    </row>
    <row r="422" spans="3:55">
      <c r="C422" s="10"/>
      <c r="D422" s="20">
        <f t="shared" si="134"/>
        <v>-5821.6989792951726</v>
      </c>
      <c r="E422" s="10">
        <f t="shared" si="135"/>
        <v>5818.6062470211536</v>
      </c>
      <c r="F422" s="20">
        <f t="shared" si="136"/>
        <v>-3.0927322740189993</v>
      </c>
      <c r="G422">
        <f t="shared" si="137"/>
        <v>7</v>
      </c>
      <c r="H422" s="21">
        <f t="shared" si="138"/>
        <v>9.7743226896726152E-4</v>
      </c>
      <c r="I422" s="20">
        <f t="shared" si="139"/>
        <v>0</v>
      </c>
      <c r="J422" s="2"/>
      <c r="K422" s="11">
        <v>100</v>
      </c>
      <c r="L422" s="6">
        <f t="shared" si="133"/>
        <v>86.21598533371521</v>
      </c>
      <c r="M422" s="6">
        <f t="shared" si="133"/>
        <v>98.094719243534925</v>
      </c>
      <c r="N422" s="6">
        <f t="shared" si="133"/>
        <v>111.61009070675183</v>
      </c>
      <c r="O422" s="6">
        <f t="shared" si="133"/>
        <v>96.225739434679397</v>
      </c>
      <c r="P422" s="6">
        <f t="shared" si="133"/>
        <v>82.961969398262198</v>
      </c>
      <c r="Q422" s="6">
        <f t="shared" si="132"/>
        <v>94.392368938464216</v>
      </c>
      <c r="R422" s="6">
        <f t="shared" si="132"/>
        <v>107.39763506628834</v>
      </c>
      <c r="S422" s="6">
        <f t="shared" si="132"/>
        <v>122.19475099042167</v>
      </c>
      <c r="T422" s="6">
        <f t="shared" si="132"/>
        <v>139.03059560292039</v>
      </c>
      <c r="U422" s="6">
        <f t="shared" si="132"/>
        <v>158.18606247021154</v>
      </c>
      <c r="W422" s="11">
        <v>100</v>
      </c>
      <c r="X422" s="6">
        <f t="shared" si="140"/>
        <v>115.98777142420998</v>
      </c>
      <c r="Y422" s="6">
        <f t="shared" si="141"/>
        <v>103.87831843691006</v>
      </c>
      <c r="Z422" s="6">
        <f t="shared" si="142"/>
        <v>91.768865449610146</v>
      </c>
      <c r="AA422" s="6">
        <f t="shared" si="143"/>
        <v>107.75663687382013</v>
      </c>
      <c r="AB422" s="6">
        <f t="shared" si="144"/>
        <v>123.74440829803011</v>
      </c>
      <c r="AC422" s="6">
        <f t="shared" si="145"/>
        <v>111.63495531073019</v>
      </c>
      <c r="AD422" s="6">
        <f t="shared" si="146"/>
        <v>99.525502323430274</v>
      </c>
      <c r="AE422" s="6">
        <f t="shared" si="147"/>
        <v>87.416049336130357</v>
      </c>
      <c r="AF422" s="6">
        <f t="shared" si="148"/>
        <v>75.306596348830439</v>
      </c>
      <c r="AG422" s="6">
        <f t="shared" si="149"/>
        <v>63.197143361530522</v>
      </c>
      <c r="AI422" s="10">
        <f t="shared" si="150"/>
        <v>0</v>
      </c>
      <c r="AJ422" s="10">
        <f t="shared" si="152"/>
        <v>0</v>
      </c>
      <c r="AK422" s="10">
        <f t="shared" si="152"/>
        <v>0</v>
      </c>
      <c r="AL422" s="10">
        <f t="shared" si="152"/>
        <v>0</v>
      </c>
      <c r="AM422" s="10">
        <f t="shared" si="151"/>
        <v>0</v>
      </c>
      <c r="AN422" s="10">
        <f t="shared" si="151"/>
        <v>0</v>
      </c>
      <c r="AO422" s="10">
        <f t="shared" si="151"/>
        <v>0</v>
      </c>
      <c r="AP422" s="10">
        <f t="shared" si="151"/>
        <v>0</v>
      </c>
      <c r="AQ422" s="10">
        <f t="shared" si="151"/>
        <v>0</v>
      </c>
      <c r="AR422" s="10">
        <f t="shared" si="151"/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1</v>
      </c>
      <c r="BA422">
        <v>1</v>
      </c>
      <c r="BB422">
        <v>1</v>
      </c>
      <c r="BC422">
        <v>1</v>
      </c>
    </row>
    <row r="423" spans="3:55">
      <c r="C423" s="10"/>
      <c r="D423" s="20">
        <f t="shared" si="134"/>
        <v>4727.528048825141</v>
      </c>
      <c r="E423" s="10">
        <f t="shared" si="135"/>
        <v>-4784.5946342759453</v>
      </c>
      <c r="F423" s="20">
        <f t="shared" si="136"/>
        <v>-57.066585450804268</v>
      </c>
      <c r="G423">
        <f t="shared" si="137"/>
        <v>3</v>
      </c>
      <c r="H423" s="21">
        <f t="shared" si="138"/>
        <v>9.7569302143100045E-4</v>
      </c>
      <c r="I423" s="20">
        <f t="shared" si="139"/>
        <v>1</v>
      </c>
      <c r="J423" s="2"/>
      <c r="K423" s="11">
        <v>100</v>
      </c>
      <c r="L423" s="6">
        <f t="shared" si="133"/>
        <v>86.21598533371521</v>
      </c>
      <c r="M423" s="6">
        <f t="shared" si="133"/>
        <v>98.094719243534925</v>
      </c>
      <c r="N423" s="6">
        <f t="shared" si="133"/>
        <v>111.61009070675183</v>
      </c>
      <c r="O423" s="6">
        <f t="shared" si="133"/>
        <v>96.225739434679397</v>
      </c>
      <c r="P423" s="6">
        <f t="shared" si="133"/>
        <v>109.48360512624286</v>
      </c>
      <c r="Q423" s="6">
        <f t="shared" si="132"/>
        <v>94.392368938464216</v>
      </c>
      <c r="R423" s="6">
        <f t="shared" si="132"/>
        <v>81.381310960132652</v>
      </c>
      <c r="S423" s="6">
        <f t="shared" si="132"/>
        <v>70.163699121773135</v>
      </c>
      <c r="T423" s="6">
        <f t="shared" si="132"/>
        <v>60.492324544419994</v>
      </c>
      <c r="U423" s="6">
        <f t="shared" si="132"/>
        <v>52.154053657240546</v>
      </c>
      <c r="W423" s="11">
        <v>100</v>
      </c>
      <c r="X423" s="6">
        <f t="shared" si="140"/>
        <v>115.98777142420998</v>
      </c>
      <c r="Y423" s="6">
        <f t="shared" si="141"/>
        <v>103.87831843691006</v>
      </c>
      <c r="Z423" s="6">
        <f t="shared" si="142"/>
        <v>91.768865449610146</v>
      </c>
      <c r="AA423" s="6">
        <f t="shared" si="143"/>
        <v>107.75663687382013</v>
      </c>
      <c r="AB423" s="6">
        <f t="shared" si="144"/>
        <v>95.64718388652021</v>
      </c>
      <c r="AC423" s="6">
        <f t="shared" si="145"/>
        <v>111.63495531073019</v>
      </c>
      <c r="AD423" s="6">
        <f t="shared" si="146"/>
        <v>127.62272673494017</v>
      </c>
      <c r="AE423" s="6">
        <f t="shared" si="147"/>
        <v>100</v>
      </c>
      <c r="AF423" s="6">
        <f t="shared" si="148"/>
        <v>115.98777142420998</v>
      </c>
      <c r="AG423" s="6">
        <f t="shared" si="149"/>
        <v>131.97554284841996</v>
      </c>
      <c r="AI423" s="10">
        <f t="shared" si="150"/>
        <v>0</v>
      </c>
      <c r="AJ423" s="10">
        <f t="shared" si="152"/>
        <v>0</v>
      </c>
      <c r="AK423" s="10">
        <f t="shared" si="152"/>
        <v>0</v>
      </c>
      <c r="AL423" s="10">
        <f t="shared" si="152"/>
        <v>0</v>
      </c>
      <c r="AM423" s="10">
        <f t="shared" si="151"/>
        <v>0</v>
      </c>
      <c r="AN423" s="10">
        <f t="shared" si="151"/>
        <v>0</v>
      </c>
      <c r="AO423" s="10">
        <f t="shared" si="151"/>
        <v>0</v>
      </c>
      <c r="AP423" s="10">
        <f t="shared" si="151"/>
        <v>3059.8738713892526</v>
      </c>
      <c r="AQ423" s="10">
        <f t="shared" si="151"/>
        <v>0</v>
      </c>
      <c r="AR423" s="10">
        <f t="shared" si="151"/>
        <v>0</v>
      </c>
      <c r="AT423">
        <v>0</v>
      </c>
      <c r="AU423">
        <v>1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</row>
    <row r="424" spans="3:55">
      <c r="C424" s="10"/>
      <c r="D424" s="20">
        <f t="shared" si="134"/>
        <v>3326.8064432598894</v>
      </c>
      <c r="E424" s="10">
        <f t="shared" si="135"/>
        <v>-3117.311633561806</v>
      </c>
      <c r="F424" s="20">
        <f t="shared" si="136"/>
        <v>209.49480969808337</v>
      </c>
      <c r="G424">
        <f t="shared" si="137"/>
        <v>4</v>
      </c>
      <c r="H424" s="21">
        <f t="shared" si="138"/>
        <v>9.7612754295987511E-4</v>
      </c>
      <c r="I424" s="20">
        <f t="shared" si="139"/>
        <v>1</v>
      </c>
      <c r="J424" s="2"/>
      <c r="K424" s="11">
        <v>100</v>
      </c>
      <c r="L424" s="6">
        <f t="shared" si="133"/>
        <v>86.21598533371521</v>
      </c>
      <c r="M424" s="6">
        <f t="shared" si="133"/>
        <v>98.094719243534925</v>
      </c>
      <c r="N424" s="6">
        <f t="shared" si="133"/>
        <v>111.61009070675183</v>
      </c>
      <c r="O424" s="6">
        <f t="shared" si="133"/>
        <v>96.225739434679397</v>
      </c>
      <c r="P424" s="6">
        <f t="shared" si="133"/>
        <v>109.48360512624286</v>
      </c>
      <c r="Q424" s="6">
        <f t="shared" si="132"/>
        <v>94.392368938464216</v>
      </c>
      <c r="R424" s="6">
        <f t="shared" si="132"/>
        <v>81.381310960132652</v>
      </c>
      <c r="S424" s="6">
        <f t="shared" si="132"/>
        <v>70.163699121773135</v>
      </c>
      <c r="T424" s="6">
        <f t="shared" si="132"/>
        <v>60.492324544419994</v>
      </c>
      <c r="U424" s="6">
        <f t="shared" si="132"/>
        <v>68.826883664381938</v>
      </c>
      <c r="W424" s="11">
        <v>100</v>
      </c>
      <c r="X424" s="6">
        <f t="shared" si="140"/>
        <v>115.98777142420998</v>
      </c>
      <c r="Y424" s="6">
        <f t="shared" si="141"/>
        <v>103.87831843691006</v>
      </c>
      <c r="Z424" s="6">
        <f t="shared" si="142"/>
        <v>91.768865449610146</v>
      </c>
      <c r="AA424" s="6">
        <f t="shared" si="143"/>
        <v>107.75663687382013</v>
      </c>
      <c r="AB424" s="6">
        <f t="shared" si="144"/>
        <v>95.64718388652021</v>
      </c>
      <c r="AC424" s="6">
        <f t="shared" si="145"/>
        <v>111.63495531073019</v>
      </c>
      <c r="AD424" s="6">
        <f t="shared" si="146"/>
        <v>127.62272673494017</v>
      </c>
      <c r="AE424" s="6">
        <f t="shared" si="147"/>
        <v>100</v>
      </c>
      <c r="AF424" s="6">
        <f t="shared" si="148"/>
        <v>115.98777142420998</v>
      </c>
      <c r="AG424" s="6">
        <f t="shared" si="149"/>
        <v>103.87831843691006</v>
      </c>
      <c r="AI424" s="10">
        <f t="shared" si="150"/>
        <v>0</v>
      </c>
      <c r="AJ424" s="10">
        <f t="shared" si="152"/>
        <v>0</v>
      </c>
      <c r="AK424" s="10">
        <f t="shared" si="152"/>
        <v>0</v>
      </c>
      <c r="AL424" s="10">
        <f t="shared" si="152"/>
        <v>0</v>
      </c>
      <c r="AM424" s="10">
        <f t="shared" si="151"/>
        <v>0</v>
      </c>
      <c r="AN424" s="10">
        <f t="shared" si="151"/>
        <v>0</v>
      </c>
      <c r="AO424" s="10">
        <f t="shared" si="151"/>
        <v>0</v>
      </c>
      <c r="AP424" s="10">
        <f t="shared" si="151"/>
        <v>3059.8738713892526</v>
      </c>
      <c r="AQ424" s="10">
        <f t="shared" si="151"/>
        <v>0</v>
      </c>
      <c r="AR424" s="10">
        <f t="shared" si="151"/>
        <v>0</v>
      </c>
      <c r="AT424">
        <v>0</v>
      </c>
      <c r="AU424">
        <v>1</v>
      </c>
      <c r="AV424">
        <v>1</v>
      </c>
      <c r="AW424">
        <v>0</v>
      </c>
      <c r="AX424">
        <v>1</v>
      </c>
      <c r="AY424">
        <v>0</v>
      </c>
      <c r="AZ424">
        <v>0</v>
      </c>
      <c r="BA424">
        <v>0</v>
      </c>
      <c r="BB424">
        <v>0</v>
      </c>
      <c r="BC424">
        <v>1</v>
      </c>
    </row>
    <row r="425" spans="3:55">
      <c r="C425" s="10"/>
      <c r="D425" s="20">
        <f t="shared" si="134"/>
        <v>3326.806443259889</v>
      </c>
      <c r="E425" s="10">
        <f t="shared" si="135"/>
        <v>-3117.3116335618074</v>
      </c>
      <c r="F425" s="20">
        <f t="shared" si="136"/>
        <v>209.49480969808155</v>
      </c>
      <c r="G425">
        <f t="shared" si="137"/>
        <v>4</v>
      </c>
      <c r="H425" s="21">
        <f t="shared" si="138"/>
        <v>9.7612754295987511E-4</v>
      </c>
      <c r="I425" s="20">
        <f t="shared" si="139"/>
        <v>1</v>
      </c>
      <c r="J425" s="2"/>
      <c r="K425" s="11">
        <v>100</v>
      </c>
      <c r="L425" s="6">
        <f t="shared" si="133"/>
        <v>86.21598533371521</v>
      </c>
      <c r="M425" s="6">
        <f t="shared" si="133"/>
        <v>98.094719243534925</v>
      </c>
      <c r="N425" s="6">
        <f t="shared" si="133"/>
        <v>111.61009070675183</v>
      </c>
      <c r="O425" s="6">
        <f t="shared" si="133"/>
        <v>96.225739434679397</v>
      </c>
      <c r="P425" s="6">
        <f t="shared" si="133"/>
        <v>109.48360512624286</v>
      </c>
      <c r="Q425" s="6">
        <f t="shared" si="132"/>
        <v>94.392368938464216</v>
      </c>
      <c r="R425" s="6">
        <f t="shared" si="132"/>
        <v>81.381310960132652</v>
      </c>
      <c r="S425" s="6">
        <f t="shared" si="132"/>
        <v>70.163699121773135</v>
      </c>
      <c r="T425" s="6">
        <f t="shared" si="132"/>
        <v>79.830768503050237</v>
      </c>
      <c r="U425" s="6">
        <f t="shared" si="132"/>
        <v>68.826883664381924</v>
      </c>
      <c r="W425" s="11">
        <v>100</v>
      </c>
      <c r="X425" s="6">
        <f t="shared" si="140"/>
        <v>115.98777142420998</v>
      </c>
      <c r="Y425" s="6">
        <f t="shared" si="141"/>
        <v>103.87831843691006</v>
      </c>
      <c r="Z425" s="6">
        <f t="shared" si="142"/>
        <v>91.768865449610146</v>
      </c>
      <c r="AA425" s="6">
        <f t="shared" si="143"/>
        <v>107.75663687382013</v>
      </c>
      <c r="AB425" s="6">
        <f t="shared" si="144"/>
        <v>95.64718388652021</v>
      </c>
      <c r="AC425" s="6">
        <f t="shared" si="145"/>
        <v>111.63495531073019</v>
      </c>
      <c r="AD425" s="6">
        <f t="shared" si="146"/>
        <v>127.62272673494017</v>
      </c>
      <c r="AE425" s="6">
        <f t="shared" si="147"/>
        <v>100</v>
      </c>
      <c r="AF425" s="6">
        <f t="shared" si="148"/>
        <v>87.890547012700083</v>
      </c>
      <c r="AG425" s="6">
        <f t="shared" si="149"/>
        <v>103.87831843691006</v>
      </c>
      <c r="AI425" s="10">
        <f t="shared" si="150"/>
        <v>0</v>
      </c>
      <c r="AJ425" s="10">
        <f t="shared" si="152"/>
        <v>0</v>
      </c>
      <c r="AK425" s="10">
        <f t="shared" si="152"/>
        <v>0</v>
      </c>
      <c r="AL425" s="10">
        <f t="shared" si="152"/>
        <v>0</v>
      </c>
      <c r="AM425" s="10">
        <f t="shared" si="151"/>
        <v>0</v>
      </c>
      <c r="AN425" s="10">
        <f t="shared" si="151"/>
        <v>0</v>
      </c>
      <c r="AO425" s="10">
        <f t="shared" si="151"/>
        <v>0</v>
      </c>
      <c r="AP425" s="10">
        <f t="shared" si="151"/>
        <v>3059.8738713892526</v>
      </c>
      <c r="AQ425" s="10">
        <f t="shared" si="151"/>
        <v>0</v>
      </c>
      <c r="AR425" s="10">
        <f t="shared" si="151"/>
        <v>0</v>
      </c>
      <c r="AT425">
        <v>0</v>
      </c>
      <c r="AU425">
        <v>1</v>
      </c>
      <c r="AV425">
        <v>1</v>
      </c>
      <c r="AW425">
        <v>0</v>
      </c>
      <c r="AX425">
        <v>1</v>
      </c>
      <c r="AY425">
        <v>0</v>
      </c>
      <c r="AZ425">
        <v>0</v>
      </c>
      <c r="BA425">
        <v>0</v>
      </c>
      <c r="BB425">
        <v>1</v>
      </c>
      <c r="BC425">
        <v>0</v>
      </c>
    </row>
    <row r="426" spans="3:55">
      <c r="C426" s="10"/>
      <c r="D426" s="20">
        <f t="shared" si="134"/>
        <v>860.07657580973637</v>
      </c>
      <c r="E426" s="10">
        <f t="shared" si="135"/>
        <v>-917.02450190521745</v>
      </c>
      <c r="F426" s="20">
        <f t="shared" si="136"/>
        <v>-56.94792609548108</v>
      </c>
      <c r="G426">
        <f t="shared" si="137"/>
        <v>5</v>
      </c>
      <c r="H426" s="21">
        <f t="shared" si="138"/>
        <v>9.7656225800141683E-4</v>
      </c>
      <c r="I426" s="20">
        <f t="shared" si="139"/>
        <v>1</v>
      </c>
      <c r="J426" s="2"/>
      <c r="K426" s="11">
        <v>100</v>
      </c>
      <c r="L426" s="6">
        <f t="shared" si="133"/>
        <v>86.21598533371521</v>
      </c>
      <c r="M426" s="6">
        <f t="shared" si="133"/>
        <v>98.094719243534925</v>
      </c>
      <c r="N426" s="6">
        <f t="shared" si="133"/>
        <v>111.61009070675183</v>
      </c>
      <c r="O426" s="6">
        <f t="shared" si="133"/>
        <v>96.225739434679397</v>
      </c>
      <c r="P426" s="6">
        <f t="shared" si="133"/>
        <v>109.48360512624286</v>
      </c>
      <c r="Q426" s="6">
        <f t="shared" si="132"/>
        <v>94.392368938464216</v>
      </c>
      <c r="R426" s="6">
        <f t="shared" si="132"/>
        <v>81.381310960132652</v>
      </c>
      <c r="S426" s="6">
        <f t="shared" si="132"/>
        <v>70.163699121773135</v>
      </c>
      <c r="T426" s="6">
        <f t="shared" si="132"/>
        <v>79.830768503050237</v>
      </c>
      <c r="U426" s="6">
        <f t="shared" si="132"/>
        <v>90.829754980947826</v>
      </c>
      <c r="W426" s="11">
        <v>100</v>
      </c>
      <c r="X426" s="6">
        <f t="shared" si="140"/>
        <v>115.98777142420998</v>
      </c>
      <c r="Y426" s="6">
        <f t="shared" si="141"/>
        <v>103.87831843691006</v>
      </c>
      <c r="Z426" s="6">
        <f t="shared" si="142"/>
        <v>91.768865449610146</v>
      </c>
      <c r="AA426" s="6">
        <f t="shared" si="143"/>
        <v>107.75663687382013</v>
      </c>
      <c r="AB426" s="6">
        <f t="shared" si="144"/>
        <v>95.64718388652021</v>
      </c>
      <c r="AC426" s="6">
        <f t="shared" si="145"/>
        <v>111.63495531073019</v>
      </c>
      <c r="AD426" s="6">
        <f t="shared" si="146"/>
        <v>127.62272673494017</v>
      </c>
      <c r="AE426" s="6">
        <f t="shared" si="147"/>
        <v>100</v>
      </c>
      <c r="AF426" s="6">
        <f t="shared" si="148"/>
        <v>87.890547012700083</v>
      </c>
      <c r="AG426" s="6">
        <f t="shared" si="149"/>
        <v>75.781094025400165</v>
      </c>
      <c r="AI426" s="10">
        <f t="shared" si="150"/>
        <v>0</v>
      </c>
      <c r="AJ426" s="10">
        <f t="shared" si="152"/>
        <v>0</v>
      </c>
      <c r="AK426" s="10">
        <f t="shared" si="152"/>
        <v>0</v>
      </c>
      <c r="AL426" s="10">
        <f t="shared" si="152"/>
        <v>0</v>
      </c>
      <c r="AM426" s="10">
        <f t="shared" si="151"/>
        <v>0</v>
      </c>
      <c r="AN426" s="10">
        <f t="shared" si="151"/>
        <v>0</v>
      </c>
      <c r="AO426" s="10">
        <f t="shared" si="151"/>
        <v>0</v>
      </c>
      <c r="AP426" s="10">
        <f t="shared" si="151"/>
        <v>3059.8738713892526</v>
      </c>
      <c r="AQ426" s="10">
        <f t="shared" si="151"/>
        <v>0</v>
      </c>
      <c r="AR426" s="10">
        <f t="shared" si="151"/>
        <v>0</v>
      </c>
      <c r="AT426">
        <v>0</v>
      </c>
      <c r="AU426">
        <v>1</v>
      </c>
      <c r="AV426">
        <v>1</v>
      </c>
      <c r="AW426">
        <v>0</v>
      </c>
      <c r="AX426">
        <v>1</v>
      </c>
      <c r="AY426">
        <v>0</v>
      </c>
      <c r="AZ426">
        <v>0</v>
      </c>
      <c r="BA426">
        <v>0</v>
      </c>
      <c r="BB426">
        <v>1</v>
      </c>
      <c r="BC426">
        <v>1</v>
      </c>
    </row>
    <row r="427" spans="3:55">
      <c r="C427" s="10"/>
      <c r="D427" s="20">
        <f t="shared" si="134"/>
        <v>3268.5072552162083</v>
      </c>
      <c r="E427" s="10">
        <f t="shared" si="135"/>
        <v>-3117.3116335618074</v>
      </c>
      <c r="F427" s="20">
        <f t="shared" si="136"/>
        <v>151.19562165440084</v>
      </c>
      <c r="G427">
        <f t="shared" si="137"/>
        <v>4</v>
      </c>
      <c r="H427" s="21">
        <f t="shared" si="138"/>
        <v>9.7612754295987511E-4</v>
      </c>
      <c r="I427" s="20">
        <f t="shared" si="139"/>
        <v>0</v>
      </c>
      <c r="J427" s="2"/>
      <c r="K427" s="11">
        <v>100</v>
      </c>
      <c r="L427" s="6">
        <f t="shared" si="133"/>
        <v>86.21598533371521</v>
      </c>
      <c r="M427" s="6">
        <f t="shared" si="133"/>
        <v>98.094719243534925</v>
      </c>
      <c r="N427" s="6">
        <f t="shared" si="133"/>
        <v>111.61009070675183</v>
      </c>
      <c r="O427" s="6">
        <f t="shared" si="133"/>
        <v>96.225739434679397</v>
      </c>
      <c r="P427" s="6">
        <f t="shared" si="133"/>
        <v>109.48360512624286</v>
      </c>
      <c r="Q427" s="6">
        <f t="shared" si="132"/>
        <v>94.392368938464216</v>
      </c>
      <c r="R427" s="6">
        <f t="shared" si="132"/>
        <v>81.381310960132652</v>
      </c>
      <c r="S427" s="6">
        <f t="shared" si="132"/>
        <v>92.593929297508126</v>
      </c>
      <c r="T427" s="6">
        <f t="shared" si="132"/>
        <v>79.830768503050237</v>
      </c>
      <c r="U427" s="6">
        <f t="shared" si="132"/>
        <v>68.826883664381924</v>
      </c>
      <c r="W427" s="11">
        <v>100</v>
      </c>
      <c r="X427" s="6">
        <f t="shared" si="140"/>
        <v>115.98777142420998</v>
      </c>
      <c r="Y427" s="6">
        <f t="shared" si="141"/>
        <v>103.87831843691006</v>
      </c>
      <c r="Z427" s="6">
        <f t="shared" si="142"/>
        <v>91.768865449610146</v>
      </c>
      <c r="AA427" s="6">
        <f t="shared" si="143"/>
        <v>107.75663687382013</v>
      </c>
      <c r="AB427" s="6">
        <f t="shared" si="144"/>
        <v>95.64718388652021</v>
      </c>
      <c r="AC427" s="6">
        <f t="shared" si="145"/>
        <v>111.63495531073019</v>
      </c>
      <c r="AD427" s="6">
        <f t="shared" si="146"/>
        <v>127.62272673494017</v>
      </c>
      <c r="AE427" s="6">
        <f t="shared" si="147"/>
        <v>115.51327374764026</v>
      </c>
      <c r="AF427" s="6">
        <f t="shared" si="148"/>
        <v>131.50104517185025</v>
      </c>
      <c r="AG427" s="6">
        <f t="shared" si="149"/>
        <v>147.48881659606025</v>
      </c>
      <c r="AI427" s="10">
        <f t="shared" si="150"/>
        <v>0</v>
      </c>
      <c r="AJ427" s="10">
        <f t="shared" si="152"/>
        <v>0</v>
      </c>
      <c r="AK427" s="10">
        <f t="shared" si="152"/>
        <v>0</v>
      </c>
      <c r="AL427" s="10">
        <f t="shared" si="152"/>
        <v>0</v>
      </c>
      <c r="AM427" s="10">
        <f t="shared" si="151"/>
        <v>0</v>
      </c>
      <c r="AN427" s="10">
        <f t="shared" si="151"/>
        <v>0</v>
      </c>
      <c r="AO427" s="10">
        <f t="shared" si="151"/>
        <v>0</v>
      </c>
      <c r="AP427" s="10">
        <f t="shared" si="151"/>
        <v>0</v>
      </c>
      <c r="AQ427" s="10">
        <f t="shared" si="151"/>
        <v>0</v>
      </c>
      <c r="AR427" s="10">
        <f t="shared" si="151"/>
        <v>0</v>
      </c>
      <c r="AT427">
        <v>0</v>
      </c>
      <c r="AU427">
        <v>1</v>
      </c>
      <c r="AV427">
        <v>1</v>
      </c>
      <c r="AW427">
        <v>0</v>
      </c>
      <c r="AX427">
        <v>1</v>
      </c>
      <c r="AY427">
        <v>0</v>
      </c>
      <c r="AZ427">
        <v>0</v>
      </c>
      <c r="BA427">
        <v>1</v>
      </c>
      <c r="BB427">
        <v>0</v>
      </c>
      <c r="BC427">
        <v>0</v>
      </c>
    </row>
    <row r="428" spans="3:55">
      <c r="C428" s="10"/>
      <c r="D428" s="20">
        <f t="shared" si="134"/>
        <v>1761.3335668131697</v>
      </c>
      <c r="E428" s="10">
        <f t="shared" si="135"/>
        <v>-917.02450190521745</v>
      </c>
      <c r="F428" s="20">
        <f t="shared" si="136"/>
        <v>844.30906490795223</v>
      </c>
      <c r="G428">
        <f t="shared" si="137"/>
        <v>5</v>
      </c>
      <c r="H428" s="21">
        <f t="shared" si="138"/>
        <v>9.7656225800141683E-4</v>
      </c>
      <c r="I428" s="20">
        <f t="shared" si="139"/>
        <v>0</v>
      </c>
      <c r="J428" s="2"/>
      <c r="K428" s="11">
        <v>100</v>
      </c>
      <c r="L428" s="6">
        <f t="shared" si="133"/>
        <v>86.21598533371521</v>
      </c>
      <c r="M428" s="6">
        <f t="shared" si="133"/>
        <v>98.094719243534925</v>
      </c>
      <c r="N428" s="6">
        <f t="shared" si="133"/>
        <v>111.61009070675183</v>
      </c>
      <c r="O428" s="6">
        <f t="shared" si="133"/>
        <v>96.225739434679397</v>
      </c>
      <c r="P428" s="6">
        <f t="shared" si="133"/>
        <v>109.48360512624286</v>
      </c>
      <c r="Q428" s="6">
        <f t="shared" si="132"/>
        <v>94.392368938464216</v>
      </c>
      <c r="R428" s="6">
        <f t="shared" si="132"/>
        <v>81.381310960132652</v>
      </c>
      <c r="S428" s="6">
        <f t="shared" si="132"/>
        <v>92.593929297508126</v>
      </c>
      <c r="T428" s="6">
        <f t="shared" si="132"/>
        <v>79.830768503050237</v>
      </c>
      <c r="U428" s="6">
        <f t="shared" si="132"/>
        <v>90.829754980947826</v>
      </c>
      <c r="W428" s="11">
        <v>100</v>
      </c>
      <c r="X428" s="6">
        <f t="shared" si="140"/>
        <v>115.98777142420998</v>
      </c>
      <c r="Y428" s="6">
        <f t="shared" si="141"/>
        <v>103.87831843691006</v>
      </c>
      <c r="Z428" s="6">
        <f t="shared" si="142"/>
        <v>91.768865449610146</v>
      </c>
      <c r="AA428" s="6">
        <f t="shared" si="143"/>
        <v>107.75663687382013</v>
      </c>
      <c r="AB428" s="6">
        <f t="shared" si="144"/>
        <v>95.64718388652021</v>
      </c>
      <c r="AC428" s="6">
        <f t="shared" si="145"/>
        <v>111.63495531073019</v>
      </c>
      <c r="AD428" s="6">
        <f t="shared" si="146"/>
        <v>127.62272673494017</v>
      </c>
      <c r="AE428" s="6">
        <f t="shared" si="147"/>
        <v>115.51327374764026</v>
      </c>
      <c r="AF428" s="6">
        <f t="shared" si="148"/>
        <v>131.50104517185025</v>
      </c>
      <c r="AG428" s="6">
        <f t="shared" si="149"/>
        <v>119.39159218455033</v>
      </c>
      <c r="AI428" s="10">
        <f t="shared" si="150"/>
        <v>0</v>
      </c>
      <c r="AJ428" s="10">
        <f t="shared" si="152"/>
        <v>0</v>
      </c>
      <c r="AK428" s="10">
        <f t="shared" si="152"/>
        <v>0</v>
      </c>
      <c r="AL428" s="10">
        <f t="shared" si="152"/>
        <v>0</v>
      </c>
      <c r="AM428" s="10">
        <f t="shared" si="151"/>
        <v>0</v>
      </c>
      <c r="AN428" s="10">
        <f t="shared" si="151"/>
        <v>0</v>
      </c>
      <c r="AO428" s="10">
        <f t="shared" si="151"/>
        <v>0</v>
      </c>
      <c r="AP428" s="10">
        <f t="shared" si="151"/>
        <v>0</v>
      </c>
      <c r="AQ428" s="10">
        <f t="shared" si="151"/>
        <v>0</v>
      </c>
      <c r="AR428" s="10">
        <f t="shared" si="151"/>
        <v>0</v>
      </c>
      <c r="AT428">
        <v>0</v>
      </c>
      <c r="AU428">
        <v>1</v>
      </c>
      <c r="AV428">
        <v>1</v>
      </c>
      <c r="AW428">
        <v>0</v>
      </c>
      <c r="AX428">
        <v>1</v>
      </c>
      <c r="AY428">
        <v>0</v>
      </c>
      <c r="AZ428">
        <v>0</v>
      </c>
      <c r="BA428">
        <v>1</v>
      </c>
      <c r="BB428">
        <v>0</v>
      </c>
      <c r="BC428">
        <v>1</v>
      </c>
    </row>
    <row r="429" spans="3:55">
      <c r="C429" s="10"/>
      <c r="D429" s="20">
        <f t="shared" si="134"/>
        <v>1761.3335668131683</v>
      </c>
      <c r="E429" s="10">
        <f t="shared" si="135"/>
        <v>-917.02450190521745</v>
      </c>
      <c r="F429" s="20">
        <f t="shared" si="136"/>
        <v>844.30906490795087</v>
      </c>
      <c r="G429">
        <f t="shared" si="137"/>
        <v>5</v>
      </c>
      <c r="H429" s="21">
        <f t="shared" si="138"/>
        <v>9.7656225800141683E-4</v>
      </c>
      <c r="I429" s="20">
        <f t="shared" si="139"/>
        <v>0</v>
      </c>
      <c r="J429" s="2"/>
      <c r="K429" s="11">
        <v>100</v>
      </c>
      <c r="L429" s="6">
        <f t="shared" si="133"/>
        <v>86.21598533371521</v>
      </c>
      <c r="M429" s="6">
        <f t="shared" si="133"/>
        <v>98.094719243534925</v>
      </c>
      <c r="N429" s="6">
        <f t="shared" si="133"/>
        <v>111.61009070675183</v>
      </c>
      <c r="O429" s="6">
        <f t="shared" si="133"/>
        <v>96.225739434679397</v>
      </c>
      <c r="P429" s="6">
        <f t="shared" si="133"/>
        <v>109.48360512624286</v>
      </c>
      <c r="Q429" s="6">
        <f t="shared" si="132"/>
        <v>94.392368938464216</v>
      </c>
      <c r="R429" s="6">
        <f t="shared" si="132"/>
        <v>81.381310960132652</v>
      </c>
      <c r="S429" s="6">
        <f t="shared" si="132"/>
        <v>92.593929297508126</v>
      </c>
      <c r="T429" s="6">
        <f t="shared" si="132"/>
        <v>105.35140859247174</v>
      </c>
      <c r="U429" s="6">
        <f t="shared" si="132"/>
        <v>90.829754980947826</v>
      </c>
      <c r="W429" s="11">
        <v>100</v>
      </c>
      <c r="X429" s="6">
        <f t="shared" si="140"/>
        <v>115.98777142420998</v>
      </c>
      <c r="Y429" s="6">
        <f t="shared" si="141"/>
        <v>103.87831843691006</v>
      </c>
      <c r="Z429" s="6">
        <f t="shared" si="142"/>
        <v>91.768865449610146</v>
      </c>
      <c r="AA429" s="6">
        <f t="shared" si="143"/>
        <v>107.75663687382013</v>
      </c>
      <c r="AB429" s="6">
        <f t="shared" si="144"/>
        <v>95.64718388652021</v>
      </c>
      <c r="AC429" s="6">
        <f t="shared" si="145"/>
        <v>111.63495531073019</v>
      </c>
      <c r="AD429" s="6">
        <f t="shared" si="146"/>
        <v>127.62272673494017</v>
      </c>
      <c r="AE429" s="6">
        <f t="shared" si="147"/>
        <v>115.51327374764026</v>
      </c>
      <c r="AF429" s="6">
        <f t="shared" si="148"/>
        <v>103.40382076034034</v>
      </c>
      <c r="AG429" s="6">
        <f t="shared" si="149"/>
        <v>119.39159218455032</v>
      </c>
      <c r="AI429" s="10">
        <f t="shared" si="150"/>
        <v>0</v>
      </c>
      <c r="AJ429" s="10">
        <f t="shared" si="152"/>
        <v>0</v>
      </c>
      <c r="AK429" s="10">
        <f t="shared" si="152"/>
        <v>0</v>
      </c>
      <c r="AL429" s="10">
        <f t="shared" si="152"/>
        <v>0</v>
      </c>
      <c r="AM429" s="10">
        <f t="shared" si="151"/>
        <v>0</v>
      </c>
      <c r="AN429" s="10">
        <f t="shared" si="151"/>
        <v>0</v>
      </c>
      <c r="AO429" s="10">
        <f t="shared" si="151"/>
        <v>0</v>
      </c>
      <c r="AP429" s="10">
        <f t="shared" si="151"/>
        <v>0</v>
      </c>
      <c r="AQ429" s="10">
        <f t="shared" si="151"/>
        <v>0</v>
      </c>
      <c r="AR429" s="10">
        <f t="shared" si="151"/>
        <v>0</v>
      </c>
      <c r="AT429">
        <v>0</v>
      </c>
      <c r="AU429">
        <v>1</v>
      </c>
      <c r="AV429">
        <v>1</v>
      </c>
      <c r="AW429">
        <v>0</v>
      </c>
      <c r="AX429">
        <v>1</v>
      </c>
      <c r="AY429">
        <v>0</v>
      </c>
      <c r="AZ429">
        <v>0</v>
      </c>
      <c r="BA429">
        <v>1</v>
      </c>
      <c r="BB429">
        <v>1</v>
      </c>
      <c r="BC429">
        <v>0</v>
      </c>
    </row>
    <row r="430" spans="3:55">
      <c r="C430" s="10"/>
      <c r="D430" s="20">
        <f t="shared" si="134"/>
        <v>-1043.5145177395257</v>
      </c>
      <c r="E430" s="10">
        <f t="shared" si="135"/>
        <v>1986.6597914390709</v>
      </c>
      <c r="F430" s="20">
        <f t="shared" si="136"/>
        <v>943.14527369954521</v>
      </c>
      <c r="G430">
        <f t="shared" si="137"/>
        <v>6</v>
      </c>
      <c r="H430" s="21">
        <f t="shared" si="138"/>
        <v>9.7699716664180632E-4</v>
      </c>
      <c r="I430" s="20">
        <f t="shared" si="139"/>
        <v>0</v>
      </c>
      <c r="J430" s="2"/>
      <c r="K430" s="11">
        <v>100</v>
      </c>
      <c r="L430" s="6">
        <f t="shared" si="133"/>
        <v>86.21598533371521</v>
      </c>
      <c r="M430" s="6">
        <f t="shared" si="133"/>
        <v>98.094719243534925</v>
      </c>
      <c r="N430" s="6">
        <f t="shared" si="133"/>
        <v>111.61009070675183</v>
      </c>
      <c r="O430" s="6">
        <f t="shared" si="133"/>
        <v>96.225739434679397</v>
      </c>
      <c r="P430" s="6">
        <f t="shared" si="133"/>
        <v>109.48360512624286</v>
      </c>
      <c r="Q430" s="6">
        <f t="shared" si="132"/>
        <v>94.392368938464216</v>
      </c>
      <c r="R430" s="6">
        <f t="shared" si="132"/>
        <v>81.381310960132652</v>
      </c>
      <c r="S430" s="6">
        <f t="shared" si="132"/>
        <v>92.593929297508126</v>
      </c>
      <c r="T430" s="6">
        <f t="shared" si="132"/>
        <v>105.35140859247174</v>
      </c>
      <c r="U430" s="6">
        <f t="shared" si="132"/>
        <v>119.86659791439071</v>
      </c>
      <c r="W430" s="11">
        <v>100</v>
      </c>
      <c r="X430" s="6">
        <f t="shared" si="140"/>
        <v>115.98777142420998</v>
      </c>
      <c r="Y430" s="6">
        <f t="shared" si="141"/>
        <v>103.87831843691006</v>
      </c>
      <c r="Z430" s="6">
        <f t="shared" si="142"/>
        <v>91.768865449610146</v>
      </c>
      <c r="AA430" s="6">
        <f t="shared" si="143"/>
        <v>107.75663687382013</v>
      </c>
      <c r="AB430" s="6">
        <f t="shared" si="144"/>
        <v>95.64718388652021</v>
      </c>
      <c r="AC430" s="6">
        <f t="shared" si="145"/>
        <v>111.63495531073019</v>
      </c>
      <c r="AD430" s="6">
        <f t="shared" si="146"/>
        <v>127.62272673494017</v>
      </c>
      <c r="AE430" s="6">
        <f t="shared" si="147"/>
        <v>115.51327374764026</v>
      </c>
      <c r="AF430" s="6">
        <f t="shared" si="148"/>
        <v>103.40382076034034</v>
      </c>
      <c r="AG430" s="6">
        <f t="shared" si="149"/>
        <v>91.29436777304042</v>
      </c>
      <c r="AI430" s="10">
        <f t="shared" si="150"/>
        <v>0</v>
      </c>
      <c r="AJ430" s="10">
        <f t="shared" si="152"/>
        <v>0</v>
      </c>
      <c r="AK430" s="10">
        <f t="shared" si="152"/>
        <v>0</v>
      </c>
      <c r="AL430" s="10">
        <f t="shared" si="152"/>
        <v>0</v>
      </c>
      <c r="AM430" s="10">
        <f t="shared" si="151"/>
        <v>0</v>
      </c>
      <c r="AN430" s="10">
        <f t="shared" si="151"/>
        <v>0</v>
      </c>
      <c r="AO430" s="10">
        <f t="shared" si="151"/>
        <v>0</v>
      </c>
      <c r="AP430" s="10">
        <f t="shared" si="151"/>
        <v>0</v>
      </c>
      <c r="AQ430" s="10">
        <f t="shared" si="151"/>
        <v>0</v>
      </c>
      <c r="AR430" s="10">
        <f t="shared" si="151"/>
        <v>0</v>
      </c>
      <c r="AT430">
        <v>0</v>
      </c>
      <c r="AU430">
        <v>1</v>
      </c>
      <c r="AV430">
        <v>1</v>
      </c>
      <c r="AW430">
        <v>0</v>
      </c>
      <c r="AX430">
        <v>1</v>
      </c>
      <c r="AY430">
        <v>0</v>
      </c>
      <c r="AZ430">
        <v>0</v>
      </c>
      <c r="BA430">
        <v>1</v>
      </c>
      <c r="BB430">
        <v>1</v>
      </c>
      <c r="BC430">
        <v>1</v>
      </c>
    </row>
    <row r="431" spans="3:55">
      <c r="C431" s="10"/>
      <c r="D431" s="20">
        <f t="shared" si="134"/>
        <v>3268.5072552162087</v>
      </c>
      <c r="E431" s="10">
        <f t="shared" si="135"/>
        <v>-3117.311633561806</v>
      </c>
      <c r="F431" s="20">
        <f t="shared" si="136"/>
        <v>151.19562165440266</v>
      </c>
      <c r="G431">
        <f t="shared" si="137"/>
        <v>4</v>
      </c>
      <c r="H431" s="21">
        <f t="shared" si="138"/>
        <v>9.7612754295987511E-4</v>
      </c>
      <c r="I431" s="20">
        <f t="shared" si="139"/>
        <v>0</v>
      </c>
      <c r="J431" s="2"/>
      <c r="K431" s="11">
        <v>100</v>
      </c>
      <c r="L431" s="6">
        <f t="shared" si="133"/>
        <v>86.21598533371521</v>
      </c>
      <c r="M431" s="6">
        <f t="shared" si="133"/>
        <v>98.094719243534925</v>
      </c>
      <c r="N431" s="6">
        <f t="shared" si="133"/>
        <v>111.61009070675183</v>
      </c>
      <c r="O431" s="6">
        <f t="shared" si="133"/>
        <v>96.225739434679397</v>
      </c>
      <c r="P431" s="6">
        <f t="shared" si="133"/>
        <v>109.48360512624286</v>
      </c>
      <c r="Q431" s="6">
        <f t="shared" si="132"/>
        <v>94.392368938464216</v>
      </c>
      <c r="R431" s="6">
        <f t="shared" si="132"/>
        <v>107.39763506628834</v>
      </c>
      <c r="S431" s="6">
        <f t="shared" si="132"/>
        <v>92.59392929750814</v>
      </c>
      <c r="T431" s="6">
        <f t="shared" si="132"/>
        <v>79.830768503050251</v>
      </c>
      <c r="U431" s="6">
        <f t="shared" si="132"/>
        <v>68.826883664381938</v>
      </c>
      <c r="W431" s="11">
        <v>100</v>
      </c>
      <c r="X431" s="6">
        <f t="shared" si="140"/>
        <v>115.98777142420998</v>
      </c>
      <c r="Y431" s="6">
        <f t="shared" si="141"/>
        <v>103.87831843691006</v>
      </c>
      <c r="Z431" s="6">
        <f t="shared" si="142"/>
        <v>91.768865449610146</v>
      </c>
      <c r="AA431" s="6">
        <f t="shared" si="143"/>
        <v>107.75663687382013</v>
      </c>
      <c r="AB431" s="6">
        <f t="shared" si="144"/>
        <v>95.64718388652021</v>
      </c>
      <c r="AC431" s="6">
        <f t="shared" si="145"/>
        <v>111.63495531073019</v>
      </c>
      <c r="AD431" s="6">
        <f t="shared" si="146"/>
        <v>99.525502323430274</v>
      </c>
      <c r="AE431" s="6">
        <f t="shared" si="147"/>
        <v>115.51327374764026</v>
      </c>
      <c r="AF431" s="6">
        <f t="shared" si="148"/>
        <v>131.50104517185025</v>
      </c>
      <c r="AG431" s="6">
        <f t="shared" si="149"/>
        <v>147.48881659606025</v>
      </c>
      <c r="AI431" s="10">
        <f t="shared" si="150"/>
        <v>0</v>
      </c>
      <c r="AJ431" s="10">
        <f t="shared" si="152"/>
        <v>0</v>
      </c>
      <c r="AK431" s="10">
        <f t="shared" si="152"/>
        <v>0</v>
      </c>
      <c r="AL431" s="10">
        <f t="shared" si="152"/>
        <v>0</v>
      </c>
      <c r="AM431" s="10">
        <f t="shared" si="151"/>
        <v>0</v>
      </c>
      <c r="AN431" s="10">
        <f t="shared" si="151"/>
        <v>0</v>
      </c>
      <c r="AO431" s="10">
        <f t="shared" si="151"/>
        <v>0</v>
      </c>
      <c r="AP431" s="10">
        <f t="shared" si="151"/>
        <v>0</v>
      </c>
      <c r="AQ431" s="10">
        <f t="shared" si="151"/>
        <v>0</v>
      </c>
      <c r="AR431" s="10">
        <f t="shared" si="151"/>
        <v>0</v>
      </c>
      <c r="AT431">
        <v>0</v>
      </c>
      <c r="AU431">
        <v>1</v>
      </c>
      <c r="AV431">
        <v>1</v>
      </c>
      <c r="AW431">
        <v>0</v>
      </c>
      <c r="AX431">
        <v>1</v>
      </c>
      <c r="AY431">
        <v>0</v>
      </c>
      <c r="AZ431">
        <v>1</v>
      </c>
      <c r="BA431">
        <v>0</v>
      </c>
      <c r="BB431">
        <v>0</v>
      </c>
      <c r="BC431">
        <v>0</v>
      </c>
    </row>
    <row r="432" spans="3:55">
      <c r="C432" s="10"/>
      <c r="D432" s="20">
        <f t="shared" si="134"/>
        <v>1761.3335668131699</v>
      </c>
      <c r="E432" s="10">
        <f t="shared" si="135"/>
        <v>-917.02450190521608</v>
      </c>
      <c r="F432" s="20">
        <f t="shared" si="136"/>
        <v>844.30906490795383</v>
      </c>
      <c r="G432">
        <f t="shared" si="137"/>
        <v>5</v>
      </c>
      <c r="H432" s="21">
        <f t="shared" si="138"/>
        <v>9.7656225800141683E-4</v>
      </c>
      <c r="I432" s="20">
        <f t="shared" si="139"/>
        <v>0</v>
      </c>
      <c r="J432" s="2"/>
      <c r="K432" s="11">
        <v>100</v>
      </c>
      <c r="L432" s="6">
        <f t="shared" si="133"/>
        <v>86.21598533371521</v>
      </c>
      <c r="M432" s="6">
        <f t="shared" si="133"/>
        <v>98.094719243534925</v>
      </c>
      <c r="N432" s="6">
        <f t="shared" si="133"/>
        <v>111.61009070675183</v>
      </c>
      <c r="O432" s="6">
        <f t="shared" si="133"/>
        <v>96.225739434679397</v>
      </c>
      <c r="P432" s="6">
        <f t="shared" si="133"/>
        <v>109.48360512624286</v>
      </c>
      <c r="Q432" s="6">
        <f t="shared" si="132"/>
        <v>94.392368938464216</v>
      </c>
      <c r="R432" s="6">
        <f t="shared" si="132"/>
        <v>107.39763506628834</v>
      </c>
      <c r="S432" s="6">
        <f t="shared" si="132"/>
        <v>92.59392929750814</v>
      </c>
      <c r="T432" s="6">
        <f t="shared" si="132"/>
        <v>79.830768503050251</v>
      </c>
      <c r="U432" s="6">
        <f t="shared" si="132"/>
        <v>90.82975498094784</v>
      </c>
      <c r="W432" s="11">
        <v>100</v>
      </c>
      <c r="X432" s="6">
        <f t="shared" si="140"/>
        <v>115.98777142420998</v>
      </c>
      <c r="Y432" s="6">
        <f t="shared" si="141"/>
        <v>103.87831843691006</v>
      </c>
      <c r="Z432" s="6">
        <f t="shared" si="142"/>
        <v>91.768865449610146</v>
      </c>
      <c r="AA432" s="6">
        <f t="shared" si="143"/>
        <v>107.75663687382013</v>
      </c>
      <c r="AB432" s="6">
        <f t="shared" si="144"/>
        <v>95.64718388652021</v>
      </c>
      <c r="AC432" s="6">
        <f t="shared" si="145"/>
        <v>111.63495531073019</v>
      </c>
      <c r="AD432" s="6">
        <f t="shared" si="146"/>
        <v>99.525502323430274</v>
      </c>
      <c r="AE432" s="6">
        <f t="shared" si="147"/>
        <v>115.51327374764026</v>
      </c>
      <c r="AF432" s="6">
        <f t="shared" si="148"/>
        <v>131.50104517185025</v>
      </c>
      <c r="AG432" s="6">
        <f t="shared" si="149"/>
        <v>119.39159218455033</v>
      </c>
      <c r="AI432" s="10">
        <f t="shared" si="150"/>
        <v>0</v>
      </c>
      <c r="AJ432" s="10">
        <f t="shared" si="152"/>
        <v>0</v>
      </c>
      <c r="AK432" s="10">
        <f t="shared" si="152"/>
        <v>0</v>
      </c>
      <c r="AL432" s="10">
        <f t="shared" si="152"/>
        <v>0</v>
      </c>
      <c r="AM432" s="10">
        <f t="shared" si="151"/>
        <v>0</v>
      </c>
      <c r="AN432" s="10">
        <f t="shared" si="151"/>
        <v>0</v>
      </c>
      <c r="AO432" s="10">
        <f t="shared" si="151"/>
        <v>0</v>
      </c>
      <c r="AP432" s="10">
        <f t="shared" si="151"/>
        <v>0</v>
      </c>
      <c r="AQ432" s="10">
        <f t="shared" si="151"/>
        <v>0</v>
      </c>
      <c r="AR432" s="10">
        <f t="shared" si="151"/>
        <v>0</v>
      </c>
      <c r="AT432">
        <v>0</v>
      </c>
      <c r="AU432">
        <v>1</v>
      </c>
      <c r="AV432">
        <v>1</v>
      </c>
      <c r="AW432">
        <v>0</v>
      </c>
      <c r="AX432">
        <v>1</v>
      </c>
      <c r="AY432">
        <v>0</v>
      </c>
      <c r="AZ432">
        <v>1</v>
      </c>
      <c r="BA432">
        <v>0</v>
      </c>
      <c r="BB432">
        <v>0</v>
      </c>
      <c r="BC432">
        <v>1</v>
      </c>
    </row>
    <row r="433" spans="3:55">
      <c r="C433" s="10"/>
      <c r="D433" s="20">
        <f t="shared" si="134"/>
        <v>1761.3335668131683</v>
      </c>
      <c r="E433" s="10">
        <f t="shared" si="135"/>
        <v>-917.02450190521745</v>
      </c>
      <c r="F433" s="20">
        <f t="shared" si="136"/>
        <v>844.30906490795087</v>
      </c>
      <c r="G433">
        <f t="shared" si="137"/>
        <v>5</v>
      </c>
      <c r="H433" s="21">
        <f t="shared" si="138"/>
        <v>9.7656225800141683E-4</v>
      </c>
      <c r="I433" s="20">
        <f t="shared" si="139"/>
        <v>0</v>
      </c>
      <c r="J433" s="2"/>
      <c r="K433" s="11">
        <v>100</v>
      </c>
      <c r="L433" s="6">
        <f t="shared" si="133"/>
        <v>86.21598533371521</v>
      </c>
      <c r="M433" s="6">
        <f t="shared" si="133"/>
        <v>98.094719243534925</v>
      </c>
      <c r="N433" s="6">
        <f t="shared" si="133"/>
        <v>111.61009070675183</v>
      </c>
      <c r="O433" s="6">
        <f t="shared" si="133"/>
        <v>96.225739434679397</v>
      </c>
      <c r="P433" s="6">
        <f t="shared" si="133"/>
        <v>109.48360512624286</v>
      </c>
      <c r="Q433" s="6">
        <f t="shared" si="132"/>
        <v>94.392368938464216</v>
      </c>
      <c r="R433" s="6">
        <f t="shared" si="132"/>
        <v>107.39763506628834</v>
      </c>
      <c r="S433" s="6">
        <f t="shared" si="132"/>
        <v>92.59392929750814</v>
      </c>
      <c r="T433" s="6">
        <f t="shared" si="132"/>
        <v>105.35140859247176</v>
      </c>
      <c r="U433" s="6">
        <f t="shared" si="132"/>
        <v>90.829754980947826</v>
      </c>
      <c r="W433" s="11">
        <v>100</v>
      </c>
      <c r="X433" s="6">
        <f t="shared" si="140"/>
        <v>115.98777142420998</v>
      </c>
      <c r="Y433" s="6">
        <f t="shared" si="141"/>
        <v>103.87831843691006</v>
      </c>
      <c r="Z433" s="6">
        <f t="shared" si="142"/>
        <v>91.768865449610146</v>
      </c>
      <c r="AA433" s="6">
        <f t="shared" si="143"/>
        <v>107.75663687382013</v>
      </c>
      <c r="AB433" s="6">
        <f t="shared" si="144"/>
        <v>95.64718388652021</v>
      </c>
      <c r="AC433" s="6">
        <f t="shared" si="145"/>
        <v>111.63495531073019</v>
      </c>
      <c r="AD433" s="6">
        <f t="shared" si="146"/>
        <v>99.525502323430274</v>
      </c>
      <c r="AE433" s="6">
        <f t="shared" si="147"/>
        <v>115.51327374764026</v>
      </c>
      <c r="AF433" s="6">
        <f t="shared" si="148"/>
        <v>103.40382076034034</v>
      </c>
      <c r="AG433" s="6">
        <f t="shared" si="149"/>
        <v>119.39159218455032</v>
      </c>
      <c r="AI433" s="10">
        <f t="shared" si="150"/>
        <v>0</v>
      </c>
      <c r="AJ433" s="10">
        <f t="shared" si="152"/>
        <v>0</v>
      </c>
      <c r="AK433" s="10">
        <f t="shared" si="152"/>
        <v>0</v>
      </c>
      <c r="AL433" s="10">
        <f t="shared" si="152"/>
        <v>0</v>
      </c>
      <c r="AM433" s="10">
        <f t="shared" si="151"/>
        <v>0</v>
      </c>
      <c r="AN433" s="10">
        <f t="shared" si="151"/>
        <v>0</v>
      </c>
      <c r="AO433" s="10">
        <f t="shared" si="151"/>
        <v>0</v>
      </c>
      <c r="AP433" s="10">
        <f t="shared" si="151"/>
        <v>0</v>
      </c>
      <c r="AQ433" s="10">
        <f t="shared" si="151"/>
        <v>0</v>
      </c>
      <c r="AR433" s="10">
        <f t="shared" si="151"/>
        <v>0</v>
      </c>
      <c r="AT433">
        <v>0</v>
      </c>
      <c r="AU433">
        <v>1</v>
      </c>
      <c r="AV433">
        <v>1</v>
      </c>
      <c r="AW433">
        <v>0</v>
      </c>
      <c r="AX433">
        <v>1</v>
      </c>
      <c r="AY433">
        <v>0</v>
      </c>
      <c r="AZ433">
        <v>1</v>
      </c>
      <c r="BA433">
        <v>0</v>
      </c>
      <c r="BB433">
        <v>1</v>
      </c>
      <c r="BC433">
        <v>0</v>
      </c>
    </row>
    <row r="434" spans="3:55">
      <c r="C434" s="10"/>
      <c r="D434" s="20">
        <f t="shared" si="134"/>
        <v>-1043.5145177395259</v>
      </c>
      <c r="E434" s="10">
        <f t="shared" si="135"/>
        <v>1986.6597914390738</v>
      </c>
      <c r="F434" s="20">
        <f t="shared" si="136"/>
        <v>943.14527369954794</v>
      </c>
      <c r="G434">
        <f t="shared" si="137"/>
        <v>6</v>
      </c>
      <c r="H434" s="21">
        <f t="shared" si="138"/>
        <v>9.7699716664180632E-4</v>
      </c>
      <c r="I434" s="20">
        <f t="shared" si="139"/>
        <v>0</v>
      </c>
      <c r="J434" s="2"/>
      <c r="K434" s="11">
        <v>100</v>
      </c>
      <c r="L434" s="6">
        <f t="shared" si="133"/>
        <v>86.21598533371521</v>
      </c>
      <c r="M434" s="6">
        <f t="shared" si="133"/>
        <v>98.094719243534925</v>
      </c>
      <c r="N434" s="6">
        <f t="shared" si="133"/>
        <v>111.61009070675183</v>
      </c>
      <c r="O434" s="6">
        <f t="shared" si="133"/>
        <v>96.225739434679397</v>
      </c>
      <c r="P434" s="6">
        <f t="shared" si="133"/>
        <v>109.48360512624286</v>
      </c>
      <c r="Q434" s="6">
        <f t="shared" si="132"/>
        <v>94.392368938464216</v>
      </c>
      <c r="R434" s="6">
        <f t="shared" si="132"/>
        <v>107.39763506628834</v>
      </c>
      <c r="S434" s="6">
        <f t="shared" si="132"/>
        <v>92.59392929750814</v>
      </c>
      <c r="T434" s="6">
        <f t="shared" si="132"/>
        <v>105.35140859247176</v>
      </c>
      <c r="U434" s="6">
        <f t="shared" si="132"/>
        <v>119.86659791439074</v>
      </c>
      <c r="W434" s="11">
        <v>100</v>
      </c>
      <c r="X434" s="6">
        <f t="shared" si="140"/>
        <v>115.98777142420998</v>
      </c>
      <c r="Y434" s="6">
        <f t="shared" si="141"/>
        <v>103.87831843691006</v>
      </c>
      <c r="Z434" s="6">
        <f t="shared" si="142"/>
        <v>91.768865449610146</v>
      </c>
      <c r="AA434" s="6">
        <f t="shared" si="143"/>
        <v>107.75663687382013</v>
      </c>
      <c r="AB434" s="6">
        <f t="shared" si="144"/>
        <v>95.64718388652021</v>
      </c>
      <c r="AC434" s="6">
        <f t="shared" si="145"/>
        <v>111.63495531073019</v>
      </c>
      <c r="AD434" s="6">
        <f t="shared" si="146"/>
        <v>99.525502323430274</v>
      </c>
      <c r="AE434" s="6">
        <f t="shared" si="147"/>
        <v>115.51327374764026</v>
      </c>
      <c r="AF434" s="6">
        <f t="shared" si="148"/>
        <v>103.40382076034034</v>
      </c>
      <c r="AG434" s="6">
        <f t="shared" si="149"/>
        <v>91.29436777304042</v>
      </c>
      <c r="AI434" s="10">
        <f t="shared" si="150"/>
        <v>0</v>
      </c>
      <c r="AJ434" s="10">
        <f t="shared" si="152"/>
        <v>0</v>
      </c>
      <c r="AK434" s="10">
        <f t="shared" si="152"/>
        <v>0</v>
      </c>
      <c r="AL434" s="10">
        <f t="shared" si="152"/>
        <v>0</v>
      </c>
      <c r="AM434" s="10">
        <f t="shared" si="151"/>
        <v>0</v>
      </c>
      <c r="AN434" s="10">
        <f t="shared" si="151"/>
        <v>0</v>
      </c>
      <c r="AO434" s="10">
        <f t="shared" si="151"/>
        <v>0</v>
      </c>
      <c r="AP434" s="10">
        <f t="shared" si="151"/>
        <v>0</v>
      </c>
      <c r="AQ434" s="10">
        <f t="shared" si="151"/>
        <v>0</v>
      </c>
      <c r="AR434" s="10">
        <f t="shared" si="151"/>
        <v>0</v>
      </c>
      <c r="AT434">
        <v>0</v>
      </c>
      <c r="AU434">
        <v>1</v>
      </c>
      <c r="AV434">
        <v>1</v>
      </c>
      <c r="AW434">
        <v>0</v>
      </c>
      <c r="AX434">
        <v>1</v>
      </c>
      <c r="AY434">
        <v>0</v>
      </c>
      <c r="AZ434">
        <v>1</v>
      </c>
      <c r="BA434">
        <v>0</v>
      </c>
      <c r="BB434">
        <v>1</v>
      </c>
      <c r="BC434">
        <v>1</v>
      </c>
    </row>
    <row r="435" spans="3:55">
      <c r="C435" s="10"/>
      <c r="D435" s="20">
        <f t="shared" si="134"/>
        <v>1761.3335668131683</v>
      </c>
      <c r="E435" s="10">
        <f t="shared" si="135"/>
        <v>-917.02450190521745</v>
      </c>
      <c r="F435" s="20">
        <f t="shared" si="136"/>
        <v>844.30906490795087</v>
      </c>
      <c r="G435">
        <f t="shared" si="137"/>
        <v>5</v>
      </c>
      <c r="H435" s="21">
        <f t="shared" si="138"/>
        <v>9.7656225800141683E-4</v>
      </c>
      <c r="I435" s="20">
        <f t="shared" si="139"/>
        <v>0</v>
      </c>
      <c r="J435" s="2"/>
      <c r="K435" s="11">
        <v>100</v>
      </c>
      <c r="L435" s="6">
        <f t="shared" si="133"/>
        <v>86.21598533371521</v>
      </c>
      <c r="M435" s="6">
        <f t="shared" si="133"/>
        <v>98.094719243534925</v>
      </c>
      <c r="N435" s="6">
        <f t="shared" si="133"/>
        <v>111.61009070675183</v>
      </c>
      <c r="O435" s="6">
        <f t="shared" si="133"/>
        <v>96.225739434679397</v>
      </c>
      <c r="P435" s="6">
        <f t="shared" si="133"/>
        <v>109.48360512624286</v>
      </c>
      <c r="Q435" s="6">
        <f t="shared" si="132"/>
        <v>94.392368938464216</v>
      </c>
      <c r="R435" s="6">
        <f t="shared" si="132"/>
        <v>107.39763506628834</v>
      </c>
      <c r="S435" s="6">
        <f t="shared" si="132"/>
        <v>122.19475099042167</v>
      </c>
      <c r="T435" s="6">
        <f t="shared" si="132"/>
        <v>105.35140859247176</v>
      </c>
      <c r="U435" s="6">
        <f t="shared" si="132"/>
        <v>90.829754980947826</v>
      </c>
      <c r="W435" s="11">
        <v>100</v>
      </c>
      <c r="X435" s="6">
        <f t="shared" si="140"/>
        <v>115.98777142420998</v>
      </c>
      <c r="Y435" s="6">
        <f t="shared" si="141"/>
        <v>103.87831843691006</v>
      </c>
      <c r="Z435" s="6">
        <f t="shared" si="142"/>
        <v>91.768865449610146</v>
      </c>
      <c r="AA435" s="6">
        <f t="shared" si="143"/>
        <v>107.75663687382013</v>
      </c>
      <c r="AB435" s="6">
        <f t="shared" si="144"/>
        <v>95.64718388652021</v>
      </c>
      <c r="AC435" s="6">
        <f t="shared" si="145"/>
        <v>111.63495531073019</v>
      </c>
      <c r="AD435" s="6">
        <f t="shared" si="146"/>
        <v>99.525502323430274</v>
      </c>
      <c r="AE435" s="6">
        <f t="shared" si="147"/>
        <v>87.416049336130357</v>
      </c>
      <c r="AF435" s="6">
        <f t="shared" si="148"/>
        <v>103.40382076034034</v>
      </c>
      <c r="AG435" s="6">
        <f t="shared" si="149"/>
        <v>119.39159218455032</v>
      </c>
      <c r="AI435" s="10">
        <f t="shared" si="150"/>
        <v>0</v>
      </c>
      <c r="AJ435" s="10">
        <f t="shared" si="152"/>
        <v>0</v>
      </c>
      <c r="AK435" s="10">
        <f t="shared" si="152"/>
        <v>0</v>
      </c>
      <c r="AL435" s="10">
        <f t="shared" si="152"/>
        <v>0</v>
      </c>
      <c r="AM435" s="10">
        <f t="shared" si="151"/>
        <v>0</v>
      </c>
      <c r="AN435" s="10">
        <f t="shared" si="151"/>
        <v>0</v>
      </c>
      <c r="AO435" s="10">
        <f t="shared" si="151"/>
        <v>0</v>
      </c>
      <c r="AP435" s="10">
        <f t="shared" si="151"/>
        <v>0</v>
      </c>
      <c r="AQ435" s="10">
        <f t="shared" si="151"/>
        <v>0</v>
      </c>
      <c r="AR435" s="10">
        <f t="shared" si="151"/>
        <v>0</v>
      </c>
      <c r="AT435">
        <v>0</v>
      </c>
      <c r="AU435">
        <v>1</v>
      </c>
      <c r="AV435">
        <v>1</v>
      </c>
      <c r="AW435">
        <v>0</v>
      </c>
      <c r="AX435">
        <v>1</v>
      </c>
      <c r="AY435">
        <v>0</v>
      </c>
      <c r="AZ435">
        <v>1</v>
      </c>
      <c r="BA435">
        <v>1</v>
      </c>
      <c r="BB435">
        <v>0</v>
      </c>
      <c r="BC435">
        <v>0</v>
      </c>
    </row>
    <row r="436" spans="3:55">
      <c r="C436" s="10"/>
      <c r="D436" s="20">
        <f t="shared" si="134"/>
        <v>-1043.5145177395259</v>
      </c>
      <c r="E436" s="10">
        <f t="shared" si="135"/>
        <v>1986.6597914390738</v>
      </c>
      <c r="F436" s="20">
        <f t="shared" si="136"/>
        <v>943.14527369954794</v>
      </c>
      <c r="G436">
        <f t="shared" si="137"/>
        <v>6</v>
      </c>
      <c r="H436" s="21">
        <f t="shared" si="138"/>
        <v>9.7699716664180632E-4</v>
      </c>
      <c r="I436" s="20">
        <f t="shared" si="139"/>
        <v>0</v>
      </c>
      <c r="J436" s="2"/>
      <c r="K436" s="11">
        <v>100</v>
      </c>
      <c r="L436" s="6">
        <f t="shared" si="133"/>
        <v>86.21598533371521</v>
      </c>
      <c r="M436" s="6">
        <f t="shared" si="133"/>
        <v>98.094719243534925</v>
      </c>
      <c r="N436" s="6">
        <f t="shared" si="133"/>
        <v>111.61009070675183</v>
      </c>
      <c r="O436" s="6">
        <f t="shared" si="133"/>
        <v>96.225739434679397</v>
      </c>
      <c r="P436" s="6">
        <f t="shared" si="133"/>
        <v>109.48360512624286</v>
      </c>
      <c r="Q436" s="6">
        <f t="shared" si="132"/>
        <v>94.392368938464216</v>
      </c>
      <c r="R436" s="6">
        <f t="shared" si="132"/>
        <v>107.39763506628834</v>
      </c>
      <c r="S436" s="6">
        <f t="shared" si="132"/>
        <v>122.19475099042167</v>
      </c>
      <c r="T436" s="6">
        <f t="shared" si="132"/>
        <v>105.35140859247176</v>
      </c>
      <c r="U436" s="6">
        <f t="shared" si="132"/>
        <v>119.86659791439074</v>
      </c>
      <c r="W436" s="11">
        <v>100</v>
      </c>
      <c r="X436" s="6">
        <f t="shared" si="140"/>
        <v>115.98777142420998</v>
      </c>
      <c r="Y436" s="6">
        <f t="shared" si="141"/>
        <v>103.87831843691006</v>
      </c>
      <c r="Z436" s="6">
        <f t="shared" si="142"/>
        <v>91.768865449610146</v>
      </c>
      <c r="AA436" s="6">
        <f t="shared" si="143"/>
        <v>107.75663687382013</v>
      </c>
      <c r="AB436" s="6">
        <f t="shared" si="144"/>
        <v>95.64718388652021</v>
      </c>
      <c r="AC436" s="6">
        <f t="shared" si="145"/>
        <v>111.63495531073019</v>
      </c>
      <c r="AD436" s="6">
        <f t="shared" si="146"/>
        <v>99.525502323430274</v>
      </c>
      <c r="AE436" s="6">
        <f t="shared" si="147"/>
        <v>87.416049336130357</v>
      </c>
      <c r="AF436" s="6">
        <f t="shared" si="148"/>
        <v>103.40382076034034</v>
      </c>
      <c r="AG436" s="6">
        <f t="shared" si="149"/>
        <v>91.29436777304042</v>
      </c>
      <c r="AI436" s="10">
        <f t="shared" si="150"/>
        <v>0</v>
      </c>
      <c r="AJ436" s="10">
        <f t="shared" si="152"/>
        <v>0</v>
      </c>
      <c r="AK436" s="10">
        <f t="shared" si="152"/>
        <v>0</v>
      </c>
      <c r="AL436" s="10">
        <f t="shared" si="152"/>
        <v>0</v>
      </c>
      <c r="AM436" s="10">
        <f t="shared" si="151"/>
        <v>0</v>
      </c>
      <c r="AN436" s="10">
        <f t="shared" si="151"/>
        <v>0</v>
      </c>
      <c r="AO436" s="10">
        <f t="shared" si="151"/>
        <v>0</v>
      </c>
      <c r="AP436" s="10">
        <f t="shared" si="151"/>
        <v>0</v>
      </c>
      <c r="AQ436" s="10">
        <f t="shared" si="151"/>
        <v>0</v>
      </c>
      <c r="AR436" s="10">
        <f t="shared" si="151"/>
        <v>0</v>
      </c>
      <c r="AT436">
        <v>0</v>
      </c>
      <c r="AU436">
        <v>1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>
        <v>0</v>
      </c>
      <c r="BC436">
        <v>1</v>
      </c>
    </row>
    <row r="437" spans="3:55">
      <c r="C437" s="10"/>
      <c r="D437" s="20">
        <f t="shared" si="134"/>
        <v>-1043.5145177395259</v>
      </c>
      <c r="E437" s="10">
        <f t="shared" si="135"/>
        <v>1986.6597914390738</v>
      </c>
      <c r="F437" s="20">
        <f t="shared" si="136"/>
        <v>943.14527369954794</v>
      </c>
      <c r="G437">
        <f t="shared" si="137"/>
        <v>6</v>
      </c>
      <c r="H437" s="21">
        <f t="shared" si="138"/>
        <v>9.7699716664180632E-4</v>
      </c>
      <c r="I437" s="20">
        <f t="shared" si="139"/>
        <v>0</v>
      </c>
      <c r="J437" s="2"/>
      <c r="K437" s="11">
        <v>100</v>
      </c>
      <c r="L437" s="6">
        <f t="shared" si="133"/>
        <v>86.21598533371521</v>
      </c>
      <c r="M437" s="6">
        <f t="shared" si="133"/>
        <v>98.094719243534925</v>
      </c>
      <c r="N437" s="6">
        <f t="shared" si="133"/>
        <v>111.61009070675183</v>
      </c>
      <c r="O437" s="6">
        <f t="shared" si="133"/>
        <v>96.225739434679397</v>
      </c>
      <c r="P437" s="6">
        <f t="shared" si="133"/>
        <v>109.48360512624286</v>
      </c>
      <c r="Q437" s="6">
        <f t="shared" si="132"/>
        <v>94.392368938464216</v>
      </c>
      <c r="R437" s="6">
        <f t="shared" si="132"/>
        <v>107.39763506628834</v>
      </c>
      <c r="S437" s="6">
        <f t="shared" si="132"/>
        <v>122.19475099042167</v>
      </c>
      <c r="T437" s="6">
        <f t="shared" si="132"/>
        <v>139.03059560292039</v>
      </c>
      <c r="U437" s="6">
        <f t="shared" si="132"/>
        <v>119.86659791439074</v>
      </c>
      <c r="W437" s="11">
        <v>100</v>
      </c>
      <c r="X437" s="6">
        <f t="shared" si="140"/>
        <v>115.98777142420998</v>
      </c>
      <c r="Y437" s="6">
        <f t="shared" si="141"/>
        <v>103.87831843691006</v>
      </c>
      <c r="Z437" s="6">
        <f t="shared" si="142"/>
        <v>91.768865449610146</v>
      </c>
      <c r="AA437" s="6">
        <f t="shared" si="143"/>
        <v>107.75663687382013</v>
      </c>
      <c r="AB437" s="6">
        <f t="shared" si="144"/>
        <v>95.64718388652021</v>
      </c>
      <c r="AC437" s="6">
        <f t="shared" si="145"/>
        <v>111.63495531073019</v>
      </c>
      <c r="AD437" s="6">
        <f t="shared" si="146"/>
        <v>99.525502323430274</v>
      </c>
      <c r="AE437" s="6">
        <f t="shared" si="147"/>
        <v>87.416049336130357</v>
      </c>
      <c r="AF437" s="6">
        <f t="shared" si="148"/>
        <v>75.306596348830439</v>
      </c>
      <c r="AG437" s="6">
        <f t="shared" si="149"/>
        <v>91.29436777304042</v>
      </c>
      <c r="AI437" s="10">
        <f t="shared" si="150"/>
        <v>0</v>
      </c>
      <c r="AJ437" s="10">
        <f t="shared" si="152"/>
        <v>0</v>
      </c>
      <c r="AK437" s="10">
        <f t="shared" si="152"/>
        <v>0</v>
      </c>
      <c r="AL437" s="10">
        <f t="shared" si="152"/>
        <v>0</v>
      </c>
      <c r="AM437" s="10">
        <f t="shared" si="151"/>
        <v>0</v>
      </c>
      <c r="AN437" s="10">
        <f t="shared" si="151"/>
        <v>0</v>
      </c>
      <c r="AO437" s="10">
        <f t="shared" si="151"/>
        <v>0</v>
      </c>
      <c r="AP437" s="10">
        <f t="shared" si="151"/>
        <v>0</v>
      </c>
      <c r="AQ437" s="10">
        <f t="shared" si="151"/>
        <v>0</v>
      </c>
      <c r="AR437" s="10">
        <f t="shared" si="151"/>
        <v>0</v>
      </c>
      <c r="AT437">
        <v>0</v>
      </c>
      <c r="AU437">
        <v>1</v>
      </c>
      <c r="AV437">
        <v>1</v>
      </c>
      <c r="AW437">
        <v>0</v>
      </c>
      <c r="AX437">
        <v>1</v>
      </c>
      <c r="AY437">
        <v>0</v>
      </c>
      <c r="AZ437">
        <v>1</v>
      </c>
      <c r="BA437">
        <v>1</v>
      </c>
      <c r="BB437">
        <v>1</v>
      </c>
      <c r="BC437">
        <v>0</v>
      </c>
    </row>
    <row r="438" spans="3:55">
      <c r="C438" s="10"/>
      <c r="D438" s="20">
        <f t="shared" si="134"/>
        <v>-5821.6989792951726</v>
      </c>
      <c r="E438" s="10">
        <f t="shared" si="135"/>
        <v>5818.6062470211536</v>
      </c>
      <c r="F438" s="20">
        <f t="shared" si="136"/>
        <v>-3.0927322740189993</v>
      </c>
      <c r="G438">
        <f t="shared" si="137"/>
        <v>7</v>
      </c>
      <c r="H438" s="21">
        <f t="shared" si="138"/>
        <v>9.7743226896726152E-4</v>
      </c>
      <c r="I438" s="20">
        <f t="shared" si="139"/>
        <v>0</v>
      </c>
      <c r="J438" s="2"/>
      <c r="K438" s="11">
        <v>100</v>
      </c>
      <c r="L438" s="6">
        <f t="shared" si="133"/>
        <v>86.21598533371521</v>
      </c>
      <c r="M438" s="6">
        <f t="shared" si="133"/>
        <v>98.094719243534925</v>
      </c>
      <c r="N438" s="6">
        <f t="shared" si="133"/>
        <v>111.61009070675183</v>
      </c>
      <c r="O438" s="6">
        <f t="shared" si="133"/>
        <v>96.225739434679397</v>
      </c>
      <c r="P438" s="6">
        <f t="shared" si="133"/>
        <v>109.48360512624286</v>
      </c>
      <c r="Q438" s="6">
        <f t="shared" si="132"/>
        <v>94.392368938464216</v>
      </c>
      <c r="R438" s="6">
        <f t="shared" si="132"/>
        <v>107.39763506628834</v>
      </c>
      <c r="S438" s="6">
        <f t="shared" si="132"/>
        <v>122.19475099042167</v>
      </c>
      <c r="T438" s="6">
        <f t="shared" si="132"/>
        <v>139.03059560292039</v>
      </c>
      <c r="U438" s="6">
        <f t="shared" si="132"/>
        <v>158.18606247021154</v>
      </c>
      <c r="W438" s="11">
        <v>100</v>
      </c>
      <c r="X438" s="6">
        <f t="shared" si="140"/>
        <v>115.98777142420998</v>
      </c>
      <c r="Y438" s="6">
        <f t="shared" si="141"/>
        <v>103.87831843691006</v>
      </c>
      <c r="Z438" s="6">
        <f t="shared" si="142"/>
        <v>91.768865449610146</v>
      </c>
      <c r="AA438" s="6">
        <f t="shared" si="143"/>
        <v>107.75663687382013</v>
      </c>
      <c r="AB438" s="6">
        <f t="shared" si="144"/>
        <v>95.64718388652021</v>
      </c>
      <c r="AC438" s="6">
        <f t="shared" si="145"/>
        <v>111.63495531073019</v>
      </c>
      <c r="AD438" s="6">
        <f t="shared" si="146"/>
        <v>99.525502323430274</v>
      </c>
      <c r="AE438" s="6">
        <f t="shared" si="147"/>
        <v>87.416049336130357</v>
      </c>
      <c r="AF438" s="6">
        <f t="shared" si="148"/>
        <v>75.306596348830439</v>
      </c>
      <c r="AG438" s="6">
        <f t="shared" si="149"/>
        <v>63.197143361530522</v>
      </c>
      <c r="AI438" s="10">
        <f t="shared" si="150"/>
        <v>0</v>
      </c>
      <c r="AJ438" s="10">
        <f t="shared" si="152"/>
        <v>0</v>
      </c>
      <c r="AK438" s="10">
        <f t="shared" si="152"/>
        <v>0</v>
      </c>
      <c r="AL438" s="10">
        <f t="shared" si="152"/>
        <v>0</v>
      </c>
      <c r="AM438" s="10">
        <f t="shared" si="151"/>
        <v>0</v>
      </c>
      <c r="AN438" s="10">
        <f t="shared" si="151"/>
        <v>0</v>
      </c>
      <c r="AO438" s="10">
        <f t="shared" si="151"/>
        <v>0</v>
      </c>
      <c r="AP438" s="10">
        <f t="shared" si="151"/>
        <v>0</v>
      </c>
      <c r="AQ438" s="10">
        <f t="shared" si="151"/>
        <v>0</v>
      </c>
      <c r="AR438" s="10">
        <f t="shared" si="151"/>
        <v>0</v>
      </c>
      <c r="AT438">
        <v>0</v>
      </c>
      <c r="AU438">
        <v>1</v>
      </c>
      <c r="AV438">
        <v>1</v>
      </c>
      <c r="AW438">
        <v>0</v>
      </c>
      <c r="AX438">
        <v>1</v>
      </c>
      <c r="AY438">
        <v>0</v>
      </c>
      <c r="AZ438">
        <v>1</v>
      </c>
      <c r="BA438">
        <v>1</v>
      </c>
      <c r="BB438">
        <v>1</v>
      </c>
      <c r="BC438">
        <v>1</v>
      </c>
    </row>
    <row r="439" spans="3:55">
      <c r="C439" s="10"/>
      <c r="D439" s="20">
        <f t="shared" si="134"/>
        <v>3268.5072552162083</v>
      </c>
      <c r="E439" s="10">
        <f t="shared" si="135"/>
        <v>-3117.3116335618074</v>
      </c>
      <c r="F439" s="20">
        <f t="shared" si="136"/>
        <v>151.19562165440084</v>
      </c>
      <c r="G439">
        <f t="shared" si="137"/>
        <v>4</v>
      </c>
      <c r="H439" s="21">
        <f t="shared" si="138"/>
        <v>9.7612754295987511E-4</v>
      </c>
      <c r="I439" s="20">
        <f t="shared" si="139"/>
        <v>0</v>
      </c>
      <c r="J439" s="2"/>
      <c r="K439" s="11">
        <v>100</v>
      </c>
      <c r="L439" s="6">
        <f t="shared" si="133"/>
        <v>86.21598533371521</v>
      </c>
      <c r="M439" s="6">
        <f t="shared" si="133"/>
        <v>98.094719243534925</v>
      </c>
      <c r="N439" s="6">
        <f t="shared" si="133"/>
        <v>111.61009070675183</v>
      </c>
      <c r="O439" s="6">
        <f t="shared" si="133"/>
        <v>96.225739434679397</v>
      </c>
      <c r="P439" s="6">
        <f t="shared" si="133"/>
        <v>109.48360512624286</v>
      </c>
      <c r="Q439" s="6">
        <f t="shared" si="132"/>
        <v>124.56812347569371</v>
      </c>
      <c r="R439" s="6">
        <f t="shared" si="132"/>
        <v>107.39763506628833</v>
      </c>
      <c r="S439" s="6">
        <f t="shared" si="132"/>
        <v>92.593929297508126</v>
      </c>
      <c r="T439" s="6">
        <f t="shared" si="132"/>
        <v>79.830768503050237</v>
      </c>
      <c r="U439" s="6">
        <f t="shared" si="132"/>
        <v>68.826883664381924</v>
      </c>
      <c r="W439" s="11">
        <v>100</v>
      </c>
      <c r="X439" s="6">
        <f t="shared" si="140"/>
        <v>115.98777142420998</v>
      </c>
      <c r="Y439" s="6">
        <f t="shared" si="141"/>
        <v>103.87831843691006</v>
      </c>
      <c r="Z439" s="6">
        <f t="shared" si="142"/>
        <v>91.768865449610146</v>
      </c>
      <c r="AA439" s="6">
        <f t="shared" si="143"/>
        <v>107.75663687382013</v>
      </c>
      <c r="AB439" s="6">
        <f t="shared" si="144"/>
        <v>95.64718388652021</v>
      </c>
      <c r="AC439" s="6">
        <f t="shared" si="145"/>
        <v>83.537730899220293</v>
      </c>
      <c r="AD439" s="6">
        <f t="shared" si="146"/>
        <v>99.525502323430274</v>
      </c>
      <c r="AE439" s="6">
        <f t="shared" si="147"/>
        <v>115.51327374764026</v>
      </c>
      <c r="AF439" s="6">
        <f t="shared" si="148"/>
        <v>131.50104517185025</v>
      </c>
      <c r="AG439" s="6">
        <f t="shared" si="149"/>
        <v>147.48881659606025</v>
      </c>
      <c r="AI439" s="10">
        <f t="shared" si="150"/>
        <v>0</v>
      </c>
      <c r="AJ439" s="10">
        <f t="shared" si="152"/>
        <v>0</v>
      </c>
      <c r="AK439" s="10">
        <f t="shared" si="152"/>
        <v>0</v>
      </c>
      <c r="AL439" s="10">
        <f t="shared" si="152"/>
        <v>0</v>
      </c>
      <c r="AM439" s="10">
        <f t="shared" si="151"/>
        <v>0</v>
      </c>
      <c r="AN439" s="10">
        <f t="shared" si="151"/>
        <v>0</v>
      </c>
      <c r="AO439" s="10">
        <f t="shared" si="151"/>
        <v>0</v>
      </c>
      <c r="AP439" s="10">
        <f t="shared" si="151"/>
        <v>0</v>
      </c>
      <c r="AQ439" s="10">
        <f t="shared" si="151"/>
        <v>0</v>
      </c>
      <c r="AR439" s="10">
        <f t="shared" si="151"/>
        <v>0</v>
      </c>
      <c r="AT439">
        <v>0</v>
      </c>
      <c r="AU439">
        <v>1</v>
      </c>
      <c r="AV439">
        <v>1</v>
      </c>
      <c r="AW439">
        <v>0</v>
      </c>
      <c r="AX439">
        <v>1</v>
      </c>
      <c r="AY439">
        <v>1</v>
      </c>
      <c r="AZ439">
        <v>0</v>
      </c>
      <c r="BA439">
        <v>0</v>
      </c>
      <c r="BB439">
        <v>0</v>
      </c>
      <c r="BC439">
        <v>0</v>
      </c>
    </row>
    <row r="440" spans="3:55">
      <c r="C440" s="10"/>
      <c r="D440" s="20">
        <f t="shared" si="134"/>
        <v>1761.3335668131697</v>
      </c>
      <c r="E440" s="10">
        <f t="shared" si="135"/>
        <v>-917.02450190521745</v>
      </c>
      <c r="F440" s="20">
        <f t="shared" si="136"/>
        <v>844.30906490795223</v>
      </c>
      <c r="G440">
        <f t="shared" si="137"/>
        <v>5</v>
      </c>
      <c r="H440" s="21">
        <f t="shared" si="138"/>
        <v>9.7656225800141683E-4</v>
      </c>
      <c r="I440" s="20">
        <f t="shared" si="139"/>
        <v>0</v>
      </c>
      <c r="J440" s="2"/>
      <c r="K440" s="11">
        <v>100</v>
      </c>
      <c r="L440" s="6">
        <f t="shared" si="133"/>
        <v>86.21598533371521</v>
      </c>
      <c r="M440" s="6">
        <f t="shared" si="133"/>
        <v>98.094719243534925</v>
      </c>
      <c r="N440" s="6">
        <f t="shared" si="133"/>
        <v>111.61009070675183</v>
      </c>
      <c r="O440" s="6">
        <f t="shared" si="133"/>
        <v>96.225739434679397</v>
      </c>
      <c r="P440" s="6">
        <f t="shared" si="133"/>
        <v>109.48360512624286</v>
      </c>
      <c r="Q440" s="6">
        <f t="shared" ref="Q440:U490" si="153">P440*((1-AY440)*$I$3+$I$2*AY440)</f>
        <v>124.56812347569371</v>
      </c>
      <c r="R440" s="6">
        <f t="shared" si="153"/>
        <v>107.39763506628833</v>
      </c>
      <c r="S440" s="6">
        <f t="shared" si="153"/>
        <v>92.593929297508126</v>
      </c>
      <c r="T440" s="6">
        <f t="shared" si="153"/>
        <v>79.830768503050237</v>
      </c>
      <c r="U440" s="6">
        <f t="shared" si="153"/>
        <v>90.829754980947826</v>
      </c>
      <c r="W440" s="11">
        <v>100</v>
      </c>
      <c r="X440" s="6">
        <f t="shared" si="140"/>
        <v>115.98777142420998</v>
      </c>
      <c r="Y440" s="6">
        <f t="shared" si="141"/>
        <v>103.87831843691006</v>
      </c>
      <c r="Z440" s="6">
        <f t="shared" si="142"/>
        <v>91.768865449610146</v>
      </c>
      <c r="AA440" s="6">
        <f t="shared" si="143"/>
        <v>107.75663687382013</v>
      </c>
      <c r="AB440" s="6">
        <f t="shared" si="144"/>
        <v>95.64718388652021</v>
      </c>
      <c r="AC440" s="6">
        <f t="shared" si="145"/>
        <v>83.537730899220293</v>
      </c>
      <c r="AD440" s="6">
        <f t="shared" si="146"/>
        <v>99.525502323430274</v>
      </c>
      <c r="AE440" s="6">
        <f t="shared" si="147"/>
        <v>115.51327374764026</v>
      </c>
      <c r="AF440" s="6">
        <f t="shared" si="148"/>
        <v>131.50104517185025</v>
      </c>
      <c r="AG440" s="6">
        <f t="shared" si="149"/>
        <v>119.39159218455033</v>
      </c>
      <c r="AI440" s="10">
        <f t="shared" si="150"/>
        <v>0</v>
      </c>
      <c r="AJ440" s="10">
        <f t="shared" si="152"/>
        <v>0</v>
      </c>
      <c r="AK440" s="10">
        <f t="shared" si="152"/>
        <v>0</v>
      </c>
      <c r="AL440" s="10">
        <f t="shared" si="152"/>
        <v>0</v>
      </c>
      <c r="AM440" s="10">
        <f t="shared" si="151"/>
        <v>0</v>
      </c>
      <c r="AN440" s="10">
        <f t="shared" si="151"/>
        <v>0</v>
      </c>
      <c r="AO440" s="10">
        <f t="shared" si="151"/>
        <v>0</v>
      </c>
      <c r="AP440" s="10">
        <f t="shared" si="151"/>
        <v>0</v>
      </c>
      <c r="AQ440" s="10">
        <f t="shared" si="151"/>
        <v>0</v>
      </c>
      <c r="AR440" s="10">
        <f t="shared" si="151"/>
        <v>0</v>
      </c>
      <c r="AT440">
        <v>0</v>
      </c>
      <c r="AU440">
        <v>1</v>
      </c>
      <c r="AV440">
        <v>1</v>
      </c>
      <c r="AW440">
        <v>0</v>
      </c>
      <c r="AX440">
        <v>1</v>
      </c>
      <c r="AY440">
        <v>1</v>
      </c>
      <c r="AZ440">
        <v>0</v>
      </c>
      <c r="BA440">
        <v>0</v>
      </c>
      <c r="BB440">
        <v>0</v>
      </c>
      <c r="BC440">
        <v>1</v>
      </c>
    </row>
    <row r="441" spans="3:55">
      <c r="C441" s="10"/>
      <c r="D441" s="20">
        <f t="shared" si="134"/>
        <v>1761.3335668131683</v>
      </c>
      <c r="E441" s="10">
        <f t="shared" si="135"/>
        <v>-917.02450190521745</v>
      </c>
      <c r="F441" s="20">
        <f t="shared" si="136"/>
        <v>844.30906490795087</v>
      </c>
      <c r="G441">
        <f t="shared" si="137"/>
        <v>5</v>
      </c>
      <c r="H441" s="21">
        <f t="shared" si="138"/>
        <v>9.7656225800141683E-4</v>
      </c>
      <c r="I441" s="20">
        <f t="shared" si="139"/>
        <v>0</v>
      </c>
      <c r="J441" s="2"/>
      <c r="K441" s="11">
        <v>100</v>
      </c>
      <c r="L441" s="6">
        <f t="shared" ref="L441:P491" si="154">K441*((1-AT441)*$I$3+$I$2*AT441)</f>
        <v>86.21598533371521</v>
      </c>
      <c r="M441" s="6">
        <f t="shared" si="154"/>
        <v>98.094719243534925</v>
      </c>
      <c r="N441" s="6">
        <f t="shared" si="154"/>
        <v>111.61009070675183</v>
      </c>
      <c r="O441" s="6">
        <f t="shared" si="154"/>
        <v>96.225739434679397</v>
      </c>
      <c r="P441" s="6">
        <f t="shared" si="154"/>
        <v>109.48360512624286</v>
      </c>
      <c r="Q441" s="6">
        <f t="shared" si="153"/>
        <v>124.56812347569371</v>
      </c>
      <c r="R441" s="6">
        <f t="shared" si="153"/>
        <v>107.39763506628833</v>
      </c>
      <c r="S441" s="6">
        <f t="shared" si="153"/>
        <v>92.593929297508126</v>
      </c>
      <c r="T441" s="6">
        <f t="shared" si="153"/>
        <v>105.35140859247174</v>
      </c>
      <c r="U441" s="6">
        <f t="shared" si="153"/>
        <v>90.829754980947826</v>
      </c>
      <c r="W441" s="11">
        <v>100</v>
      </c>
      <c r="X441" s="6">
        <f t="shared" si="140"/>
        <v>115.98777142420998</v>
      </c>
      <c r="Y441" s="6">
        <f t="shared" si="141"/>
        <v>103.87831843691006</v>
      </c>
      <c r="Z441" s="6">
        <f t="shared" si="142"/>
        <v>91.768865449610146</v>
      </c>
      <c r="AA441" s="6">
        <f t="shared" si="143"/>
        <v>107.75663687382013</v>
      </c>
      <c r="AB441" s="6">
        <f t="shared" si="144"/>
        <v>95.64718388652021</v>
      </c>
      <c r="AC441" s="6">
        <f t="shared" si="145"/>
        <v>83.537730899220293</v>
      </c>
      <c r="AD441" s="6">
        <f t="shared" si="146"/>
        <v>99.525502323430274</v>
      </c>
      <c r="AE441" s="6">
        <f t="shared" si="147"/>
        <v>115.51327374764026</v>
      </c>
      <c r="AF441" s="6">
        <f t="shared" si="148"/>
        <v>103.40382076034034</v>
      </c>
      <c r="AG441" s="6">
        <f t="shared" si="149"/>
        <v>119.39159218455032</v>
      </c>
      <c r="AI441" s="10">
        <f t="shared" si="150"/>
        <v>0</v>
      </c>
      <c r="AJ441" s="10">
        <f t="shared" si="152"/>
        <v>0</v>
      </c>
      <c r="AK441" s="10">
        <f t="shared" si="152"/>
        <v>0</v>
      </c>
      <c r="AL441" s="10">
        <f t="shared" si="152"/>
        <v>0</v>
      </c>
      <c r="AM441" s="10">
        <f t="shared" si="151"/>
        <v>0</v>
      </c>
      <c r="AN441" s="10">
        <f t="shared" si="151"/>
        <v>0</v>
      </c>
      <c r="AO441" s="10">
        <f t="shared" si="151"/>
        <v>0</v>
      </c>
      <c r="AP441" s="10">
        <f t="shared" si="151"/>
        <v>0</v>
      </c>
      <c r="AQ441" s="10">
        <f t="shared" si="151"/>
        <v>0</v>
      </c>
      <c r="AR441" s="10">
        <f t="shared" si="151"/>
        <v>0</v>
      </c>
      <c r="AT441">
        <v>0</v>
      </c>
      <c r="AU441">
        <v>1</v>
      </c>
      <c r="AV441">
        <v>1</v>
      </c>
      <c r="AW441">
        <v>0</v>
      </c>
      <c r="AX441">
        <v>1</v>
      </c>
      <c r="AY441">
        <v>1</v>
      </c>
      <c r="AZ441">
        <v>0</v>
      </c>
      <c r="BA441">
        <v>0</v>
      </c>
      <c r="BB441">
        <v>1</v>
      </c>
      <c r="BC441">
        <v>0</v>
      </c>
    </row>
    <row r="442" spans="3:55">
      <c r="C442" s="10"/>
      <c r="D442" s="20">
        <f t="shared" si="134"/>
        <v>-1043.5145177395257</v>
      </c>
      <c r="E442" s="10">
        <f t="shared" si="135"/>
        <v>1986.6597914390709</v>
      </c>
      <c r="F442" s="20">
        <f t="shared" si="136"/>
        <v>943.14527369954521</v>
      </c>
      <c r="G442">
        <f t="shared" si="137"/>
        <v>6</v>
      </c>
      <c r="H442" s="21">
        <f t="shared" si="138"/>
        <v>9.7699716664180632E-4</v>
      </c>
      <c r="I442" s="20">
        <f t="shared" si="139"/>
        <v>0</v>
      </c>
      <c r="J442" s="2"/>
      <c r="K442" s="11">
        <v>100</v>
      </c>
      <c r="L442" s="6">
        <f t="shared" si="154"/>
        <v>86.21598533371521</v>
      </c>
      <c r="M442" s="6">
        <f t="shared" si="154"/>
        <v>98.094719243534925</v>
      </c>
      <c r="N442" s="6">
        <f t="shared" si="154"/>
        <v>111.61009070675183</v>
      </c>
      <c r="O442" s="6">
        <f t="shared" si="154"/>
        <v>96.225739434679397</v>
      </c>
      <c r="P442" s="6">
        <f t="shared" si="154"/>
        <v>109.48360512624286</v>
      </c>
      <c r="Q442" s="6">
        <f t="shared" si="153"/>
        <v>124.56812347569371</v>
      </c>
      <c r="R442" s="6">
        <f t="shared" si="153"/>
        <v>107.39763506628833</v>
      </c>
      <c r="S442" s="6">
        <f t="shared" si="153"/>
        <v>92.593929297508126</v>
      </c>
      <c r="T442" s="6">
        <f t="shared" si="153"/>
        <v>105.35140859247174</v>
      </c>
      <c r="U442" s="6">
        <f t="shared" si="153"/>
        <v>119.86659791439071</v>
      </c>
      <c r="W442" s="11">
        <v>100</v>
      </c>
      <c r="X442" s="6">
        <f t="shared" si="140"/>
        <v>115.98777142420998</v>
      </c>
      <c r="Y442" s="6">
        <f t="shared" si="141"/>
        <v>103.87831843691006</v>
      </c>
      <c r="Z442" s="6">
        <f t="shared" si="142"/>
        <v>91.768865449610146</v>
      </c>
      <c r="AA442" s="6">
        <f t="shared" si="143"/>
        <v>107.75663687382013</v>
      </c>
      <c r="AB442" s="6">
        <f t="shared" si="144"/>
        <v>95.64718388652021</v>
      </c>
      <c r="AC442" s="6">
        <f t="shared" si="145"/>
        <v>83.537730899220293</v>
      </c>
      <c r="AD442" s="6">
        <f t="shared" si="146"/>
        <v>99.525502323430274</v>
      </c>
      <c r="AE442" s="6">
        <f t="shared" si="147"/>
        <v>115.51327374764026</v>
      </c>
      <c r="AF442" s="6">
        <f t="shared" si="148"/>
        <v>103.40382076034034</v>
      </c>
      <c r="AG442" s="6">
        <f t="shared" si="149"/>
        <v>91.29436777304042</v>
      </c>
      <c r="AI442" s="10">
        <f t="shared" si="150"/>
        <v>0</v>
      </c>
      <c r="AJ442" s="10">
        <f t="shared" si="152"/>
        <v>0</v>
      </c>
      <c r="AK442" s="10">
        <f t="shared" si="152"/>
        <v>0</v>
      </c>
      <c r="AL442" s="10">
        <f t="shared" si="152"/>
        <v>0</v>
      </c>
      <c r="AM442" s="10">
        <f t="shared" si="151"/>
        <v>0</v>
      </c>
      <c r="AN442" s="10">
        <f t="shared" si="151"/>
        <v>0</v>
      </c>
      <c r="AO442" s="10">
        <f t="shared" si="151"/>
        <v>0</v>
      </c>
      <c r="AP442" s="10">
        <f t="shared" si="151"/>
        <v>0</v>
      </c>
      <c r="AQ442" s="10">
        <f t="shared" si="151"/>
        <v>0</v>
      </c>
      <c r="AR442" s="10">
        <f t="shared" si="151"/>
        <v>0</v>
      </c>
      <c r="AT442">
        <v>0</v>
      </c>
      <c r="AU442">
        <v>1</v>
      </c>
      <c r="AV442">
        <v>1</v>
      </c>
      <c r="AW442">
        <v>0</v>
      </c>
      <c r="AX442">
        <v>1</v>
      </c>
      <c r="AY442">
        <v>1</v>
      </c>
      <c r="AZ442">
        <v>0</v>
      </c>
      <c r="BA442">
        <v>0</v>
      </c>
      <c r="BB442">
        <v>1</v>
      </c>
      <c r="BC442">
        <v>1</v>
      </c>
    </row>
    <row r="443" spans="3:55">
      <c r="C443" s="10"/>
      <c r="D443" s="20">
        <f t="shared" si="134"/>
        <v>1761.3335668131683</v>
      </c>
      <c r="E443" s="10">
        <f t="shared" si="135"/>
        <v>-917.02450190521745</v>
      </c>
      <c r="F443" s="20">
        <f t="shared" si="136"/>
        <v>844.30906490795087</v>
      </c>
      <c r="G443">
        <f t="shared" si="137"/>
        <v>5</v>
      </c>
      <c r="H443" s="21">
        <f t="shared" si="138"/>
        <v>9.7656225800141683E-4</v>
      </c>
      <c r="I443" s="20">
        <f t="shared" si="139"/>
        <v>0</v>
      </c>
      <c r="J443" s="2"/>
      <c r="K443" s="11">
        <v>100</v>
      </c>
      <c r="L443" s="6">
        <f t="shared" si="154"/>
        <v>86.21598533371521</v>
      </c>
      <c r="M443" s="6">
        <f t="shared" si="154"/>
        <v>98.094719243534925</v>
      </c>
      <c r="N443" s="6">
        <f t="shared" si="154"/>
        <v>111.61009070675183</v>
      </c>
      <c r="O443" s="6">
        <f t="shared" si="154"/>
        <v>96.225739434679397</v>
      </c>
      <c r="P443" s="6">
        <f t="shared" si="154"/>
        <v>109.48360512624286</v>
      </c>
      <c r="Q443" s="6">
        <f t="shared" si="153"/>
        <v>124.56812347569371</v>
      </c>
      <c r="R443" s="6">
        <f t="shared" si="153"/>
        <v>107.39763506628833</v>
      </c>
      <c r="S443" s="6">
        <f t="shared" si="153"/>
        <v>122.19475099042164</v>
      </c>
      <c r="T443" s="6">
        <f t="shared" si="153"/>
        <v>105.35140859247174</v>
      </c>
      <c r="U443" s="6">
        <f t="shared" si="153"/>
        <v>90.829754980947826</v>
      </c>
      <c r="W443" s="11">
        <v>100</v>
      </c>
      <c r="X443" s="6">
        <f t="shared" si="140"/>
        <v>115.98777142420998</v>
      </c>
      <c r="Y443" s="6">
        <f t="shared" si="141"/>
        <v>103.87831843691006</v>
      </c>
      <c r="Z443" s="6">
        <f t="shared" si="142"/>
        <v>91.768865449610146</v>
      </c>
      <c r="AA443" s="6">
        <f t="shared" si="143"/>
        <v>107.75663687382013</v>
      </c>
      <c r="AB443" s="6">
        <f t="shared" si="144"/>
        <v>95.64718388652021</v>
      </c>
      <c r="AC443" s="6">
        <f t="shared" si="145"/>
        <v>83.537730899220293</v>
      </c>
      <c r="AD443" s="6">
        <f t="shared" si="146"/>
        <v>99.525502323430274</v>
      </c>
      <c r="AE443" s="6">
        <f t="shared" si="147"/>
        <v>87.416049336130357</v>
      </c>
      <c r="AF443" s="6">
        <f t="shared" si="148"/>
        <v>103.40382076034034</v>
      </c>
      <c r="AG443" s="6">
        <f t="shared" si="149"/>
        <v>119.39159218455032</v>
      </c>
      <c r="AI443" s="10">
        <f t="shared" si="150"/>
        <v>0</v>
      </c>
      <c r="AJ443" s="10">
        <f t="shared" si="152"/>
        <v>0</v>
      </c>
      <c r="AK443" s="10">
        <f t="shared" si="152"/>
        <v>0</v>
      </c>
      <c r="AL443" s="10">
        <f t="shared" si="152"/>
        <v>0</v>
      </c>
      <c r="AM443" s="10">
        <f t="shared" si="151"/>
        <v>0</v>
      </c>
      <c r="AN443" s="10">
        <f t="shared" si="151"/>
        <v>0</v>
      </c>
      <c r="AO443" s="10">
        <f t="shared" si="151"/>
        <v>0</v>
      </c>
      <c r="AP443" s="10">
        <f t="shared" ref="AP443:AR506" si="155">IF(AE443=100,(-BA443*$L$2-(1-BA443)*$L$3+AD443)-100,0)*S443</f>
        <v>0</v>
      </c>
      <c r="AQ443" s="10">
        <f t="shared" si="155"/>
        <v>0</v>
      </c>
      <c r="AR443" s="10">
        <f t="shared" si="155"/>
        <v>0</v>
      </c>
      <c r="AT443">
        <v>0</v>
      </c>
      <c r="AU443">
        <v>1</v>
      </c>
      <c r="AV443">
        <v>1</v>
      </c>
      <c r="AW443">
        <v>0</v>
      </c>
      <c r="AX443">
        <v>1</v>
      </c>
      <c r="AY443">
        <v>1</v>
      </c>
      <c r="AZ443">
        <v>0</v>
      </c>
      <c r="BA443">
        <v>1</v>
      </c>
      <c r="BB443">
        <v>0</v>
      </c>
      <c r="BC443">
        <v>0</v>
      </c>
    </row>
    <row r="444" spans="3:55">
      <c r="C444" s="10"/>
      <c r="D444" s="20">
        <f t="shared" si="134"/>
        <v>-1043.5145177395257</v>
      </c>
      <c r="E444" s="10">
        <f t="shared" si="135"/>
        <v>1986.6597914390709</v>
      </c>
      <c r="F444" s="20">
        <f t="shared" si="136"/>
        <v>943.14527369954521</v>
      </c>
      <c r="G444">
        <f t="shared" si="137"/>
        <v>6</v>
      </c>
      <c r="H444" s="21">
        <f t="shared" si="138"/>
        <v>9.7699716664180632E-4</v>
      </c>
      <c r="I444" s="20">
        <f t="shared" si="139"/>
        <v>0</v>
      </c>
      <c r="J444" s="2"/>
      <c r="K444" s="11">
        <v>100</v>
      </c>
      <c r="L444" s="6">
        <f t="shared" si="154"/>
        <v>86.21598533371521</v>
      </c>
      <c r="M444" s="6">
        <f t="shared" si="154"/>
        <v>98.094719243534925</v>
      </c>
      <c r="N444" s="6">
        <f t="shared" si="154"/>
        <v>111.61009070675183</v>
      </c>
      <c r="O444" s="6">
        <f t="shared" si="154"/>
        <v>96.225739434679397</v>
      </c>
      <c r="P444" s="6">
        <f t="shared" si="154"/>
        <v>109.48360512624286</v>
      </c>
      <c r="Q444" s="6">
        <f t="shared" si="153"/>
        <v>124.56812347569371</v>
      </c>
      <c r="R444" s="6">
        <f t="shared" si="153"/>
        <v>107.39763506628833</v>
      </c>
      <c r="S444" s="6">
        <f t="shared" si="153"/>
        <v>122.19475099042164</v>
      </c>
      <c r="T444" s="6">
        <f t="shared" si="153"/>
        <v>105.35140859247174</v>
      </c>
      <c r="U444" s="6">
        <f t="shared" si="153"/>
        <v>119.86659791439071</v>
      </c>
      <c r="W444" s="11">
        <v>100</v>
      </c>
      <c r="X444" s="6">
        <f t="shared" si="140"/>
        <v>115.98777142420998</v>
      </c>
      <c r="Y444" s="6">
        <f t="shared" si="141"/>
        <v>103.87831843691006</v>
      </c>
      <c r="Z444" s="6">
        <f t="shared" si="142"/>
        <v>91.768865449610146</v>
      </c>
      <c r="AA444" s="6">
        <f t="shared" si="143"/>
        <v>107.75663687382013</v>
      </c>
      <c r="AB444" s="6">
        <f t="shared" si="144"/>
        <v>95.64718388652021</v>
      </c>
      <c r="AC444" s="6">
        <f t="shared" si="145"/>
        <v>83.537730899220293</v>
      </c>
      <c r="AD444" s="6">
        <f t="shared" si="146"/>
        <v>99.525502323430274</v>
      </c>
      <c r="AE444" s="6">
        <f t="shared" si="147"/>
        <v>87.416049336130357</v>
      </c>
      <c r="AF444" s="6">
        <f t="shared" si="148"/>
        <v>103.40382076034034</v>
      </c>
      <c r="AG444" s="6">
        <f t="shared" si="149"/>
        <v>91.29436777304042</v>
      </c>
      <c r="AI444" s="10">
        <f t="shared" si="150"/>
        <v>0</v>
      </c>
      <c r="AJ444" s="10">
        <f t="shared" si="152"/>
        <v>0</v>
      </c>
      <c r="AK444" s="10">
        <f t="shared" si="152"/>
        <v>0</v>
      </c>
      <c r="AL444" s="10">
        <f t="shared" si="152"/>
        <v>0</v>
      </c>
      <c r="AM444" s="10">
        <f t="shared" si="152"/>
        <v>0</v>
      </c>
      <c r="AN444" s="10">
        <f t="shared" si="152"/>
        <v>0</v>
      </c>
      <c r="AO444" s="10">
        <f t="shared" si="152"/>
        <v>0</v>
      </c>
      <c r="AP444" s="10">
        <f t="shared" si="155"/>
        <v>0</v>
      </c>
      <c r="AQ444" s="10">
        <f t="shared" si="155"/>
        <v>0</v>
      </c>
      <c r="AR444" s="10">
        <f t="shared" si="155"/>
        <v>0</v>
      </c>
      <c r="AT444">
        <v>0</v>
      </c>
      <c r="AU444">
        <v>1</v>
      </c>
      <c r="AV444">
        <v>1</v>
      </c>
      <c r="AW444">
        <v>0</v>
      </c>
      <c r="AX444">
        <v>1</v>
      </c>
      <c r="AY444">
        <v>1</v>
      </c>
      <c r="AZ444">
        <v>0</v>
      </c>
      <c r="BA444">
        <v>1</v>
      </c>
      <c r="BB444">
        <v>0</v>
      </c>
      <c r="BC444">
        <v>1</v>
      </c>
    </row>
    <row r="445" spans="3:55">
      <c r="C445" s="10"/>
      <c r="D445" s="20">
        <f t="shared" si="134"/>
        <v>-1043.5145177395257</v>
      </c>
      <c r="E445" s="10">
        <f t="shared" si="135"/>
        <v>1986.6597914390709</v>
      </c>
      <c r="F445" s="20">
        <f t="shared" si="136"/>
        <v>943.14527369954521</v>
      </c>
      <c r="G445">
        <f t="shared" si="137"/>
        <v>6</v>
      </c>
      <c r="H445" s="21">
        <f t="shared" si="138"/>
        <v>9.7699716664180632E-4</v>
      </c>
      <c r="I445" s="20">
        <f t="shared" si="139"/>
        <v>0</v>
      </c>
      <c r="J445" s="2"/>
      <c r="K445" s="11">
        <v>100</v>
      </c>
      <c r="L445" s="6">
        <f t="shared" si="154"/>
        <v>86.21598533371521</v>
      </c>
      <c r="M445" s="6">
        <f t="shared" si="154"/>
        <v>98.094719243534925</v>
      </c>
      <c r="N445" s="6">
        <f t="shared" si="154"/>
        <v>111.61009070675183</v>
      </c>
      <c r="O445" s="6">
        <f t="shared" si="154"/>
        <v>96.225739434679397</v>
      </c>
      <c r="P445" s="6">
        <f t="shared" si="154"/>
        <v>109.48360512624286</v>
      </c>
      <c r="Q445" s="6">
        <f t="shared" si="153"/>
        <v>124.56812347569371</v>
      </c>
      <c r="R445" s="6">
        <f t="shared" si="153"/>
        <v>107.39763506628833</v>
      </c>
      <c r="S445" s="6">
        <f t="shared" si="153"/>
        <v>122.19475099042164</v>
      </c>
      <c r="T445" s="6">
        <f t="shared" si="153"/>
        <v>139.03059560292036</v>
      </c>
      <c r="U445" s="6">
        <f t="shared" si="153"/>
        <v>119.86659791439071</v>
      </c>
      <c r="W445" s="11">
        <v>100</v>
      </c>
      <c r="X445" s="6">
        <f t="shared" si="140"/>
        <v>115.98777142420998</v>
      </c>
      <c r="Y445" s="6">
        <f t="shared" si="141"/>
        <v>103.87831843691006</v>
      </c>
      <c r="Z445" s="6">
        <f t="shared" si="142"/>
        <v>91.768865449610146</v>
      </c>
      <c r="AA445" s="6">
        <f t="shared" si="143"/>
        <v>107.75663687382013</v>
      </c>
      <c r="AB445" s="6">
        <f t="shared" si="144"/>
        <v>95.64718388652021</v>
      </c>
      <c r="AC445" s="6">
        <f t="shared" si="145"/>
        <v>83.537730899220293</v>
      </c>
      <c r="AD445" s="6">
        <f t="shared" si="146"/>
        <v>99.525502323430274</v>
      </c>
      <c r="AE445" s="6">
        <f t="shared" si="147"/>
        <v>87.416049336130357</v>
      </c>
      <c r="AF445" s="6">
        <f t="shared" si="148"/>
        <v>75.306596348830439</v>
      </c>
      <c r="AG445" s="6">
        <f t="shared" si="149"/>
        <v>91.29436777304042</v>
      </c>
      <c r="AI445" s="10">
        <f t="shared" si="150"/>
        <v>0</v>
      </c>
      <c r="AJ445" s="10">
        <f t="shared" si="152"/>
        <v>0</v>
      </c>
      <c r="AK445" s="10">
        <f t="shared" si="152"/>
        <v>0</v>
      </c>
      <c r="AL445" s="10">
        <f t="shared" si="152"/>
        <v>0</v>
      </c>
      <c r="AM445" s="10">
        <f t="shared" si="152"/>
        <v>0</v>
      </c>
      <c r="AN445" s="10">
        <f t="shared" si="152"/>
        <v>0</v>
      </c>
      <c r="AO445" s="10">
        <f t="shared" si="152"/>
        <v>0</v>
      </c>
      <c r="AP445" s="10">
        <f t="shared" si="155"/>
        <v>0</v>
      </c>
      <c r="AQ445" s="10">
        <f t="shared" si="155"/>
        <v>0</v>
      </c>
      <c r="AR445" s="10">
        <f t="shared" si="155"/>
        <v>0</v>
      </c>
      <c r="AT445">
        <v>0</v>
      </c>
      <c r="AU445">
        <v>1</v>
      </c>
      <c r="AV445">
        <v>1</v>
      </c>
      <c r="AW445">
        <v>0</v>
      </c>
      <c r="AX445">
        <v>1</v>
      </c>
      <c r="AY445">
        <v>1</v>
      </c>
      <c r="AZ445">
        <v>0</v>
      </c>
      <c r="BA445">
        <v>1</v>
      </c>
      <c r="BB445">
        <v>1</v>
      </c>
      <c r="BC445">
        <v>0</v>
      </c>
    </row>
    <row r="446" spans="3:55">
      <c r="C446" s="10"/>
      <c r="D446" s="20">
        <f t="shared" si="134"/>
        <v>-5821.6989792951717</v>
      </c>
      <c r="E446" s="10">
        <f t="shared" si="135"/>
        <v>5818.6062470211509</v>
      </c>
      <c r="F446" s="20">
        <f t="shared" si="136"/>
        <v>-3.0927322740208183</v>
      </c>
      <c r="G446">
        <f t="shared" si="137"/>
        <v>7</v>
      </c>
      <c r="H446" s="21">
        <f t="shared" si="138"/>
        <v>9.7743226896726152E-4</v>
      </c>
      <c r="I446" s="20">
        <f t="shared" si="139"/>
        <v>0</v>
      </c>
      <c r="J446" s="2"/>
      <c r="K446" s="11">
        <v>100</v>
      </c>
      <c r="L446" s="6">
        <f t="shared" si="154"/>
        <v>86.21598533371521</v>
      </c>
      <c r="M446" s="6">
        <f t="shared" si="154"/>
        <v>98.094719243534925</v>
      </c>
      <c r="N446" s="6">
        <f t="shared" si="154"/>
        <v>111.61009070675183</v>
      </c>
      <c r="O446" s="6">
        <f t="shared" si="154"/>
        <v>96.225739434679397</v>
      </c>
      <c r="P446" s="6">
        <f t="shared" si="154"/>
        <v>109.48360512624286</v>
      </c>
      <c r="Q446" s="6">
        <f t="shared" si="153"/>
        <v>124.56812347569371</v>
      </c>
      <c r="R446" s="6">
        <f t="shared" si="153"/>
        <v>107.39763506628833</v>
      </c>
      <c r="S446" s="6">
        <f t="shared" si="153"/>
        <v>122.19475099042164</v>
      </c>
      <c r="T446" s="6">
        <f t="shared" si="153"/>
        <v>139.03059560292036</v>
      </c>
      <c r="U446" s="6">
        <f t="shared" si="153"/>
        <v>158.18606247021151</v>
      </c>
      <c r="W446" s="11">
        <v>100</v>
      </c>
      <c r="X446" s="6">
        <f t="shared" si="140"/>
        <v>115.98777142420998</v>
      </c>
      <c r="Y446" s="6">
        <f t="shared" si="141"/>
        <v>103.87831843691006</v>
      </c>
      <c r="Z446" s="6">
        <f t="shared" si="142"/>
        <v>91.768865449610146</v>
      </c>
      <c r="AA446" s="6">
        <f t="shared" si="143"/>
        <v>107.75663687382013</v>
      </c>
      <c r="AB446" s="6">
        <f t="shared" si="144"/>
        <v>95.64718388652021</v>
      </c>
      <c r="AC446" s="6">
        <f t="shared" si="145"/>
        <v>83.537730899220293</v>
      </c>
      <c r="AD446" s="6">
        <f t="shared" si="146"/>
        <v>99.525502323430274</v>
      </c>
      <c r="AE446" s="6">
        <f t="shared" si="147"/>
        <v>87.416049336130357</v>
      </c>
      <c r="AF446" s="6">
        <f t="shared" si="148"/>
        <v>75.306596348830439</v>
      </c>
      <c r="AG446" s="6">
        <f t="shared" si="149"/>
        <v>63.197143361530522</v>
      </c>
      <c r="AI446" s="10">
        <f t="shared" si="150"/>
        <v>0</v>
      </c>
      <c r="AJ446" s="10">
        <f t="shared" si="152"/>
        <v>0</v>
      </c>
      <c r="AK446" s="10">
        <f t="shared" si="152"/>
        <v>0</v>
      </c>
      <c r="AL446" s="10">
        <f t="shared" si="152"/>
        <v>0</v>
      </c>
      <c r="AM446" s="10">
        <f t="shared" si="152"/>
        <v>0</v>
      </c>
      <c r="AN446" s="10">
        <f t="shared" si="152"/>
        <v>0</v>
      </c>
      <c r="AO446" s="10">
        <f t="shared" si="152"/>
        <v>0</v>
      </c>
      <c r="AP446" s="10">
        <f t="shared" si="155"/>
        <v>0</v>
      </c>
      <c r="AQ446" s="10">
        <f t="shared" si="155"/>
        <v>0</v>
      </c>
      <c r="AR446" s="10">
        <f t="shared" si="155"/>
        <v>0</v>
      </c>
      <c r="AT446">
        <v>0</v>
      </c>
      <c r="AU446">
        <v>1</v>
      </c>
      <c r="AV446">
        <v>1</v>
      </c>
      <c r="AW446">
        <v>0</v>
      </c>
      <c r="AX446">
        <v>1</v>
      </c>
      <c r="AY446">
        <v>1</v>
      </c>
      <c r="AZ446">
        <v>0</v>
      </c>
      <c r="BA446">
        <v>1</v>
      </c>
      <c r="BB446">
        <v>1</v>
      </c>
      <c r="BC446">
        <v>1</v>
      </c>
    </row>
    <row r="447" spans="3:55">
      <c r="C447" s="10"/>
      <c r="D447" s="20">
        <f t="shared" si="134"/>
        <v>1761.3335668131683</v>
      </c>
      <c r="E447" s="10">
        <f t="shared" si="135"/>
        <v>-917.02450190521745</v>
      </c>
      <c r="F447" s="20">
        <f t="shared" si="136"/>
        <v>844.30906490795087</v>
      </c>
      <c r="G447">
        <f t="shared" si="137"/>
        <v>5</v>
      </c>
      <c r="H447" s="21">
        <f t="shared" si="138"/>
        <v>9.7656225800141683E-4</v>
      </c>
      <c r="I447" s="20">
        <f t="shared" si="139"/>
        <v>0</v>
      </c>
      <c r="J447" s="2"/>
      <c r="K447" s="11">
        <v>100</v>
      </c>
      <c r="L447" s="6">
        <f t="shared" si="154"/>
        <v>86.21598533371521</v>
      </c>
      <c r="M447" s="6">
        <f t="shared" si="154"/>
        <v>98.094719243534925</v>
      </c>
      <c r="N447" s="6">
        <f t="shared" si="154"/>
        <v>111.61009070675183</v>
      </c>
      <c r="O447" s="6">
        <f t="shared" si="154"/>
        <v>96.225739434679397</v>
      </c>
      <c r="P447" s="6">
        <f t="shared" si="154"/>
        <v>109.48360512624286</v>
      </c>
      <c r="Q447" s="6">
        <f t="shared" si="153"/>
        <v>124.56812347569371</v>
      </c>
      <c r="R447" s="6">
        <f t="shared" si="153"/>
        <v>141.73096847115283</v>
      </c>
      <c r="S447" s="6">
        <f t="shared" si="153"/>
        <v>122.19475099042165</v>
      </c>
      <c r="T447" s="6">
        <f t="shared" si="153"/>
        <v>105.35140859247174</v>
      </c>
      <c r="U447" s="6">
        <f t="shared" si="153"/>
        <v>90.829754980947826</v>
      </c>
      <c r="W447" s="11">
        <v>100</v>
      </c>
      <c r="X447" s="6">
        <f t="shared" si="140"/>
        <v>115.98777142420998</v>
      </c>
      <c r="Y447" s="6">
        <f t="shared" si="141"/>
        <v>103.87831843691006</v>
      </c>
      <c r="Z447" s="6">
        <f t="shared" si="142"/>
        <v>91.768865449610146</v>
      </c>
      <c r="AA447" s="6">
        <f t="shared" si="143"/>
        <v>107.75663687382013</v>
      </c>
      <c r="AB447" s="6">
        <f t="shared" si="144"/>
        <v>95.64718388652021</v>
      </c>
      <c r="AC447" s="6">
        <f t="shared" si="145"/>
        <v>83.537730899220293</v>
      </c>
      <c r="AD447" s="6">
        <f t="shared" si="146"/>
        <v>71.428277911920375</v>
      </c>
      <c r="AE447" s="6">
        <f t="shared" si="147"/>
        <v>87.416049336130357</v>
      </c>
      <c r="AF447" s="6">
        <f t="shared" si="148"/>
        <v>103.40382076034034</v>
      </c>
      <c r="AG447" s="6">
        <f t="shared" si="149"/>
        <v>119.39159218455032</v>
      </c>
      <c r="AI447" s="10">
        <f t="shared" si="150"/>
        <v>0</v>
      </c>
      <c r="AJ447" s="10">
        <f t="shared" si="152"/>
        <v>0</v>
      </c>
      <c r="AK447" s="10">
        <f t="shared" si="152"/>
        <v>0</v>
      </c>
      <c r="AL447" s="10">
        <f t="shared" si="152"/>
        <v>0</v>
      </c>
      <c r="AM447" s="10">
        <f t="shared" si="152"/>
        <v>0</v>
      </c>
      <c r="AN447" s="10">
        <f t="shared" si="152"/>
        <v>0</v>
      </c>
      <c r="AO447" s="10">
        <f t="shared" si="152"/>
        <v>0</v>
      </c>
      <c r="AP447" s="10">
        <f t="shared" si="155"/>
        <v>0</v>
      </c>
      <c r="AQ447" s="10">
        <f t="shared" si="155"/>
        <v>0</v>
      </c>
      <c r="AR447" s="10">
        <f t="shared" si="155"/>
        <v>0</v>
      </c>
      <c r="AT447">
        <v>0</v>
      </c>
      <c r="AU447">
        <v>1</v>
      </c>
      <c r="AV447">
        <v>1</v>
      </c>
      <c r="AW447">
        <v>0</v>
      </c>
      <c r="AX447">
        <v>1</v>
      </c>
      <c r="AY447">
        <v>1</v>
      </c>
      <c r="AZ447">
        <v>1</v>
      </c>
      <c r="BA447">
        <v>0</v>
      </c>
      <c r="BB447">
        <v>0</v>
      </c>
      <c r="BC447">
        <v>0</v>
      </c>
    </row>
    <row r="448" spans="3:55">
      <c r="C448" s="10"/>
      <c r="D448" s="20">
        <f t="shared" si="134"/>
        <v>-1043.5145177395257</v>
      </c>
      <c r="E448" s="10">
        <f t="shared" si="135"/>
        <v>1986.6597914390709</v>
      </c>
      <c r="F448" s="20">
        <f t="shared" si="136"/>
        <v>943.14527369954521</v>
      </c>
      <c r="G448">
        <f t="shared" si="137"/>
        <v>6</v>
      </c>
      <c r="H448" s="21">
        <f t="shared" si="138"/>
        <v>9.7699716664180632E-4</v>
      </c>
      <c r="I448" s="20">
        <f t="shared" si="139"/>
        <v>0</v>
      </c>
      <c r="J448" s="2"/>
      <c r="K448" s="11">
        <v>100</v>
      </c>
      <c r="L448" s="6">
        <f t="shared" si="154"/>
        <v>86.21598533371521</v>
      </c>
      <c r="M448" s="6">
        <f t="shared" si="154"/>
        <v>98.094719243534925</v>
      </c>
      <c r="N448" s="6">
        <f t="shared" si="154"/>
        <v>111.61009070675183</v>
      </c>
      <c r="O448" s="6">
        <f t="shared" si="154"/>
        <v>96.225739434679397</v>
      </c>
      <c r="P448" s="6">
        <f t="shared" si="154"/>
        <v>109.48360512624286</v>
      </c>
      <c r="Q448" s="6">
        <f t="shared" si="153"/>
        <v>124.56812347569371</v>
      </c>
      <c r="R448" s="6">
        <f t="shared" si="153"/>
        <v>141.73096847115283</v>
      </c>
      <c r="S448" s="6">
        <f t="shared" si="153"/>
        <v>122.19475099042165</v>
      </c>
      <c r="T448" s="6">
        <f t="shared" si="153"/>
        <v>105.35140859247174</v>
      </c>
      <c r="U448" s="6">
        <f t="shared" si="153"/>
        <v>119.86659791439071</v>
      </c>
      <c r="W448" s="11">
        <v>100</v>
      </c>
      <c r="X448" s="6">
        <f t="shared" si="140"/>
        <v>115.98777142420998</v>
      </c>
      <c r="Y448" s="6">
        <f t="shared" si="141"/>
        <v>103.87831843691006</v>
      </c>
      <c r="Z448" s="6">
        <f t="shared" si="142"/>
        <v>91.768865449610146</v>
      </c>
      <c r="AA448" s="6">
        <f t="shared" si="143"/>
        <v>107.75663687382013</v>
      </c>
      <c r="AB448" s="6">
        <f t="shared" si="144"/>
        <v>95.64718388652021</v>
      </c>
      <c r="AC448" s="6">
        <f t="shared" si="145"/>
        <v>83.537730899220293</v>
      </c>
      <c r="AD448" s="6">
        <f t="shared" si="146"/>
        <v>71.428277911920375</v>
      </c>
      <c r="AE448" s="6">
        <f t="shared" si="147"/>
        <v>87.416049336130357</v>
      </c>
      <c r="AF448" s="6">
        <f t="shared" si="148"/>
        <v>103.40382076034034</v>
      </c>
      <c r="AG448" s="6">
        <f t="shared" si="149"/>
        <v>91.29436777304042</v>
      </c>
      <c r="AI448" s="10">
        <f t="shared" si="150"/>
        <v>0</v>
      </c>
      <c r="AJ448" s="10">
        <f t="shared" si="152"/>
        <v>0</v>
      </c>
      <c r="AK448" s="10">
        <f t="shared" si="152"/>
        <v>0</v>
      </c>
      <c r="AL448" s="10">
        <f t="shared" si="152"/>
        <v>0</v>
      </c>
      <c r="AM448" s="10">
        <f t="shared" si="152"/>
        <v>0</v>
      </c>
      <c r="AN448" s="10">
        <f t="shared" si="152"/>
        <v>0</v>
      </c>
      <c r="AO448" s="10">
        <f t="shared" si="152"/>
        <v>0</v>
      </c>
      <c r="AP448" s="10">
        <f t="shared" si="155"/>
        <v>0</v>
      </c>
      <c r="AQ448" s="10">
        <f t="shared" si="155"/>
        <v>0</v>
      </c>
      <c r="AR448" s="10">
        <f t="shared" si="155"/>
        <v>0</v>
      </c>
      <c r="AT448">
        <v>0</v>
      </c>
      <c r="AU448">
        <v>1</v>
      </c>
      <c r="AV448">
        <v>1</v>
      </c>
      <c r="AW448">
        <v>0</v>
      </c>
      <c r="AX448">
        <v>1</v>
      </c>
      <c r="AY448">
        <v>1</v>
      </c>
      <c r="AZ448">
        <v>1</v>
      </c>
      <c r="BA448">
        <v>0</v>
      </c>
      <c r="BB448">
        <v>0</v>
      </c>
      <c r="BC448">
        <v>1</v>
      </c>
    </row>
    <row r="449" spans="3:55">
      <c r="C449" s="10"/>
      <c r="D449" s="20">
        <f t="shared" si="134"/>
        <v>-1043.5145177395257</v>
      </c>
      <c r="E449" s="10">
        <f t="shared" si="135"/>
        <v>1986.6597914390709</v>
      </c>
      <c r="F449" s="20">
        <f t="shared" si="136"/>
        <v>943.14527369954521</v>
      </c>
      <c r="G449">
        <f t="shared" si="137"/>
        <v>6</v>
      </c>
      <c r="H449" s="21">
        <f t="shared" si="138"/>
        <v>9.7699716664180632E-4</v>
      </c>
      <c r="I449" s="20">
        <f t="shared" si="139"/>
        <v>0</v>
      </c>
      <c r="J449" s="2"/>
      <c r="K449" s="11">
        <v>100</v>
      </c>
      <c r="L449" s="6">
        <f t="shared" si="154"/>
        <v>86.21598533371521</v>
      </c>
      <c r="M449" s="6">
        <f t="shared" si="154"/>
        <v>98.094719243534925</v>
      </c>
      <c r="N449" s="6">
        <f t="shared" si="154"/>
        <v>111.61009070675183</v>
      </c>
      <c r="O449" s="6">
        <f t="shared" si="154"/>
        <v>96.225739434679397</v>
      </c>
      <c r="P449" s="6">
        <f t="shared" si="154"/>
        <v>109.48360512624286</v>
      </c>
      <c r="Q449" s="6">
        <f t="shared" si="153"/>
        <v>124.56812347569371</v>
      </c>
      <c r="R449" s="6">
        <f t="shared" si="153"/>
        <v>141.73096847115283</v>
      </c>
      <c r="S449" s="6">
        <f t="shared" si="153"/>
        <v>122.19475099042165</v>
      </c>
      <c r="T449" s="6">
        <f t="shared" si="153"/>
        <v>139.03059560292036</v>
      </c>
      <c r="U449" s="6">
        <f t="shared" si="153"/>
        <v>119.86659791439071</v>
      </c>
      <c r="W449" s="11">
        <v>100</v>
      </c>
      <c r="X449" s="6">
        <f t="shared" si="140"/>
        <v>115.98777142420998</v>
      </c>
      <c r="Y449" s="6">
        <f t="shared" si="141"/>
        <v>103.87831843691006</v>
      </c>
      <c r="Z449" s="6">
        <f t="shared" si="142"/>
        <v>91.768865449610146</v>
      </c>
      <c r="AA449" s="6">
        <f t="shared" si="143"/>
        <v>107.75663687382013</v>
      </c>
      <c r="AB449" s="6">
        <f t="shared" si="144"/>
        <v>95.64718388652021</v>
      </c>
      <c r="AC449" s="6">
        <f t="shared" si="145"/>
        <v>83.537730899220293</v>
      </c>
      <c r="AD449" s="6">
        <f t="shared" si="146"/>
        <v>71.428277911920375</v>
      </c>
      <c r="AE449" s="6">
        <f t="shared" si="147"/>
        <v>87.416049336130357</v>
      </c>
      <c r="AF449" s="6">
        <f t="shared" si="148"/>
        <v>75.306596348830439</v>
      </c>
      <c r="AG449" s="6">
        <f t="shared" si="149"/>
        <v>91.29436777304042</v>
      </c>
      <c r="AI449" s="10">
        <f t="shared" si="150"/>
        <v>0</v>
      </c>
      <c r="AJ449" s="10">
        <f t="shared" si="152"/>
        <v>0</v>
      </c>
      <c r="AK449" s="10">
        <f t="shared" si="152"/>
        <v>0</v>
      </c>
      <c r="AL449" s="10">
        <f t="shared" si="152"/>
        <v>0</v>
      </c>
      <c r="AM449" s="10">
        <f t="shared" si="152"/>
        <v>0</v>
      </c>
      <c r="AN449" s="10">
        <f t="shared" si="152"/>
        <v>0</v>
      </c>
      <c r="AO449" s="10">
        <f t="shared" si="152"/>
        <v>0</v>
      </c>
      <c r="AP449" s="10">
        <f t="shared" si="155"/>
        <v>0</v>
      </c>
      <c r="AQ449" s="10">
        <f t="shared" si="155"/>
        <v>0</v>
      </c>
      <c r="AR449" s="10">
        <f t="shared" si="155"/>
        <v>0</v>
      </c>
      <c r="AT449">
        <v>0</v>
      </c>
      <c r="AU449">
        <v>1</v>
      </c>
      <c r="AV449">
        <v>1</v>
      </c>
      <c r="AW449">
        <v>0</v>
      </c>
      <c r="AX449">
        <v>1</v>
      </c>
      <c r="AY449">
        <v>1</v>
      </c>
      <c r="AZ449">
        <v>1</v>
      </c>
      <c r="BA449">
        <v>0</v>
      </c>
      <c r="BB449">
        <v>1</v>
      </c>
      <c r="BC449">
        <v>0</v>
      </c>
    </row>
    <row r="450" spans="3:55">
      <c r="C450" s="10"/>
      <c r="D450" s="20">
        <f t="shared" si="134"/>
        <v>-5821.6989792951717</v>
      </c>
      <c r="E450" s="10">
        <f t="shared" si="135"/>
        <v>5818.6062470211509</v>
      </c>
      <c r="F450" s="20">
        <f t="shared" si="136"/>
        <v>-3.0927322740208183</v>
      </c>
      <c r="G450">
        <f t="shared" si="137"/>
        <v>7</v>
      </c>
      <c r="H450" s="21">
        <f t="shared" si="138"/>
        <v>9.7743226896726152E-4</v>
      </c>
      <c r="I450" s="20">
        <f t="shared" si="139"/>
        <v>0</v>
      </c>
      <c r="J450" s="2"/>
      <c r="K450" s="11">
        <v>100</v>
      </c>
      <c r="L450" s="6">
        <f t="shared" si="154"/>
        <v>86.21598533371521</v>
      </c>
      <c r="M450" s="6">
        <f t="shared" si="154"/>
        <v>98.094719243534925</v>
      </c>
      <c r="N450" s="6">
        <f t="shared" si="154"/>
        <v>111.61009070675183</v>
      </c>
      <c r="O450" s="6">
        <f t="shared" si="154"/>
        <v>96.225739434679397</v>
      </c>
      <c r="P450" s="6">
        <f t="shared" si="154"/>
        <v>109.48360512624286</v>
      </c>
      <c r="Q450" s="6">
        <f t="shared" si="153"/>
        <v>124.56812347569371</v>
      </c>
      <c r="R450" s="6">
        <f t="shared" si="153"/>
        <v>141.73096847115283</v>
      </c>
      <c r="S450" s="6">
        <f t="shared" si="153"/>
        <v>122.19475099042165</v>
      </c>
      <c r="T450" s="6">
        <f t="shared" si="153"/>
        <v>139.03059560292036</v>
      </c>
      <c r="U450" s="6">
        <f t="shared" si="153"/>
        <v>158.18606247021151</v>
      </c>
      <c r="W450" s="11">
        <v>100</v>
      </c>
      <c r="X450" s="6">
        <f t="shared" si="140"/>
        <v>115.98777142420998</v>
      </c>
      <c r="Y450" s="6">
        <f t="shared" si="141"/>
        <v>103.87831843691006</v>
      </c>
      <c r="Z450" s="6">
        <f t="shared" si="142"/>
        <v>91.768865449610146</v>
      </c>
      <c r="AA450" s="6">
        <f t="shared" si="143"/>
        <v>107.75663687382013</v>
      </c>
      <c r="AB450" s="6">
        <f t="shared" si="144"/>
        <v>95.64718388652021</v>
      </c>
      <c r="AC450" s="6">
        <f t="shared" si="145"/>
        <v>83.537730899220293</v>
      </c>
      <c r="AD450" s="6">
        <f t="shared" si="146"/>
        <v>71.428277911920375</v>
      </c>
      <c r="AE450" s="6">
        <f t="shared" si="147"/>
        <v>87.416049336130357</v>
      </c>
      <c r="AF450" s="6">
        <f t="shared" si="148"/>
        <v>75.306596348830439</v>
      </c>
      <c r="AG450" s="6">
        <f t="shared" si="149"/>
        <v>63.197143361530522</v>
      </c>
      <c r="AI450" s="10">
        <f t="shared" si="150"/>
        <v>0</v>
      </c>
      <c r="AJ450" s="10">
        <f t="shared" si="152"/>
        <v>0</v>
      </c>
      <c r="AK450" s="10">
        <f t="shared" si="152"/>
        <v>0</v>
      </c>
      <c r="AL450" s="10">
        <f t="shared" si="152"/>
        <v>0</v>
      </c>
      <c r="AM450" s="10">
        <f t="shared" si="152"/>
        <v>0</v>
      </c>
      <c r="AN450" s="10">
        <f t="shared" si="152"/>
        <v>0</v>
      </c>
      <c r="AO450" s="10">
        <f t="shared" si="152"/>
        <v>0</v>
      </c>
      <c r="AP450" s="10">
        <f t="shared" si="155"/>
        <v>0</v>
      </c>
      <c r="AQ450" s="10">
        <f t="shared" si="155"/>
        <v>0</v>
      </c>
      <c r="AR450" s="10">
        <f t="shared" si="155"/>
        <v>0</v>
      </c>
      <c r="AT450">
        <v>0</v>
      </c>
      <c r="AU450">
        <v>1</v>
      </c>
      <c r="AV450">
        <v>1</v>
      </c>
      <c r="AW450">
        <v>0</v>
      </c>
      <c r="AX450">
        <v>1</v>
      </c>
      <c r="AY450">
        <v>1</v>
      </c>
      <c r="AZ450">
        <v>1</v>
      </c>
      <c r="BA450">
        <v>0</v>
      </c>
      <c r="BB450">
        <v>1</v>
      </c>
      <c r="BC450">
        <v>1</v>
      </c>
    </row>
    <row r="451" spans="3:55">
      <c r="C451" s="10"/>
      <c r="D451" s="20">
        <f t="shared" si="134"/>
        <v>-2727.3853034976646</v>
      </c>
      <c r="E451" s="10">
        <f t="shared" si="135"/>
        <v>1986.6597914390709</v>
      </c>
      <c r="F451" s="20">
        <f t="shared" si="136"/>
        <v>-740.72551205859372</v>
      </c>
      <c r="G451">
        <f t="shared" si="137"/>
        <v>6</v>
      </c>
      <c r="H451" s="21">
        <f t="shared" si="138"/>
        <v>9.7699716664180632E-4</v>
      </c>
      <c r="I451" s="20">
        <f t="shared" si="139"/>
        <v>1</v>
      </c>
      <c r="J451" s="2"/>
      <c r="K451" s="11">
        <v>100</v>
      </c>
      <c r="L451" s="6">
        <f t="shared" si="154"/>
        <v>86.21598533371521</v>
      </c>
      <c r="M451" s="6">
        <f t="shared" si="154"/>
        <v>98.094719243534925</v>
      </c>
      <c r="N451" s="6">
        <f t="shared" si="154"/>
        <v>111.61009070675183</v>
      </c>
      <c r="O451" s="6">
        <f t="shared" si="154"/>
        <v>96.225739434679397</v>
      </c>
      <c r="P451" s="6">
        <f t="shared" si="154"/>
        <v>109.48360512624286</v>
      </c>
      <c r="Q451" s="6">
        <f t="shared" si="153"/>
        <v>124.56812347569371</v>
      </c>
      <c r="R451" s="6">
        <f t="shared" si="153"/>
        <v>141.73096847115283</v>
      </c>
      <c r="S451" s="6">
        <f t="shared" si="153"/>
        <v>161.25848943763302</v>
      </c>
      <c r="T451" s="6">
        <f t="shared" si="153"/>
        <v>139.03059560292036</v>
      </c>
      <c r="U451" s="6">
        <f t="shared" si="153"/>
        <v>119.86659791439071</v>
      </c>
      <c r="W451" s="11">
        <v>100</v>
      </c>
      <c r="X451" s="6">
        <f t="shared" si="140"/>
        <v>115.98777142420998</v>
      </c>
      <c r="Y451" s="6">
        <f t="shared" si="141"/>
        <v>103.87831843691006</v>
      </c>
      <c r="Z451" s="6">
        <f t="shared" si="142"/>
        <v>91.768865449610146</v>
      </c>
      <c r="AA451" s="6">
        <f t="shared" si="143"/>
        <v>107.75663687382013</v>
      </c>
      <c r="AB451" s="6">
        <f t="shared" si="144"/>
        <v>95.64718388652021</v>
      </c>
      <c r="AC451" s="6">
        <f t="shared" si="145"/>
        <v>83.537730899220293</v>
      </c>
      <c r="AD451" s="6">
        <f t="shared" si="146"/>
        <v>71.428277911920375</v>
      </c>
      <c r="AE451" s="6">
        <f t="shared" si="147"/>
        <v>100</v>
      </c>
      <c r="AF451" s="6">
        <f t="shared" si="148"/>
        <v>115.98777142420998</v>
      </c>
      <c r="AG451" s="6">
        <f t="shared" si="149"/>
        <v>131.97554284841996</v>
      </c>
      <c r="AI451" s="10">
        <f t="shared" si="150"/>
        <v>0</v>
      </c>
      <c r="AJ451" s="10">
        <f t="shared" si="152"/>
        <v>0</v>
      </c>
      <c r="AK451" s="10">
        <f t="shared" si="152"/>
        <v>0</v>
      </c>
      <c r="AL451" s="10">
        <f t="shared" si="152"/>
        <v>0</v>
      </c>
      <c r="AM451" s="10">
        <f t="shared" si="152"/>
        <v>0</v>
      </c>
      <c r="AN451" s="10">
        <f t="shared" si="152"/>
        <v>0</v>
      </c>
      <c r="AO451" s="10">
        <f t="shared" si="152"/>
        <v>0</v>
      </c>
      <c r="AP451" s="10">
        <f t="shared" si="155"/>
        <v>-6560.1848412035915</v>
      </c>
      <c r="AQ451" s="10">
        <f t="shared" si="155"/>
        <v>0</v>
      </c>
      <c r="AR451" s="10">
        <f t="shared" si="155"/>
        <v>0</v>
      </c>
      <c r="AT451">
        <v>0</v>
      </c>
      <c r="AU451">
        <v>1</v>
      </c>
      <c r="AV451">
        <v>1</v>
      </c>
      <c r="AW451">
        <v>0</v>
      </c>
      <c r="AX451">
        <v>1</v>
      </c>
      <c r="AY451">
        <v>1</v>
      </c>
      <c r="AZ451">
        <v>1</v>
      </c>
      <c r="BA451">
        <v>1</v>
      </c>
      <c r="BB451">
        <v>0</v>
      </c>
      <c r="BC451">
        <v>0</v>
      </c>
    </row>
    <row r="452" spans="3:55">
      <c r="C452" s="10"/>
      <c r="D452" s="20">
        <f t="shared" si="134"/>
        <v>-5946.6889186631633</v>
      </c>
      <c r="E452" s="10">
        <f t="shared" si="135"/>
        <v>5818.6062470211509</v>
      </c>
      <c r="F452" s="20">
        <f t="shared" si="136"/>
        <v>-128.08267164201243</v>
      </c>
      <c r="G452">
        <f t="shared" si="137"/>
        <v>7</v>
      </c>
      <c r="H452" s="21">
        <f t="shared" si="138"/>
        <v>9.7743226896726152E-4</v>
      </c>
      <c r="I452" s="20">
        <f t="shared" si="139"/>
        <v>1</v>
      </c>
      <c r="J452" s="2"/>
      <c r="K452" s="11">
        <v>100</v>
      </c>
      <c r="L452" s="6">
        <f t="shared" si="154"/>
        <v>86.21598533371521</v>
      </c>
      <c r="M452" s="6">
        <f t="shared" si="154"/>
        <v>98.094719243534925</v>
      </c>
      <c r="N452" s="6">
        <f t="shared" si="154"/>
        <v>111.61009070675183</v>
      </c>
      <c r="O452" s="6">
        <f t="shared" si="154"/>
        <v>96.225739434679397</v>
      </c>
      <c r="P452" s="6">
        <f t="shared" si="154"/>
        <v>109.48360512624286</v>
      </c>
      <c r="Q452" s="6">
        <f t="shared" si="153"/>
        <v>124.56812347569371</v>
      </c>
      <c r="R452" s="6">
        <f t="shared" si="153"/>
        <v>141.73096847115283</v>
      </c>
      <c r="S452" s="6">
        <f t="shared" si="153"/>
        <v>161.25848943763302</v>
      </c>
      <c r="T452" s="6">
        <f t="shared" si="153"/>
        <v>139.03059560292036</v>
      </c>
      <c r="U452" s="6">
        <f t="shared" si="153"/>
        <v>158.18606247021151</v>
      </c>
      <c r="W452" s="11">
        <v>100</v>
      </c>
      <c r="X452" s="6">
        <f t="shared" si="140"/>
        <v>115.98777142420998</v>
      </c>
      <c r="Y452" s="6">
        <f t="shared" si="141"/>
        <v>103.87831843691006</v>
      </c>
      <c r="Z452" s="6">
        <f t="shared" si="142"/>
        <v>91.768865449610146</v>
      </c>
      <c r="AA452" s="6">
        <f t="shared" si="143"/>
        <v>107.75663687382013</v>
      </c>
      <c r="AB452" s="6">
        <f t="shared" si="144"/>
        <v>95.64718388652021</v>
      </c>
      <c r="AC452" s="6">
        <f t="shared" si="145"/>
        <v>83.537730899220293</v>
      </c>
      <c r="AD452" s="6">
        <f t="shared" si="146"/>
        <v>71.428277911920375</v>
      </c>
      <c r="AE452" s="6">
        <f t="shared" si="147"/>
        <v>100</v>
      </c>
      <c r="AF452" s="6">
        <f t="shared" si="148"/>
        <v>115.98777142420998</v>
      </c>
      <c r="AG452" s="6">
        <f t="shared" si="149"/>
        <v>103.87831843691006</v>
      </c>
      <c r="AI452" s="10">
        <f t="shared" si="150"/>
        <v>0</v>
      </c>
      <c r="AJ452" s="10">
        <f t="shared" si="152"/>
        <v>0</v>
      </c>
      <c r="AK452" s="10">
        <f t="shared" si="152"/>
        <v>0</v>
      </c>
      <c r="AL452" s="10">
        <f t="shared" si="152"/>
        <v>0</v>
      </c>
      <c r="AM452" s="10">
        <f t="shared" si="152"/>
        <v>0</v>
      </c>
      <c r="AN452" s="10">
        <f t="shared" si="152"/>
        <v>0</v>
      </c>
      <c r="AO452" s="10">
        <f t="shared" si="152"/>
        <v>0</v>
      </c>
      <c r="AP452" s="10">
        <f t="shared" si="155"/>
        <v>-6560.1848412035915</v>
      </c>
      <c r="AQ452" s="10">
        <f t="shared" si="155"/>
        <v>0</v>
      </c>
      <c r="AR452" s="10">
        <f t="shared" si="155"/>
        <v>0</v>
      </c>
      <c r="AT452">
        <v>0</v>
      </c>
      <c r="AU452">
        <v>1</v>
      </c>
      <c r="AV452">
        <v>1</v>
      </c>
      <c r="AW452">
        <v>0</v>
      </c>
      <c r="AX452">
        <v>1</v>
      </c>
      <c r="AY452">
        <v>1</v>
      </c>
      <c r="AZ452">
        <v>1</v>
      </c>
      <c r="BA452">
        <v>1</v>
      </c>
      <c r="BB452">
        <v>0</v>
      </c>
      <c r="BC452">
        <v>1</v>
      </c>
    </row>
    <row r="453" spans="3:55">
      <c r="C453" s="10"/>
      <c r="D453" s="20">
        <f t="shared" si="134"/>
        <v>-5946.6889186631633</v>
      </c>
      <c r="E453" s="10">
        <f t="shared" si="135"/>
        <v>5818.6062470211509</v>
      </c>
      <c r="F453" s="20">
        <f t="shared" si="136"/>
        <v>-128.08267164201243</v>
      </c>
      <c r="G453">
        <f t="shared" si="137"/>
        <v>7</v>
      </c>
      <c r="H453" s="21">
        <f t="shared" si="138"/>
        <v>9.7743226896726152E-4</v>
      </c>
      <c r="I453" s="20">
        <f t="shared" si="139"/>
        <v>1</v>
      </c>
      <c r="J453" s="2"/>
      <c r="K453" s="11">
        <v>100</v>
      </c>
      <c r="L453" s="6">
        <f t="shared" si="154"/>
        <v>86.21598533371521</v>
      </c>
      <c r="M453" s="6">
        <f t="shared" si="154"/>
        <v>98.094719243534925</v>
      </c>
      <c r="N453" s="6">
        <f t="shared" si="154"/>
        <v>111.61009070675183</v>
      </c>
      <c r="O453" s="6">
        <f t="shared" si="154"/>
        <v>96.225739434679397</v>
      </c>
      <c r="P453" s="6">
        <f t="shared" si="154"/>
        <v>109.48360512624286</v>
      </c>
      <c r="Q453" s="6">
        <f t="shared" si="153"/>
        <v>124.56812347569371</v>
      </c>
      <c r="R453" s="6">
        <f t="shared" si="153"/>
        <v>141.73096847115283</v>
      </c>
      <c r="S453" s="6">
        <f t="shared" si="153"/>
        <v>161.25848943763302</v>
      </c>
      <c r="T453" s="6">
        <f t="shared" si="153"/>
        <v>183.47648856290695</v>
      </c>
      <c r="U453" s="6">
        <f t="shared" si="153"/>
        <v>158.18606247021151</v>
      </c>
      <c r="W453" s="11">
        <v>100</v>
      </c>
      <c r="X453" s="6">
        <f t="shared" si="140"/>
        <v>115.98777142420998</v>
      </c>
      <c r="Y453" s="6">
        <f t="shared" si="141"/>
        <v>103.87831843691006</v>
      </c>
      <c r="Z453" s="6">
        <f t="shared" si="142"/>
        <v>91.768865449610146</v>
      </c>
      <c r="AA453" s="6">
        <f t="shared" si="143"/>
        <v>107.75663687382013</v>
      </c>
      <c r="AB453" s="6">
        <f t="shared" si="144"/>
        <v>95.64718388652021</v>
      </c>
      <c r="AC453" s="6">
        <f t="shared" si="145"/>
        <v>83.537730899220293</v>
      </c>
      <c r="AD453" s="6">
        <f t="shared" si="146"/>
        <v>71.428277911920375</v>
      </c>
      <c r="AE453" s="6">
        <f t="shared" si="147"/>
        <v>100</v>
      </c>
      <c r="AF453" s="6">
        <f t="shared" si="148"/>
        <v>87.890547012700083</v>
      </c>
      <c r="AG453" s="6">
        <f t="shared" si="149"/>
        <v>103.87831843691006</v>
      </c>
      <c r="AI453" s="10">
        <f t="shared" si="150"/>
        <v>0</v>
      </c>
      <c r="AJ453" s="10">
        <f t="shared" si="152"/>
        <v>0</v>
      </c>
      <c r="AK453" s="10">
        <f t="shared" si="152"/>
        <v>0</v>
      </c>
      <c r="AL453" s="10">
        <f t="shared" si="152"/>
        <v>0</v>
      </c>
      <c r="AM453" s="10">
        <f t="shared" si="152"/>
        <v>0</v>
      </c>
      <c r="AN453" s="10">
        <f t="shared" si="152"/>
        <v>0</v>
      </c>
      <c r="AO453" s="10">
        <f t="shared" si="152"/>
        <v>0</v>
      </c>
      <c r="AP453" s="10">
        <f t="shared" si="155"/>
        <v>-6560.1848412035915</v>
      </c>
      <c r="AQ453" s="10">
        <f t="shared" si="155"/>
        <v>0</v>
      </c>
      <c r="AR453" s="10">
        <f t="shared" si="155"/>
        <v>0</v>
      </c>
      <c r="AT453">
        <v>0</v>
      </c>
      <c r="AU453">
        <v>1</v>
      </c>
      <c r="AV453">
        <v>1</v>
      </c>
      <c r="AW453">
        <v>0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0</v>
      </c>
    </row>
    <row r="454" spans="3:55">
      <c r="C454" s="10"/>
      <c r="D454" s="20">
        <f t="shared" si="134"/>
        <v>-11616.018461641397</v>
      </c>
      <c r="E454" s="10">
        <f t="shared" si="135"/>
        <v>10875.565666509598</v>
      </c>
      <c r="F454" s="20">
        <f t="shared" si="136"/>
        <v>-740.45279513179958</v>
      </c>
      <c r="G454">
        <f t="shared" si="137"/>
        <v>8</v>
      </c>
      <c r="H454" s="21">
        <f t="shared" si="138"/>
        <v>9.7786756506404015E-4</v>
      </c>
      <c r="I454" s="20">
        <f t="shared" si="139"/>
        <v>1</v>
      </c>
      <c r="J454" s="2"/>
      <c r="K454" s="11">
        <v>100</v>
      </c>
      <c r="L454" s="6">
        <f t="shared" si="154"/>
        <v>86.21598533371521</v>
      </c>
      <c r="M454" s="6">
        <f t="shared" si="154"/>
        <v>98.094719243534925</v>
      </c>
      <c r="N454" s="6">
        <f t="shared" si="154"/>
        <v>111.61009070675183</v>
      </c>
      <c r="O454" s="6">
        <f t="shared" si="154"/>
        <v>96.225739434679397</v>
      </c>
      <c r="P454" s="6">
        <f t="shared" si="154"/>
        <v>109.48360512624286</v>
      </c>
      <c r="Q454" s="6">
        <f t="shared" si="153"/>
        <v>124.56812347569371</v>
      </c>
      <c r="R454" s="6">
        <f t="shared" si="153"/>
        <v>141.73096847115283</v>
      </c>
      <c r="S454" s="6">
        <f t="shared" si="153"/>
        <v>161.25848943763302</v>
      </c>
      <c r="T454" s="6">
        <f t="shared" si="153"/>
        <v>183.47648856290695</v>
      </c>
      <c r="U454" s="6">
        <f t="shared" si="153"/>
        <v>208.75565666509598</v>
      </c>
      <c r="W454" s="11">
        <v>100</v>
      </c>
      <c r="X454" s="6">
        <f t="shared" si="140"/>
        <v>115.98777142420998</v>
      </c>
      <c r="Y454" s="6">
        <f t="shared" si="141"/>
        <v>103.87831843691006</v>
      </c>
      <c r="Z454" s="6">
        <f t="shared" si="142"/>
        <v>91.768865449610146</v>
      </c>
      <c r="AA454" s="6">
        <f t="shared" si="143"/>
        <v>107.75663687382013</v>
      </c>
      <c r="AB454" s="6">
        <f t="shared" si="144"/>
        <v>95.64718388652021</v>
      </c>
      <c r="AC454" s="6">
        <f t="shared" si="145"/>
        <v>83.537730899220293</v>
      </c>
      <c r="AD454" s="6">
        <f t="shared" si="146"/>
        <v>71.428277911920375</v>
      </c>
      <c r="AE454" s="6">
        <f t="shared" si="147"/>
        <v>100</v>
      </c>
      <c r="AF454" s="6">
        <f t="shared" si="148"/>
        <v>87.890547012700083</v>
      </c>
      <c r="AG454" s="6">
        <f t="shared" si="149"/>
        <v>75.781094025400165</v>
      </c>
      <c r="AI454" s="10">
        <f t="shared" si="150"/>
        <v>0</v>
      </c>
      <c r="AJ454" s="10">
        <f t="shared" si="152"/>
        <v>0</v>
      </c>
      <c r="AK454" s="10">
        <f t="shared" si="152"/>
        <v>0</v>
      </c>
      <c r="AL454" s="10">
        <f t="shared" si="152"/>
        <v>0</v>
      </c>
      <c r="AM454" s="10">
        <f t="shared" si="152"/>
        <v>0</v>
      </c>
      <c r="AN454" s="10">
        <f t="shared" si="152"/>
        <v>0</v>
      </c>
      <c r="AO454" s="10">
        <f t="shared" si="152"/>
        <v>0</v>
      </c>
      <c r="AP454" s="10">
        <f t="shared" si="155"/>
        <v>-6560.1848412035915</v>
      </c>
      <c r="AQ454" s="10">
        <f t="shared" si="155"/>
        <v>0</v>
      </c>
      <c r="AR454" s="10">
        <f t="shared" si="155"/>
        <v>0</v>
      </c>
      <c r="AT454">
        <v>0</v>
      </c>
      <c r="AU454">
        <v>1</v>
      </c>
      <c r="AV454">
        <v>1</v>
      </c>
      <c r="AW454">
        <v>0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</row>
    <row r="455" spans="3:55">
      <c r="C455" s="10"/>
      <c r="D455" s="20">
        <f t="shared" ref="D455:D518" si="156">SUM(AI455:AR455)+(AG455-100)*U455</f>
        <v>4727.528048825141</v>
      </c>
      <c r="E455" s="10">
        <f t="shared" ref="E455:E518" si="157">100*(U455-K455)</f>
        <v>-4784.5946342759453</v>
      </c>
      <c r="F455" s="20">
        <f t="shared" ref="F455:F518" si="158">D455+E455</f>
        <v>-57.066585450804268</v>
      </c>
      <c r="G455">
        <f t="shared" ref="G455:G518" si="159">SUM(AT455:BC455)</f>
        <v>3</v>
      </c>
      <c r="H455" s="21">
        <f t="shared" ref="H455:H518" si="160">K$2^G455*K$3^(10-G455)</f>
        <v>9.7569302143100045E-4</v>
      </c>
      <c r="I455" s="20">
        <f t="shared" ref="I455:I518" si="161">10-COUNTIF(AI455:AR455,0)</f>
        <v>1</v>
      </c>
      <c r="J455" s="2"/>
      <c r="K455" s="11">
        <v>100</v>
      </c>
      <c r="L455" s="6">
        <f t="shared" si="154"/>
        <v>86.21598533371521</v>
      </c>
      <c r="M455" s="6">
        <f t="shared" si="154"/>
        <v>98.094719243534925</v>
      </c>
      <c r="N455" s="6">
        <f t="shared" si="154"/>
        <v>111.61009070675183</v>
      </c>
      <c r="O455" s="6">
        <f t="shared" si="154"/>
        <v>126.98759366081123</v>
      </c>
      <c r="P455" s="6">
        <f t="shared" si="154"/>
        <v>109.48360512624286</v>
      </c>
      <c r="Q455" s="6">
        <f t="shared" si="153"/>
        <v>94.392368938464216</v>
      </c>
      <c r="R455" s="6">
        <f t="shared" si="153"/>
        <v>81.381310960132652</v>
      </c>
      <c r="S455" s="6">
        <f t="shared" si="153"/>
        <v>70.163699121773135</v>
      </c>
      <c r="T455" s="6">
        <f t="shared" si="153"/>
        <v>60.492324544419994</v>
      </c>
      <c r="U455" s="6">
        <f t="shared" si="153"/>
        <v>52.154053657240546</v>
      </c>
      <c r="W455" s="11">
        <v>100</v>
      </c>
      <c r="X455" s="6">
        <f t="shared" ref="X455:X518" si="162">IF(OR(-AT455*$L$2-(1-AT455)*$L$3+W455&lt;$Q$3,-AT455*$L$2-(1-AT455)*$L$3+W455&gt;$Q$2),100,-AT455*$L$2-(1-AT455)*$L$3+W455)</f>
        <v>115.98777142420998</v>
      </c>
      <c r="Y455" s="6">
        <f t="shared" ref="Y455:Y518" si="163">IF(OR(-AU455*$L$2-(1-AU455)*$L$3+X455&lt;$Q$3,-AU455*$L$2-(1-AU455)*$L$3+X455&gt;$Q$2),100,-AU455*$L$2-(1-AU455)*$L$3+X455)</f>
        <v>103.87831843691006</v>
      </c>
      <c r="Z455" s="6">
        <f t="shared" ref="Z455:Z518" si="164">IF(OR(-AV455*$L$2-(1-AV455)*$L$3+Y455&lt;$Q$3,-AV455*$L$2-(1-AV455)*$L$3+Y455&gt;$Q$2),100,-AV455*$L$2-(1-AV455)*$L$3+Y455)</f>
        <v>91.768865449610146</v>
      </c>
      <c r="AA455" s="6">
        <f t="shared" ref="AA455:AA518" si="165">IF(OR(-AW455*$L$2-(1-AW455)*$L$3+Z455&lt;$Q$3,-AW455*$L$2-(1-AW455)*$L$3+Z455&gt;$Q$2),100,-AW455*$L$2-(1-AW455)*$L$3+Z455)</f>
        <v>79.659412462310229</v>
      </c>
      <c r="AB455" s="6">
        <f t="shared" ref="AB455:AB518" si="166">IF(OR(-AX455*$L$2-(1-AX455)*$L$3+AA455&lt;$Q$3,-AX455*$L$2-(1-AX455)*$L$3+AA455&gt;$Q$2),100,-AX455*$L$2-(1-AX455)*$L$3+AA455)</f>
        <v>95.64718388652021</v>
      </c>
      <c r="AC455" s="6">
        <f t="shared" ref="AC455:AC518" si="167">IF(OR(-AY455*$L$2-(1-AY455)*$L$3+AB455&lt;$Q$3,-AY455*$L$2-(1-AY455)*$L$3+AB455&gt;$Q$2),100,-AY455*$L$2-(1-AY455)*$L$3+AB455)</f>
        <v>111.63495531073019</v>
      </c>
      <c r="AD455" s="6">
        <f t="shared" ref="AD455:AD518" si="168">IF(OR(-AZ455*$L$2-(1-AZ455)*$L$3+AC455&lt;$Q$3,-AZ455*$L$2-(1-AZ455)*$L$3+AC455&gt;$Q$2),100,-AZ455*$L$2-(1-AZ455)*$L$3+AC455)</f>
        <v>127.62272673494017</v>
      </c>
      <c r="AE455" s="6">
        <f t="shared" ref="AE455:AE518" si="169">IF(OR(-BA455*$L$2-(1-BA455)*$L$3+AD455&lt;$Q$3,-BA455*$L$2-(1-BA455)*$L$3+AD455&gt;$Q$2),100,-BA455*$L$2-(1-BA455)*$L$3+AD455)</f>
        <v>100</v>
      </c>
      <c r="AF455" s="6">
        <f t="shared" ref="AF455:AF518" si="170">IF(OR(-BB455*$L$2-(1-BB455)*$L$3+AE455&lt;$Q$3,-BB455*$L$2-(1-BB455)*$L$3+AE455&gt;$Q$2),100,-BB455*$L$2-(1-BB455)*$L$3+AE455)</f>
        <v>115.98777142420998</v>
      </c>
      <c r="AG455" s="6">
        <f t="shared" ref="AG455:AG518" si="171">-BC455*$L$2-(1-BC455)*$L$3+AF455</f>
        <v>131.97554284841996</v>
      </c>
      <c r="AI455" s="10">
        <f t="shared" ref="AI455:AI518" si="172">IF(X455=100,(AT455*$L$2+(1-AT455)*$L$3+W455)-100,0)*L455</f>
        <v>0</v>
      </c>
      <c r="AJ455" s="10">
        <f t="shared" si="152"/>
        <v>0</v>
      </c>
      <c r="AK455" s="10">
        <f t="shared" si="152"/>
        <v>0</v>
      </c>
      <c r="AL455" s="10">
        <f t="shared" si="152"/>
        <v>0</v>
      </c>
      <c r="AM455" s="10">
        <f t="shared" si="152"/>
        <v>0</v>
      </c>
      <c r="AN455" s="10">
        <f t="shared" si="152"/>
        <v>0</v>
      </c>
      <c r="AO455" s="10">
        <f t="shared" si="152"/>
        <v>0</v>
      </c>
      <c r="AP455" s="10">
        <f t="shared" si="155"/>
        <v>3059.8738713892526</v>
      </c>
      <c r="AQ455" s="10">
        <f t="shared" si="155"/>
        <v>0</v>
      </c>
      <c r="AR455" s="10">
        <f t="shared" si="155"/>
        <v>0</v>
      </c>
      <c r="AT455">
        <v>0</v>
      </c>
      <c r="AU455">
        <v>1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</row>
    <row r="456" spans="3:55">
      <c r="C456" s="10"/>
      <c r="D456" s="20">
        <f t="shared" si="156"/>
        <v>3326.8064432598894</v>
      </c>
      <c r="E456" s="10">
        <f t="shared" si="157"/>
        <v>-3117.311633561806</v>
      </c>
      <c r="F456" s="20">
        <f t="shared" si="158"/>
        <v>209.49480969808337</v>
      </c>
      <c r="G456">
        <f t="shared" si="159"/>
        <v>4</v>
      </c>
      <c r="H456" s="21">
        <f t="shared" si="160"/>
        <v>9.7612754295987511E-4</v>
      </c>
      <c r="I456" s="20">
        <f t="shared" si="161"/>
        <v>1</v>
      </c>
      <c r="J456" s="2"/>
      <c r="K456" s="11">
        <v>100</v>
      </c>
      <c r="L456" s="6">
        <f t="shared" si="154"/>
        <v>86.21598533371521</v>
      </c>
      <c r="M456" s="6">
        <f t="shared" si="154"/>
        <v>98.094719243534925</v>
      </c>
      <c r="N456" s="6">
        <f t="shared" si="154"/>
        <v>111.61009070675183</v>
      </c>
      <c r="O456" s="6">
        <f t="shared" si="154"/>
        <v>126.98759366081123</v>
      </c>
      <c r="P456" s="6">
        <f t="shared" si="154"/>
        <v>109.48360512624286</v>
      </c>
      <c r="Q456" s="6">
        <f t="shared" si="153"/>
        <v>94.392368938464216</v>
      </c>
      <c r="R456" s="6">
        <f t="shared" si="153"/>
        <v>81.381310960132652</v>
      </c>
      <c r="S456" s="6">
        <f t="shared" si="153"/>
        <v>70.163699121773135</v>
      </c>
      <c r="T456" s="6">
        <f t="shared" si="153"/>
        <v>60.492324544419994</v>
      </c>
      <c r="U456" s="6">
        <f t="shared" si="153"/>
        <v>68.826883664381938</v>
      </c>
      <c r="W456" s="11">
        <v>100</v>
      </c>
      <c r="X456" s="6">
        <f t="shared" si="162"/>
        <v>115.98777142420998</v>
      </c>
      <c r="Y456" s="6">
        <f t="shared" si="163"/>
        <v>103.87831843691006</v>
      </c>
      <c r="Z456" s="6">
        <f t="shared" si="164"/>
        <v>91.768865449610146</v>
      </c>
      <c r="AA456" s="6">
        <f t="shared" si="165"/>
        <v>79.659412462310229</v>
      </c>
      <c r="AB456" s="6">
        <f t="shared" si="166"/>
        <v>95.64718388652021</v>
      </c>
      <c r="AC456" s="6">
        <f t="shared" si="167"/>
        <v>111.63495531073019</v>
      </c>
      <c r="AD456" s="6">
        <f t="shared" si="168"/>
        <v>127.62272673494017</v>
      </c>
      <c r="AE456" s="6">
        <f t="shared" si="169"/>
        <v>100</v>
      </c>
      <c r="AF456" s="6">
        <f t="shared" si="170"/>
        <v>115.98777142420998</v>
      </c>
      <c r="AG456" s="6">
        <f t="shared" si="171"/>
        <v>103.87831843691006</v>
      </c>
      <c r="AI456" s="10">
        <f t="shared" si="172"/>
        <v>0</v>
      </c>
      <c r="AJ456" s="10">
        <f t="shared" si="152"/>
        <v>0</v>
      </c>
      <c r="AK456" s="10">
        <f t="shared" si="152"/>
        <v>0</v>
      </c>
      <c r="AL456" s="10">
        <f t="shared" si="152"/>
        <v>0</v>
      </c>
      <c r="AM456" s="10">
        <f t="shared" si="152"/>
        <v>0</v>
      </c>
      <c r="AN456" s="10">
        <f t="shared" si="152"/>
        <v>0</v>
      </c>
      <c r="AO456" s="10">
        <f t="shared" si="152"/>
        <v>0</v>
      </c>
      <c r="AP456" s="10">
        <f t="shared" si="155"/>
        <v>3059.8738713892526</v>
      </c>
      <c r="AQ456" s="10">
        <f t="shared" si="155"/>
        <v>0</v>
      </c>
      <c r="AR456" s="10">
        <f t="shared" si="155"/>
        <v>0</v>
      </c>
      <c r="AT456">
        <v>0</v>
      </c>
      <c r="AU456">
        <v>1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</v>
      </c>
    </row>
    <row r="457" spans="3:55">
      <c r="C457" s="10"/>
      <c r="D457" s="20">
        <f t="shared" si="156"/>
        <v>3326.806443259889</v>
      </c>
      <c r="E457" s="10">
        <f t="shared" si="157"/>
        <v>-3117.3116335618074</v>
      </c>
      <c r="F457" s="20">
        <f t="shared" si="158"/>
        <v>209.49480969808155</v>
      </c>
      <c r="G457">
        <f t="shared" si="159"/>
        <v>4</v>
      </c>
      <c r="H457" s="21">
        <f t="shared" si="160"/>
        <v>9.7612754295987511E-4</v>
      </c>
      <c r="I457" s="20">
        <f t="shared" si="161"/>
        <v>1</v>
      </c>
      <c r="J457" s="2"/>
      <c r="K457" s="11">
        <v>100</v>
      </c>
      <c r="L457" s="6">
        <f t="shared" si="154"/>
        <v>86.21598533371521</v>
      </c>
      <c r="M457" s="6">
        <f t="shared" si="154"/>
        <v>98.094719243534925</v>
      </c>
      <c r="N457" s="6">
        <f t="shared" si="154"/>
        <v>111.61009070675183</v>
      </c>
      <c r="O457" s="6">
        <f t="shared" si="154"/>
        <v>126.98759366081123</v>
      </c>
      <c r="P457" s="6">
        <f t="shared" si="154"/>
        <v>109.48360512624286</v>
      </c>
      <c r="Q457" s="6">
        <f t="shared" si="153"/>
        <v>94.392368938464216</v>
      </c>
      <c r="R457" s="6">
        <f t="shared" si="153"/>
        <v>81.381310960132652</v>
      </c>
      <c r="S457" s="6">
        <f t="shared" si="153"/>
        <v>70.163699121773135</v>
      </c>
      <c r="T457" s="6">
        <f t="shared" si="153"/>
        <v>79.830768503050237</v>
      </c>
      <c r="U457" s="6">
        <f t="shared" si="153"/>
        <v>68.826883664381924</v>
      </c>
      <c r="W457" s="11">
        <v>100</v>
      </c>
      <c r="X457" s="6">
        <f t="shared" si="162"/>
        <v>115.98777142420998</v>
      </c>
      <c r="Y457" s="6">
        <f t="shared" si="163"/>
        <v>103.87831843691006</v>
      </c>
      <c r="Z457" s="6">
        <f t="shared" si="164"/>
        <v>91.768865449610146</v>
      </c>
      <c r="AA457" s="6">
        <f t="shared" si="165"/>
        <v>79.659412462310229</v>
      </c>
      <c r="AB457" s="6">
        <f t="shared" si="166"/>
        <v>95.64718388652021</v>
      </c>
      <c r="AC457" s="6">
        <f t="shared" si="167"/>
        <v>111.63495531073019</v>
      </c>
      <c r="AD457" s="6">
        <f t="shared" si="168"/>
        <v>127.62272673494017</v>
      </c>
      <c r="AE457" s="6">
        <f t="shared" si="169"/>
        <v>100</v>
      </c>
      <c r="AF457" s="6">
        <f t="shared" si="170"/>
        <v>87.890547012700083</v>
      </c>
      <c r="AG457" s="6">
        <f t="shared" si="171"/>
        <v>103.87831843691006</v>
      </c>
      <c r="AI457" s="10">
        <f t="shared" si="172"/>
        <v>0</v>
      </c>
      <c r="AJ457" s="10">
        <f t="shared" si="152"/>
        <v>0</v>
      </c>
      <c r="AK457" s="10">
        <f t="shared" si="152"/>
        <v>0</v>
      </c>
      <c r="AL457" s="10">
        <f t="shared" si="152"/>
        <v>0</v>
      </c>
      <c r="AM457" s="10">
        <f t="shared" si="152"/>
        <v>0</v>
      </c>
      <c r="AN457" s="10">
        <f t="shared" si="152"/>
        <v>0</v>
      </c>
      <c r="AO457" s="10">
        <f t="shared" si="152"/>
        <v>0</v>
      </c>
      <c r="AP457" s="10">
        <f t="shared" si="155"/>
        <v>3059.8738713892526</v>
      </c>
      <c r="AQ457" s="10">
        <f t="shared" si="155"/>
        <v>0</v>
      </c>
      <c r="AR457" s="10">
        <f t="shared" si="155"/>
        <v>0</v>
      </c>
      <c r="AT457">
        <v>0</v>
      </c>
      <c r="AU457">
        <v>1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</row>
    <row r="458" spans="3:55">
      <c r="C458" s="10"/>
      <c r="D458" s="20">
        <f t="shared" si="156"/>
        <v>860.07657580973637</v>
      </c>
      <c r="E458" s="10">
        <f t="shared" si="157"/>
        <v>-917.02450190521745</v>
      </c>
      <c r="F458" s="20">
        <f t="shared" si="158"/>
        <v>-56.94792609548108</v>
      </c>
      <c r="G458">
        <f t="shared" si="159"/>
        <v>5</v>
      </c>
      <c r="H458" s="21">
        <f t="shared" si="160"/>
        <v>9.7656225800141683E-4</v>
      </c>
      <c r="I458" s="20">
        <f t="shared" si="161"/>
        <v>1</v>
      </c>
      <c r="J458" s="2"/>
      <c r="K458" s="11">
        <v>100</v>
      </c>
      <c r="L458" s="6">
        <f t="shared" si="154"/>
        <v>86.21598533371521</v>
      </c>
      <c r="M458" s="6">
        <f t="shared" si="154"/>
        <v>98.094719243534925</v>
      </c>
      <c r="N458" s="6">
        <f t="shared" si="154"/>
        <v>111.61009070675183</v>
      </c>
      <c r="O458" s="6">
        <f t="shared" si="154"/>
        <v>126.98759366081123</v>
      </c>
      <c r="P458" s="6">
        <f t="shared" si="154"/>
        <v>109.48360512624286</v>
      </c>
      <c r="Q458" s="6">
        <f t="shared" si="153"/>
        <v>94.392368938464216</v>
      </c>
      <c r="R458" s="6">
        <f t="shared" si="153"/>
        <v>81.381310960132652</v>
      </c>
      <c r="S458" s="6">
        <f t="shared" si="153"/>
        <v>70.163699121773135</v>
      </c>
      <c r="T458" s="6">
        <f t="shared" si="153"/>
        <v>79.830768503050237</v>
      </c>
      <c r="U458" s="6">
        <f t="shared" si="153"/>
        <v>90.829754980947826</v>
      </c>
      <c r="W458" s="11">
        <v>100</v>
      </c>
      <c r="X458" s="6">
        <f t="shared" si="162"/>
        <v>115.98777142420998</v>
      </c>
      <c r="Y458" s="6">
        <f t="shared" si="163"/>
        <v>103.87831843691006</v>
      </c>
      <c r="Z458" s="6">
        <f t="shared" si="164"/>
        <v>91.768865449610146</v>
      </c>
      <c r="AA458" s="6">
        <f t="shared" si="165"/>
        <v>79.659412462310229</v>
      </c>
      <c r="AB458" s="6">
        <f t="shared" si="166"/>
        <v>95.64718388652021</v>
      </c>
      <c r="AC458" s="6">
        <f t="shared" si="167"/>
        <v>111.63495531073019</v>
      </c>
      <c r="AD458" s="6">
        <f t="shared" si="168"/>
        <v>127.62272673494017</v>
      </c>
      <c r="AE458" s="6">
        <f t="shared" si="169"/>
        <v>100</v>
      </c>
      <c r="AF458" s="6">
        <f t="shared" si="170"/>
        <v>87.890547012700083</v>
      </c>
      <c r="AG458" s="6">
        <f t="shared" si="171"/>
        <v>75.781094025400165</v>
      </c>
      <c r="AI458" s="10">
        <f t="shared" si="172"/>
        <v>0</v>
      </c>
      <c r="AJ458" s="10">
        <f t="shared" si="152"/>
        <v>0</v>
      </c>
      <c r="AK458" s="10">
        <f t="shared" si="152"/>
        <v>0</v>
      </c>
      <c r="AL458" s="10">
        <f t="shared" si="152"/>
        <v>0</v>
      </c>
      <c r="AM458" s="10">
        <f t="shared" si="152"/>
        <v>0</v>
      </c>
      <c r="AN458" s="10">
        <f t="shared" si="152"/>
        <v>0</v>
      </c>
      <c r="AO458" s="10">
        <f t="shared" si="152"/>
        <v>0</v>
      </c>
      <c r="AP458" s="10">
        <f t="shared" si="155"/>
        <v>3059.8738713892526</v>
      </c>
      <c r="AQ458" s="10">
        <f t="shared" si="155"/>
        <v>0</v>
      </c>
      <c r="AR458" s="10">
        <f t="shared" si="155"/>
        <v>0</v>
      </c>
      <c r="AT458">
        <v>0</v>
      </c>
      <c r="AU458">
        <v>1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1</v>
      </c>
    </row>
    <row r="459" spans="3:55">
      <c r="C459" s="10"/>
      <c r="D459" s="20">
        <f t="shared" si="156"/>
        <v>3268.5072552162083</v>
      </c>
      <c r="E459" s="10">
        <f t="shared" si="157"/>
        <v>-3117.3116335618074</v>
      </c>
      <c r="F459" s="20">
        <f t="shared" si="158"/>
        <v>151.19562165440084</v>
      </c>
      <c r="G459">
        <f t="shared" si="159"/>
        <v>4</v>
      </c>
      <c r="H459" s="21">
        <f t="shared" si="160"/>
        <v>9.7612754295987511E-4</v>
      </c>
      <c r="I459" s="20">
        <f t="shared" si="161"/>
        <v>0</v>
      </c>
      <c r="J459" s="2"/>
      <c r="K459" s="11">
        <v>100</v>
      </c>
      <c r="L459" s="6">
        <f t="shared" si="154"/>
        <v>86.21598533371521</v>
      </c>
      <c r="M459" s="6">
        <f t="shared" si="154"/>
        <v>98.094719243534925</v>
      </c>
      <c r="N459" s="6">
        <f t="shared" si="154"/>
        <v>111.61009070675183</v>
      </c>
      <c r="O459" s="6">
        <f t="shared" si="154"/>
        <v>126.98759366081123</v>
      </c>
      <c r="P459" s="6">
        <f t="shared" si="154"/>
        <v>109.48360512624286</v>
      </c>
      <c r="Q459" s="6">
        <f t="shared" si="153"/>
        <v>94.392368938464216</v>
      </c>
      <c r="R459" s="6">
        <f t="shared" si="153"/>
        <v>81.381310960132652</v>
      </c>
      <c r="S459" s="6">
        <f t="shared" si="153"/>
        <v>92.593929297508126</v>
      </c>
      <c r="T459" s="6">
        <f t="shared" si="153"/>
        <v>79.830768503050237</v>
      </c>
      <c r="U459" s="6">
        <f t="shared" si="153"/>
        <v>68.826883664381924</v>
      </c>
      <c r="W459" s="11">
        <v>100</v>
      </c>
      <c r="X459" s="6">
        <f t="shared" si="162"/>
        <v>115.98777142420998</v>
      </c>
      <c r="Y459" s="6">
        <f t="shared" si="163"/>
        <v>103.87831843691006</v>
      </c>
      <c r="Z459" s="6">
        <f t="shared" si="164"/>
        <v>91.768865449610146</v>
      </c>
      <c r="AA459" s="6">
        <f t="shared" si="165"/>
        <v>79.659412462310229</v>
      </c>
      <c r="AB459" s="6">
        <f t="shared" si="166"/>
        <v>95.64718388652021</v>
      </c>
      <c r="AC459" s="6">
        <f t="shared" si="167"/>
        <v>111.63495531073019</v>
      </c>
      <c r="AD459" s="6">
        <f t="shared" si="168"/>
        <v>127.62272673494017</v>
      </c>
      <c r="AE459" s="6">
        <f t="shared" si="169"/>
        <v>115.51327374764026</v>
      </c>
      <c r="AF459" s="6">
        <f t="shared" si="170"/>
        <v>131.50104517185025</v>
      </c>
      <c r="AG459" s="6">
        <f t="shared" si="171"/>
        <v>147.48881659606025</v>
      </c>
      <c r="AI459" s="10">
        <f t="shared" si="172"/>
        <v>0</v>
      </c>
      <c r="AJ459" s="10">
        <f t="shared" si="152"/>
        <v>0</v>
      </c>
      <c r="AK459" s="10">
        <f t="shared" si="152"/>
        <v>0</v>
      </c>
      <c r="AL459" s="10">
        <f t="shared" si="152"/>
        <v>0</v>
      </c>
      <c r="AM459" s="10">
        <f t="shared" si="152"/>
        <v>0</v>
      </c>
      <c r="AN459" s="10">
        <f t="shared" si="152"/>
        <v>0</v>
      </c>
      <c r="AO459" s="10">
        <f t="shared" si="152"/>
        <v>0</v>
      </c>
      <c r="AP459" s="10">
        <f t="shared" si="155"/>
        <v>0</v>
      </c>
      <c r="AQ459" s="10">
        <f t="shared" si="155"/>
        <v>0</v>
      </c>
      <c r="AR459" s="10">
        <f t="shared" si="155"/>
        <v>0</v>
      </c>
      <c r="AT459">
        <v>0</v>
      </c>
      <c r="AU459">
        <v>1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0</v>
      </c>
      <c r="BC459">
        <v>0</v>
      </c>
    </row>
    <row r="460" spans="3:55">
      <c r="C460" s="10"/>
      <c r="D460" s="20">
        <f t="shared" si="156"/>
        <v>1761.3335668131697</v>
      </c>
      <c r="E460" s="10">
        <f t="shared" si="157"/>
        <v>-917.02450190521745</v>
      </c>
      <c r="F460" s="20">
        <f t="shared" si="158"/>
        <v>844.30906490795223</v>
      </c>
      <c r="G460">
        <f t="shared" si="159"/>
        <v>5</v>
      </c>
      <c r="H460" s="21">
        <f t="shared" si="160"/>
        <v>9.7656225800141683E-4</v>
      </c>
      <c r="I460" s="20">
        <f t="shared" si="161"/>
        <v>0</v>
      </c>
      <c r="J460" s="2"/>
      <c r="K460" s="11">
        <v>100</v>
      </c>
      <c r="L460" s="6">
        <f t="shared" si="154"/>
        <v>86.21598533371521</v>
      </c>
      <c r="M460" s="6">
        <f t="shared" si="154"/>
        <v>98.094719243534925</v>
      </c>
      <c r="N460" s="6">
        <f t="shared" si="154"/>
        <v>111.61009070675183</v>
      </c>
      <c r="O460" s="6">
        <f t="shared" si="154"/>
        <v>126.98759366081123</v>
      </c>
      <c r="P460" s="6">
        <f t="shared" si="154"/>
        <v>109.48360512624286</v>
      </c>
      <c r="Q460" s="6">
        <f t="shared" si="153"/>
        <v>94.392368938464216</v>
      </c>
      <c r="R460" s="6">
        <f t="shared" si="153"/>
        <v>81.381310960132652</v>
      </c>
      <c r="S460" s="6">
        <f t="shared" si="153"/>
        <v>92.593929297508126</v>
      </c>
      <c r="T460" s="6">
        <f t="shared" si="153"/>
        <v>79.830768503050237</v>
      </c>
      <c r="U460" s="6">
        <f t="shared" si="153"/>
        <v>90.829754980947826</v>
      </c>
      <c r="W460" s="11">
        <v>100</v>
      </c>
      <c r="X460" s="6">
        <f t="shared" si="162"/>
        <v>115.98777142420998</v>
      </c>
      <c r="Y460" s="6">
        <f t="shared" si="163"/>
        <v>103.87831843691006</v>
      </c>
      <c r="Z460" s="6">
        <f t="shared" si="164"/>
        <v>91.768865449610146</v>
      </c>
      <c r="AA460" s="6">
        <f t="shared" si="165"/>
        <v>79.659412462310229</v>
      </c>
      <c r="AB460" s="6">
        <f t="shared" si="166"/>
        <v>95.64718388652021</v>
      </c>
      <c r="AC460" s="6">
        <f t="shared" si="167"/>
        <v>111.63495531073019</v>
      </c>
      <c r="AD460" s="6">
        <f t="shared" si="168"/>
        <v>127.62272673494017</v>
      </c>
      <c r="AE460" s="6">
        <f t="shared" si="169"/>
        <v>115.51327374764026</v>
      </c>
      <c r="AF460" s="6">
        <f t="shared" si="170"/>
        <v>131.50104517185025</v>
      </c>
      <c r="AG460" s="6">
        <f t="shared" si="171"/>
        <v>119.39159218455033</v>
      </c>
      <c r="AI460" s="10">
        <f t="shared" si="172"/>
        <v>0</v>
      </c>
      <c r="AJ460" s="10">
        <f t="shared" si="152"/>
        <v>0</v>
      </c>
      <c r="AK460" s="10">
        <f t="shared" si="152"/>
        <v>0</v>
      </c>
      <c r="AL460" s="10">
        <f t="shared" si="152"/>
        <v>0</v>
      </c>
      <c r="AM460" s="10">
        <f t="shared" si="152"/>
        <v>0</v>
      </c>
      <c r="AN460" s="10">
        <f t="shared" si="152"/>
        <v>0</v>
      </c>
      <c r="AO460" s="10">
        <f t="shared" si="152"/>
        <v>0</v>
      </c>
      <c r="AP460" s="10">
        <f t="shared" si="155"/>
        <v>0</v>
      </c>
      <c r="AQ460" s="10">
        <f t="shared" si="155"/>
        <v>0</v>
      </c>
      <c r="AR460" s="10">
        <f t="shared" si="155"/>
        <v>0</v>
      </c>
      <c r="AT460">
        <v>0</v>
      </c>
      <c r="AU460">
        <v>1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1</v>
      </c>
    </row>
    <row r="461" spans="3:55">
      <c r="C461" s="10"/>
      <c r="D461" s="20">
        <f t="shared" si="156"/>
        <v>1761.3335668131683</v>
      </c>
      <c r="E461" s="10">
        <f t="shared" si="157"/>
        <v>-917.02450190521745</v>
      </c>
      <c r="F461" s="20">
        <f t="shared" si="158"/>
        <v>844.30906490795087</v>
      </c>
      <c r="G461">
        <f t="shared" si="159"/>
        <v>5</v>
      </c>
      <c r="H461" s="21">
        <f t="shared" si="160"/>
        <v>9.7656225800141683E-4</v>
      </c>
      <c r="I461" s="20">
        <f t="shared" si="161"/>
        <v>0</v>
      </c>
      <c r="J461" s="2"/>
      <c r="K461" s="11">
        <v>100</v>
      </c>
      <c r="L461" s="6">
        <f t="shared" si="154"/>
        <v>86.21598533371521</v>
      </c>
      <c r="M461" s="6">
        <f t="shared" si="154"/>
        <v>98.094719243534925</v>
      </c>
      <c r="N461" s="6">
        <f t="shared" si="154"/>
        <v>111.61009070675183</v>
      </c>
      <c r="O461" s="6">
        <f t="shared" si="154"/>
        <v>126.98759366081123</v>
      </c>
      <c r="P461" s="6">
        <f t="shared" si="154"/>
        <v>109.48360512624286</v>
      </c>
      <c r="Q461" s="6">
        <f t="shared" si="153"/>
        <v>94.392368938464216</v>
      </c>
      <c r="R461" s="6">
        <f t="shared" si="153"/>
        <v>81.381310960132652</v>
      </c>
      <c r="S461" s="6">
        <f t="shared" si="153"/>
        <v>92.593929297508126</v>
      </c>
      <c r="T461" s="6">
        <f t="shared" si="153"/>
        <v>105.35140859247174</v>
      </c>
      <c r="U461" s="6">
        <f t="shared" si="153"/>
        <v>90.829754980947826</v>
      </c>
      <c r="W461" s="11">
        <v>100</v>
      </c>
      <c r="X461" s="6">
        <f t="shared" si="162"/>
        <v>115.98777142420998</v>
      </c>
      <c r="Y461" s="6">
        <f t="shared" si="163"/>
        <v>103.87831843691006</v>
      </c>
      <c r="Z461" s="6">
        <f t="shared" si="164"/>
        <v>91.768865449610146</v>
      </c>
      <c r="AA461" s="6">
        <f t="shared" si="165"/>
        <v>79.659412462310229</v>
      </c>
      <c r="AB461" s="6">
        <f t="shared" si="166"/>
        <v>95.64718388652021</v>
      </c>
      <c r="AC461" s="6">
        <f t="shared" si="167"/>
        <v>111.63495531073019</v>
      </c>
      <c r="AD461" s="6">
        <f t="shared" si="168"/>
        <v>127.62272673494017</v>
      </c>
      <c r="AE461" s="6">
        <f t="shared" si="169"/>
        <v>115.51327374764026</v>
      </c>
      <c r="AF461" s="6">
        <f t="shared" si="170"/>
        <v>103.40382076034034</v>
      </c>
      <c r="AG461" s="6">
        <f t="shared" si="171"/>
        <v>119.39159218455032</v>
      </c>
      <c r="AI461" s="10">
        <f t="shared" si="172"/>
        <v>0</v>
      </c>
      <c r="AJ461" s="10">
        <f t="shared" si="152"/>
        <v>0</v>
      </c>
      <c r="AK461" s="10">
        <f t="shared" si="152"/>
        <v>0</v>
      </c>
      <c r="AL461" s="10">
        <f t="shared" si="152"/>
        <v>0</v>
      </c>
      <c r="AM461" s="10">
        <f t="shared" si="152"/>
        <v>0</v>
      </c>
      <c r="AN461" s="10">
        <f t="shared" si="152"/>
        <v>0</v>
      </c>
      <c r="AO461" s="10">
        <f t="shared" si="152"/>
        <v>0</v>
      </c>
      <c r="AP461" s="10">
        <f t="shared" si="155"/>
        <v>0</v>
      </c>
      <c r="AQ461" s="10">
        <f t="shared" si="155"/>
        <v>0</v>
      </c>
      <c r="AR461" s="10">
        <f t="shared" si="155"/>
        <v>0</v>
      </c>
      <c r="AT461">
        <v>0</v>
      </c>
      <c r="AU461">
        <v>1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1</v>
      </c>
      <c r="BC461">
        <v>0</v>
      </c>
    </row>
    <row r="462" spans="3:55">
      <c r="C462" s="10"/>
      <c r="D462" s="20">
        <f t="shared" si="156"/>
        <v>-1043.5145177395257</v>
      </c>
      <c r="E462" s="10">
        <f t="shared" si="157"/>
        <v>1986.6597914390709</v>
      </c>
      <c r="F462" s="20">
        <f t="shared" si="158"/>
        <v>943.14527369954521</v>
      </c>
      <c r="G462">
        <f t="shared" si="159"/>
        <v>6</v>
      </c>
      <c r="H462" s="21">
        <f t="shared" si="160"/>
        <v>9.7699716664180632E-4</v>
      </c>
      <c r="I462" s="20">
        <f t="shared" si="161"/>
        <v>0</v>
      </c>
      <c r="J462" s="2"/>
      <c r="K462" s="11">
        <v>100</v>
      </c>
      <c r="L462" s="6">
        <f t="shared" si="154"/>
        <v>86.21598533371521</v>
      </c>
      <c r="M462" s="6">
        <f t="shared" si="154"/>
        <v>98.094719243534925</v>
      </c>
      <c r="N462" s="6">
        <f t="shared" si="154"/>
        <v>111.61009070675183</v>
      </c>
      <c r="O462" s="6">
        <f t="shared" si="154"/>
        <v>126.98759366081123</v>
      </c>
      <c r="P462" s="6">
        <f t="shared" si="154"/>
        <v>109.48360512624286</v>
      </c>
      <c r="Q462" s="6">
        <f t="shared" si="153"/>
        <v>94.392368938464216</v>
      </c>
      <c r="R462" s="6">
        <f t="shared" si="153"/>
        <v>81.381310960132652</v>
      </c>
      <c r="S462" s="6">
        <f t="shared" si="153"/>
        <v>92.593929297508126</v>
      </c>
      <c r="T462" s="6">
        <f t="shared" si="153"/>
        <v>105.35140859247174</v>
      </c>
      <c r="U462" s="6">
        <f t="shared" si="153"/>
        <v>119.86659791439071</v>
      </c>
      <c r="W462" s="11">
        <v>100</v>
      </c>
      <c r="X462" s="6">
        <f t="shared" si="162"/>
        <v>115.98777142420998</v>
      </c>
      <c r="Y462" s="6">
        <f t="shared" si="163"/>
        <v>103.87831843691006</v>
      </c>
      <c r="Z462" s="6">
        <f t="shared" si="164"/>
        <v>91.768865449610146</v>
      </c>
      <c r="AA462" s="6">
        <f t="shared" si="165"/>
        <v>79.659412462310229</v>
      </c>
      <c r="AB462" s="6">
        <f t="shared" si="166"/>
        <v>95.64718388652021</v>
      </c>
      <c r="AC462" s="6">
        <f t="shared" si="167"/>
        <v>111.63495531073019</v>
      </c>
      <c r="AD462" s="6">
        <f t="shared" si="168"/>
        <v>127.62272673494017</v>
      </c>
      <c r="AE462" s="6">
        <f t="shared" si="169"/>
        <v>115.51327374764026</v>
      </c>
      <c r="AF462" s="6">
        <f t="shared" si="170"/>
        <v>103.40382076034034</v>
      </c>
      <c r="AG462" s="6">
        <f t="shared" si="171"/>
        <v>91.29436777304042</v>
      </c>
      <c r="AI462" s="10">
        <f t="shared" si="172"/>
        <v>0</v>
      </c>
      <c r="AJ462" s="10">
        <f t="shared" si="152"/>
        <v>0</v>
      </c>
      <c r="AK462" s="10">
        <f t="shared" si="152"/>
        <v>0</v>
      </c>
      <c r="AL462" s="10">
        <f t="shared" si="152"/>
        <v>0</v>
      </c>
      <c r="AM462" s="10">
        <f t="shared" si="152"/>
        <v>0</v>
      </c>
      <c r="AN462" s="10">
        <f t="shared" si="152"/>
        <v>0</v>
      </c>
      <c r="AO462" s="10">
        <f t="shared" si="152"/>
        <v>0</v>
      </c>
      <c r="AP462" s="10">
        <f t="shared" si="155"/>
        <v>0</v>
      </c>
      <c r="AQ462" s="10">
        <f t="shared" si="155"/>
        <v>0</v>
      </c>
      <c r="AR462" s="10">
        <f t="shared" si="155"/>
        <v>0</v>
      </c>
      <c r="AT462">
        <v>0</v>
      </c>
      <c r="AU462">
        <v>1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1</v>
      </c>
      <c r="BC462">
        <v>1</v>
      </c>
    </row>
    <row r="463" spans="3:55">
      <c r="C463" s="10"/>
      <c r="D463" s="20">
        <f t="shared" si="156"/>
        <v>3268.5072552162087</v>
      </c>
      <c r="E463" s="10">
        <f t="shared" si="157"/>
        <v>-3117.311633561806</v>
      </c>
      <c r="F463" s="20">
        <f t="shared" si="158"/>
        <v>151.19562165440266</v>
      </c>
      <c r="G463">
        <f t="shared" si="159"/>
        <v>4</v>
      </c>
      <c r="H463" s="21">
        <f t="shared" si="160"/>
        <v>9.7612754295987511E-4</v>
      </c>
      <c r="I463" s="20">
        <f t="shared" si="161"/>
        <v>0</v>
      </c>
      <c r="J463" s="2"/>
      <c r="K463" s="11">
        <v>100</v>
      </c>
      <c r="L463" s="6">
        <f t="shared" si="154"/>
        <v>86.21598533371521</v>
      </c>
      <c r="M463" s="6">
        <f t="shared" si="154"/>
        <v>98.094719243534925</v>
      </c>
      <c r="N463" s="6">
        <f t="shared" si="154"/>
        <v>111.61009070675183</v>
      </c>
      <c r="O463" s="6">
        <f t="shared" si="154"/>
        <v>126.98759366081123</v>
      </c>
      <c r="P463" s="6">
        <f t="shared" si="154"/>
        <v>109.48360512624286</v>
      </c>
      <c r="Q463" s="6">
        <f t="shared" si="153"/>
        <v>94.392368938464216</v>
      </c>
      <c r="R463" s="6">
        <f t="shared" si="153"/>
        <v>107.39763506628834</v>
      </c>
      <c r="S463" s="6">
        <f t="shared" si="153"/>
        <v>92.59392929750814</v>
      </c>
      <c r="T463" s="6">
        <f t="shared" si="153"/>
        <v>79.830768503050251</v>
      </c>
      <c r="U463" s="6">
        <f t="shared" si="153"/>
        <v>68.826883664381938</v>
      </c>
      <c r="W463" s="11">
        <v>100</v>
      </c>
      <c r="X463" s="6">
        <f t="shared" si="162"/>
        <v>115.98777142420998</v>
      </c>
      <c r="Y463" s="6">
        <f t="shared" si="163"/>
        <v>103.87831843691006</v>
      </c>
      <c r="Z463" s="6">
        <f t="shared" si="164"/>
        <v>91.768865449610146</v>
      </c>
      <c r="AA463" s="6">
        <f t="shared" si="165"/>
        <v>79.659412462310229</v>
      </c>
      <c r="AB463" s="6">
        <f t="shared" si="166"/>
        <v>95.64718388652021</v>
      </c>
      <c r="AC463" s="6">
        <f t="shared" si="167"/>
        <v>111.63495531073019</v>
      </c>
      <c r="AD463" s="6">
        <f t="shared" si="168"/>
        <v>99.525502323430274</v>
      </c>
      <c r="AE463" s="6">
        <f t="shared" si="169"/>
        <v>115.51327374764026</v>
      </c>
      <c r="AF463" s="6">
        <f t="shared" si="170"/>
        <v>131.50104517185025</v>
      </c>
      <c r="AG463" s="6">
        <f t="shared" si="171"/>
        <v>147.48881659606025</v>
      </c>
      <c r="AI463" s="10">
        <f t="shared" si="172"/>
        <v>0</v>
      </c>
      <c r="AJ463" s="10">
        <f t="shared" si="152"/>
        <v>0</v>
      </c>
      <c r="AK463" s="10">
        <f t="shared" si="152"/>
        <v>0</v>
      </c>
      <c r="AL463" s="10">
        <f t="shared" si="152"/>
        <v>0</v>
      </c>
      <c r="AM463" s="10">
        <f t="shared" si="152"/>
        <v>0</v>
      </c>
      <c r="AN463" s="10">
        <f t="shared" si="152"/>
        <v>0</v>
      </c>
      <c r="AO463" s="10">
        <f t="shared" si="152"/>
        <v>0</v>
      </c>
      <c r="AP463" s="10">
        <f t="shared" si="155"/>
        <v>0</v>
      </c>
      <c r="AQ463" s="10">
        <f t="shared" si="155"/>
        <v>0</v>
      </c>
      <c r="AR463" s="10">
        <f t="shared" si="155"/>
        <v>0</v>
      </c>
      <c r="AT463">
        <v>0</v>
      </c>
      <c r="AU463">
        <v>1</v>
      </c>
      <c r="AV463">
        <v>1</v>
      </c>
      <c r="AW463">
        <v>1</v>
      </c>
      <c r="AX463">
        <v>0</v>
      </c>
      <c r="AY463">
        <v>0</v>
      </c>
      <c r="AZ463">
        <v>1</v>
      </c>
      <c r="BA463">
        <v>0</v>
      </c>
      <c r="BB463">
        <v>0</v>
      </c>
      <c r="BC463">
        <v>0</v>
      </c>
    </row>
    <row r="464" spans="3:55">
      <c r="C464" s="10"/>
      <c r="D464" s="20">
        <f t="shared" si="156"/>
        <v>1761.3335668131699</v>
      </c>
      <c r="E464" s="10">
        <f t="shared" si="157"/>
        <v>-917.02450190521608</v>
      </c>
      <c r="F464" s="20">
        <f t="shared" si="158"/>
        <v>844.30906490795383</v>
      </c>
      <c r="G464">
        <f t="shared" si="159"/>
        <v>5</v>
      </c>
      <c r="H464" s="21">
        <f t="shared" si="160"/>
        <v>9.7656225800141683E-4</v>
      </c>
      <c r="I464" s="20">
        <f t="shared" si="161"/>
        <v>0</v>
      </c>
      <c r="J464" s="2"/>
      <c r="K464" s="11">
        <v>100</v>
      </c>
      <c r="L464" s="6">
        <f t="shared" si="154"/>
        <v>86.21598533371521</v>
      </c>
      <c r="M464" s="6">
        <f t="shared" si="154"/>
        <v>98.094719243534925</v>
      </c>
      <c r="N464" s="6">
        <f t="shared" si="154"/>
        <v>111.61009070675183</v>
      </c>
      <c r="O464" s="6">
        <f t="shared" si="154"/>
        <v>126.98759366081123</v>
      </c>
      <c r="P464" s="6">
        <f t="shared" si="154"/>
        <v>109.48360512624286</v>
      </c>
      <c r="Q464" s="6">
        <f t="shared" si="153"/>
        <v>94.392368938464216</v>
      </c>
      <c r="R464" s="6">
        <f t="shared" si="153"/>
        <v>107.39763506628834</v>
      </c>
      <c r="S464" s="6">
        <f t="shared" si="153"/>
        <v>92.59392929750814</v>
      </c>
      <c r="T464" s="6">
        <f t="shared" si="153"/>
        <v>79.830768503050251</v>
      </c>
      <c r="U464" s="6">
        <f t="shared" si="153"/>
        <v>90.82975498094784</v>
      </c>
      <c r="W464" s="11">
        <v>100</v>
      </c>
      <c r="X464" s="6">
        <f t="shared" si="162"/>
        <v>115.98777142420998</v>
      </c>
      <c r="Y464" s="6">
        <f t="shared" si="163"/>
        <v>103.87831843691006</v>
      </c>
      <c r="Z464" s="6">
        <f t="shared" si="164"/>
        <v>91.768865449610146</v>
      </c>
      <c r="AA464" s="6">
        <f t="shared" si="165"/>
        <v>79.659412462310229</v>
      </c>
      <c r="AB464" s="6">
        <f t="shared" si="166"/>
        <v>95.64718388652021</v>
      </c>
      <c r="AC464" s="6">
        <f t="shared" si="167"/>
        <v>111.63495531073019</v>
      </c>
      <c r="AD464" s="6">
        <f t="shared" si="168"/>
        <v>99.525502323430274</v>
      </c>
      <c r="AE464" s="6">
        <f t="shared" si="169"/>
        <v>115.51327374764026</v>
      </c>
      <c r="AF464" s="6">
        <f t="shared" si="170"/>
        <v>131.50104517185025</v>
      </c>
      <c r="AG464" s="6">
        <f t="shared" si="171"/>
        <v>119.39159218455033</v>
      </c>
      <c r="AI464" s="10">
        <f t="shared" si="172"/>
        <v>0</v>
      </c>
      <c r="AJ464" s="10">
        <f t="shared" si="152"/>
        <v>0</v>
      </c>
      <c r="AK464" s="10">
        <f t="shared" si="152"/>
        <v>0</v>
      </c>
      <c r="AL464" s="10">
        <f t="shared" si="152"/>
        <v>0</v>
      </c>
      <c r="AM464" s="10">
        <f t="shared" si="152"/>
        <v>0</v>
      </c>
      <c r="AN464" s="10">
        <f t="shared" si="152"/>
        <v>0</v>
      </c>
      <c r="AO464" s="10">
        <f t="shared" si="152"/>
        <v>0</v>
      </c>
      <c r="AP464" s="10">
        <f t="shared" si="155"/>
        <v>0</v>
      </c>
      <c r="AQ464" s="10">
        <f t="shared" si="155"/>
        <v>0</v>
      </c>
      <c r="AR464" s="10">
        <f t="shared" si="155"/>
        <v>0</v>
      </c>
      <c r="AT464">
        <v>0</v>
      </c>
      <c r="AU464">
        <v>1</v>
      </c>
      <c r="AV464">
        <v>1</v>
      </c>
      <c r="AW464">
        <v>1</v>
      </c>
      <c r="AX464">
        <v>0</v>
      </c>
      <c r="AY464">
        <v>0</v>
      </c>
      <c r="AZ464">
        <v>1</v>
      </c>
      <c r="BA464">
        <v>0</v>
      </c>
      <c r="BB464">
        <v>0</v>
      </c>
      <c r="BC464">
        <v>1</v>
      </c>
    </row>
    <row r="465" spans="3:55">
      <c r="C465" s="10"/>
      <c r="D465" s="20">
        <f t="shared" si="156"/>
        <v>1761.3335668131683</v>
      </c>
      <c r="E465" s="10">
        <f t="shared" si="157"/>
        <v>-917.02450190521745</v>
      </c>
      <c r="F465" s="20">
        <f t="shared" si="158"/>
        <v>844.30906490795087</v>
      </c>
      <c r="G465">
        <f t="shared" si="159"/>
        <v>5</v>
      </c>
      <c r="H465" s="21">
        <f t="shared" si="160"/>
        <v>9.7656225800141683E-4</v>
      </c>
      <c r="I465" s="20">
        <f t="shared" si="161"/>
        <v>0</v>
      </c>
      <c r="J465" s="2"/>
      <c r="K465" s="11">
        <v>100</v>
      </c>
      <c r="L465" s="6">
        <f t="shared" si="154"/>
        <v>86.21598533371521</v>
      </c>
      <c r="M465" s="6">
        <f t="shared" si="154"/>
        <v>98.094719243534925</v>
      </c>
      <c r="N465" s="6">
        <f t="shared" si="154"/>
        <v>111.61009070675183</v>
      </c>
      <c r="O465" s="6">
        <f t="shared" si="154"/>
        <v>126.98759366081123</v>
      </c>
      <c r="P465" s="6">
        <f t="shared" si="154"/>
        <v>109.48360512624286</v>
      </c>
      <c r="Q465" s="6">
        <f t="shared" si="153"/>
        <v>94.392368938464216</v>
      </c>
      <c r="R465" s="6">
        <f t="shared" si="153"/>
        <v>107.39763506628834</v>
      </c>
      <c r="S465" s="6">
        <f t="shared" si="153"/>
        <v>92.59392929750814</v>
      </c>
      <c r="T465" s="6">
        <f t="shared" si="153"/>
        <v>105.35140859247176</v>
      </c>
      <c r="U465" s="6">
        <f t="shared" si="153"/>
        <v>90.829754980947826</v>
      </c>
      <c r="W465" s="11">
        <v>100</v>
      </c>
      <c r="X465" s="6">
        <f t="shared" si="162"/>
        <v>115.98777142420998</v>
      </c>
      <c r="Y465" s="6">
        <f t="shared" si="163"/>
        <v>103.87831843691006</v>
      </c>
      <c r="Z465" s="6">
        <f t="shared" si="164"/>
        <v>91.768865449610146</v>
      </c>
      <c r="AA465" s="6">
        <f t="shared" si="165"/>
        <v>79.659412462310229</v>
      </c>
      <c r="AB465" s="6">
        <f t="shared" si="166"/>
        <v>95.64718388652021</v>
      </c>
      <c r="AC465" s="6">
        <f t="shared" si="167"/>
        <v>111.63495531073019</v>
      </c>
      <c r="AD465" s="6">
        <f t="shared" si="168"/>
        <v>99.525502323430274</v>
      </c>
      <c r="AE465" s="6">
        <f t="shared" si="169"/>
        <v>115.51327374764026</v>
      </c>
      <c r="AF465" s="6">
        <f t="shared" si="170"/>
        <v>103.40382076034034</v>
      </c>
      <c r="AG465" s="6">
        <f t="shared" si="171"/>
        <v>119.39159218455032</v>
      </c>
      <c r="AI465" s="10">
        <f t="shared" si="172"/>
        <v>0</v>
      </c>
      <c r="AJ465" s="10">
        <f t="shared" si="152"/>
        <v>0</v>
      </c>
      <c r="AK465" s="10">
        <f t="shared" si="152"/>
        <v>0</v>
      </c>
      <c r="AL465" s="10">
        <f t="shared" si="152"/>
        <v>0</v>
      </c>
      <c r="AM465" s="10">
        <f t="shared" ref="AM465:AR528" si="173">IF(AB465=100,(-AX465*$L$2-(1-AX465)*$L$3+AA465)-100,0)*P465</f>
        <v>0</v>
      </c>
      <c r="AN465" s="10">
        <f t="shared" si="173"/>
        <v>0</v>
      </c>
      <c r="AO465" s="10">
        <f t="shared" si="173"/>
        <v>0</v>
      </c>
      <c r="AP465" s="10">
        <f t="shared" si="155"/>
        <v>0</v>
      </c>
      <c r="AQ465" s="10">
        <f t="shared" si="155"/>
        <v>0</v>
      </c>
      <c r="AR465" s="10">
        <f t="shared" si="155"/>
        <v>0</v>
      </c>
      <c r="AT465">
        <v>0</v>
      </c>
      <c r="AU465">
        <v>1</v>
      </c>
      <c r="AV465">
        <v>1</v>
      </c>
      <c r="AW465">
        <v>1</v>
      </c>
      <c r="AX465">
        <v>0</v>
      </c>
      <c r="AY465">
        <v>0</v>
      </c>
      <c r="AZ465">
        <v>1</v>
      </c>
      <c r="BA465">
        <v>0</v>
      </c>
      <c r="BB465">
        <v>1</v>
      </c>
      <c r="BC465">
        <v>0</v>
      </c>
    </row>
    <row r="466" spans="3:55">
      <c r="C466" s="10"/>
      <c r="D466" s="20">
        <f t="shared" si="156"/>
        <v>-1043.5145177395259</v>
      </c>
      <c r="E466" s="10">
        <f t="shared" si="157"/>
        <v>1986.6597914390738</v>
      </c>
      <c r="F466" s="20">
        <f t="shared" si="158"/>
        <v>943.14527369954794</v>
      </c>
      <c r="G466">
        <f t="shared" si="159"/>
        <v>6</v>
      </c>
      <c r="H466" s="21">
        <f t="shared" si="160"/>
        <v>9.7699716664180632E-4</v>
      </c>
      <c r="I466" s="20">
        <f t="shared" si="161"/>
        <v>0</v>
      </c>
      <c r="J466" s="2"/>
      <c r="K466" s="11">
        <v>100</v>
      </c>
      <c r="L466" s="6">
        <f t="shared" si="154"/>
        <v>86.21598533371521</v>
      </c>
      <c r="M466" s="6">
        <f t="shared" si="154"/>
        <v>98.094719243534925</v>
      </c>
      <c r="N466" s="6">
        <f t="shared" si="154"/>
        <v>111.61009070675183</v>
      </c>
      <c r="O466" s="6">
        <f t="shared" si="154"/>
        <v>126.98759366081123</v>
      </c>
      <c r="P466" s="6">
        <f t="shared" si="154"/>
        <v>109.48360512624286</v>
      </c>
      <c r="Q466" s="6">
        <f t="shared" si="153"/>
        <v>94.392368938464216</v>
      </c>
      <c r="R466" s="6">
        <f t="shared" si="153"/>
        <v>107.39763506628834</v>
      </c>
      <c r="S466" s="6">
        <f t="shared" si="153"/>
        <v>92.59392929750814</v>
      </c>
      <c r="T466" s="6">
        <f t="shared" si="153"/>
        <v>105.35140859247176</v>
      </c>
      <c r="U466" s="6">
        <f t="shared" si="153"/>
        <v>119.86659791439074</v>
      </c>
      <c r="W466" s="11">
        <v>100</v>
      </c>
      <c r="X466" s="6">
        <f t="shared" si="162"/>
        <v>115.98777142420998</v>
      </c>
      <c r="Y466" s="6">
        <f t="shared" si="163"/>
        <v>103.87831843691006</v>
      </c>
      <c r="Z466" s="6">
        <f t="shared" si="164"/>
        <v>91.768865449610146</v>
      </c>
      <c r="AA466" s="6">
        <f t="shared" si="165"/>
        <v>79.659412462310229</v>
      </c>
      <c r="AB466" s="6">
        <f t="shared" si="166"/>
        <v>95.64718388652021</v>
      </c>
      <c r="AC466" s="6">
        <f t="shared" si="167"/>
        <v>111.63495531073019</v>
      </c>
      <c r="AD466" s="6">
        <f t="shared" si="168"/>
        <v>99.525502323430274</v>
      </c>
      <c r="AE466" s="6">
        <f t="shared" si="169"/>
        <v>115.51327374764026</v>
      </c>
      <c r="AF466" s="6">
        <f t="shared" si="170"/>
        <v>103.40382076034034</v>
      </c>
      <c r="AG466" s="6">
        <f t="shared" si="171"/>
        <v>91.29436777304042</v>
      </c>
      <c r="AI466" s="10">
        <f t="shared" si="172"/>
        <v>0</v>
      </c>
      <c r="AJ466" s="10">
        <f t="shared" ref="AJ466:AO529" si="174">IF(Y466=100,(-AU466*$L$2-(1-AU466)*$L$3+X466)-100,0)*M466</f>
        <v>0</v>
      </c>
      <c r="AK466" s="10">
        <f t="shared" si="174"/>
        <v>0</v>
      </c>
      <c r="AL466" s="10">
        <f t="shared" si="174"/>
        <v>0</v>
      </c>
      <c r="AM466" s="10">
        <f t="shared" si="173"/>
        <v>0</v>
      </c>
      <c r="AN466" s="10">
        <f t="shared" si="173"/>
        <v>0</v>
      </c>
      <c r="AO466" s="10">
        <f t="shared" si="173"/>
        <v>0</v>
      </c>
      <c r="AP466" s="10">
        <f t="shared" si="155"/>
        <v>0</v>
      </c>
      <c r="AQ466" s="10">
        <f t="shared" si="155"/>
        <v>0</v>
      </c>
      <c r="AR466" s="10">
        <f t="shared" si="155"/>
        <v>0</v>
      </c>
      <c r="AT466">
        <v>0</v>
      </c>
      <c r="AU466">
        <v>1</v>
      </c>
      <c r="AV466">
        <v>1</v>
      </c>
      <c r="AW466">
        <v>1</v>
      </c>
      <c r="AX466">
        <v>0</v>
      </c>
      <c r="AY466">
        <v>0</v>
      </c>
      <c r="AZ466">
        <v>1</v>
      </c>
      <c r="BA466">
        <v>0</v>
      </c>
      <c r="BB466">
        <v>1</v>
      </c>
      <c r="BC466">
        <v>1</v>
      </c>
    </row>
    <row r="467" spans="3:55">
      <c r="C467" s="10"/>
      <c r="D467" s="20">
        <f t="shared" si="156"/>
        <v>1761.3335668131683</v>
      </c>
      <c r="E467" s="10">
        <f t="shared" si="157"/>
        <v>-917.02450190521745</v>
      </c>
      <c r="F467" s="20">
        <f t="shared" si="158"/>
        <v>844.30906490795087</v>
      </c>
      <c r="G467">
        <f t="shared" si="159"/>
        <v>5</v>
      </c>
      <c r="H467" s="21">
        <f t="shared" si="160"/>
        <v>9.7656225800141683E-4</v>
      </c>
      <c r="I467" s="20">
        <f t="shared" si="161"/>
        <v>0</v>
      </c>
      <c r="J467" s="2"/>
      <c r="K467" s="11">
        <v>100</v>
      </c>
      <c r="L467" s="6">
        <f t="shared" si="154"/>
        <v>86.21598533371521</v>
      </c>
      <c r="M467" s="6">
        <f t="shared" si="154"/>
        <v>98.094719243534925</v>
      </c>
      <c r="N467" s="6">
        <f t="shared" si="154"/>
        <v>111.61009070675183</v>
      </c>
      <c r="O467" s="6">
        <f t="shared" si="154"/>
        <v>126.98759366081123</v>
      </c>
      <c r="P467" s="6">
        <f t="shared" si="154"/>
        <v>109.48360512624286</v>
      </c>
      <c r="Q467" s="6">
        <f t="shared" si="153"/>
        <v>94.392368938464216</v>
      </c>
      <c r="R467" s="6">
        <f t="shared" si="153"/>
        <v>107.39763506628834</v>
      </c>
      <c r="S467" s="6">
        <f t="shared" si="153"/>
        <v>122.19475099042167</v>
      </c>
      <c r="T467" s="6">
        <f t="shared" si="153"/>
        <v>105.35140859247176</v>
      </c>
      <c r="U467" s="6">
        <f t="shared" si="153"/>
        <v>90.829754980947826</v>
      </c>
      <c r="W467" s="11">
        <v>100</v>
      </c>
      <c r="X467" s="6">
        <f t="shared" si="162"/>
        <v>115.98777142420998</v>
      </c>
      <c r="Y467" s="6">
        <f t="shared" si="163"/>
        <v>103.87831843691006</v>
      </c>
      <c r="Z467" s="6">
        <f t="shared" si="164"/>
        <v>91.768865449610146</v>
      </c>
      <c r="AA467" s="6">
        <f t="shared" si="165"/>
        <v>79.659412462310229</v>
      </c>
      <c r="AB467" s="6">
        <f t="shared" si="166"/>
        <v>95.64718388652021</v>
      </c>
      <c r="AC467" s="6">
        <f t="shared" si="167"/>
        <v>111.63495531073019</v>
      </c>
      <c r="AD467" s="6">
        <f t="shared" si="168"/>
        <v>99.525502323430274</v>
      </c>
      <c r="AE467" s="6">
        <f t="shared" si="169"/>
        <v>87.416049336130357</v>
      </c>
      <c r="AF467" s="6">
        <f t="shared" si="170"/>
        <v>103.40382076034034</v>
      </c>
      <c r="AG467" s="6">
        <f t="shared" si="171"/>
        <v>119.39159218455032</v>
      </c>
      <c r="AI467" s="10">
        <f t="shared" si="172"/>
        <v>0</v>
      </c>
      <c r="AJ467" s="10">
        <f t="shared" si="174"/>
        <v>0</v>
      </c>
      <c r="AK467" s="10">
        <f t="shared" si="174"/>
        <v>0</v>
      </c>
      <c r="AL467" s="10">
        <f t="shared" si="174"/>
        <v>0</v>
      </c>
      <c r="AM467" s="10">
        <f t="shared" si="173"/>
        <v>0</v>
      </c>
      <c r="AN467" s="10">
        <f t="shared" si="173"/>
        <v>0</v>
      </c>
      <c r="AO467" s="10">
        <f t="shared" si="173"/>
        <v>0</v>
      </c>
      <c r="AP467" s="10">
        <f t="shared" si="155"/>
        <v>0</v>
      </c>
      <c r="AQ467" s="10">
        <f t="shared" si="155"/>
        <v>0</v>
      </c>
      <c r="AR467" s="10">
        <f t="shared" si="155"/>
        <v>0</v>
      </c>
      <c r="AT467">
        <v>0</v>
      </c>
      <c r="AU467">
        <v>1</v>
      </c>
      <c r="AV467">
        <v>1</v>
      </c>
      <c r="AW467">
        <v>1</v>
      </c>
      <c r="AX467">
        <v>0</v>
      </c>
      <c r="AY467">
        <v>0</v>
      </c>
      <c r="AZ467">
        <v>1</v>
      </c>
      <c r="BA467">
        <v>1</v>
      </c>
      <c r="BB467">
        <v>0</v>
      </c>
      <c r="BC467">
        <v>0</v>
      </c>
    </row>
    <row r="468" spans="3:55">
      <c r="C468" s="10"/>
      <c r="D468" s="20">
        <f t="shared" si="156"/>
        <v>-1043.5145177395259</v>
      </c>
      <c r="E468" s="10">
        <f t="shared" si="157"/>
        <v>1986.6597914390738</v>
      </c>
      <c r="F468" s="20">
        <f t="shared" si="158"/>
        <v>943.14527369954794</v>
      </c>
      <c r="G468">
        <f t="shared" si="159"/>
        <v>6</v>
      </c>
      <c r="H468" s="21">
        <f t="shared" si="160"/>
        <v>9.7699716664180632E-4</v>
      </c>
      <c r="I468" s="20">
        <f t="shared" si="161"/>
        <v>0</v>
      </c>
      <c r="J468" s="2"/>
      <c r="K468" s="11">
        <v>100</v>
      </c>
      <c r="L468" s="6">
        <f t="shared" si="154"/>
        <v>86.21598533371521</v>
      </c>
      <c r="M468" s="6">
        <f t="shared" si="154"/>
        <v>98.094719243534925</v>
      </c>
      <c r="N468" s="6">
        <f t="shared" si="154"/>
        <v>111.61009070675183</v>
      </c>
      <c r="O468" s="6">
        <f t="shared" si="154"/>
        <v>126.98759366081123</v>
      </c>
      <c r="P468" s="6">
        <f t="shared" si="154"/>
        <v>109.48360512624286</v>
      </c>
      <c r="Q468" s="6">
        <f t="shared" si="153"/>
        <v>94.392368938464216</v>
      </c>
      <c r="R468" s="6">
        <f t="shared" si="153"/>
        <v>107.39763506628834</v>
      </c>
      <c r="S468" s="6">
        <f t="shared" si="153"/>
        <v>122.19475099042167</v>
      </c>
      <c r="T468" s="6">
        <f t="shared" si="153"/>
        <v>105.35140859247176</v>
      </c>
      <c r="U468" s="6">
        <f t="shared" si="153"/>
        <v>119.86659791439074</v>
      </c>
      <c r="W468" s="11">
        <v>100</v>
      </c>
      <c r="X468" s="6">
        <f t="shared" si="162"/>
        <v>115.98777142420998</v>
      </c>
      <c r="Y468" s="6">
        <f t="shared" si="163"/>
        <v>103.87831843691006</v>
      </c>
      <c r="Z468" s="6">
        <f t="shared" si="164"/>
        <v>91.768865449610146</v>
      </c>
      <c r="AA468" s="6">
        <f t="shared" si="165"/>
        <v>79.659412462310229</v>
      </c>
      <c r="AB468" s="6">
        <f t="shared" si="166"/>
        <v>95.64718388652021</v>
      </c>
      <c r="AC468" s="6">
        <f t="shared" si="167"/>
        <v>111.63495531073019</v>
      </c>
      <c r="AD468" s="6">
        <f t="shared" si="168"/>
        <v>99.525502323430274</v>
      </c>
      <c r="AE468" s="6">
        <f t="shared" si="169"/>
        <v>87.416049336130357</v>
      </c>
      <c r="AF468" s="6">
        <f t="shared" si="170"/>
        <v>103.40382076034034</v>
      </c>
      <c r="AG468" s="6">
        <f t="shared" si="171"/>
        <v>91.29436777304042</v>
      </c>
      <c r="AI468" s="10">
        <f t="shared" si="172"/>
        <v>0</v>
      </c>
      <c r="AJ468" s="10">
        <f t="shared" si="174"/>
        <v>0</v>
      </c>
      <c r="AK468" s="10">
        <f t="shared" si="174"/>
        <v>0</v>
      </c>
      <c r="AL468" s="10">
        <f t="shared" si="174"/>
        <v>0</v>
      </c>
      <c r="AM468" s="10">
        <f t="shared" si="173"/>
        <v>0</v>
      </c>
      <c r="AN468" s="10">
        <f t="shared" si="173"/>
        <v>0</v>
      </c>
      <c r="AO468" s="10">
        <f t="shared" si="173"/>
        <v>0</v>
      </c>
      <c r="AP468" s="10">
        <f t="shared" si="155"/>
        <v>0</v>
      </c>
      <c r="AQ468" s="10">
        <f t="shared" si="155"/>
        <v>0</v>
      </c>
      <c r="AR468" s="10">
        <f t="shared" si="155"/>
        <v>0</v>
      </c>
      <c r="AT468">
        <v>0</v>
      </c>
      <c r="AU468">
        <v>1</v>
      </c>
      <c r="AV468">
        <v>1</v>
      </c>
      <c r="AW468">
        <v>1</v>
      </c>
      <c r="AX468">
        <v>0</v>
      </c>
      <c r="AY468">
        <v>0</v>
      </c>
      <c r="AZ468">
        <v>1</v>
      </c>
      <c r="BA468">
        <v>1</v>
      </c>
      <c r="BB468">
        <v>0</v>
      </c>
      <c r="BC468">
        <v>1</v>
      </c>
    </row>
    <row r="469" spans="3:55">
      <c r="C469" s="10"/>
      <c r="D469" s="20">
        <f t="shared" si="156"/>
        <v>-1043.5145177395259</v>
      </c>
      <c r="E469" s="10">
        <f t="shared" si="157"/>
        <v>1986.6597914390738</v>
      </c>
      <c r="F469" s="20">
        <f t="shared" si="158"/>
        <v>943.14527369954794</v>
      </c>
      <c r="G469">
        <f t="shared" si="159"/>
        <v>6</v>
      </c>
      <c r="H469" s="21">
        <f t="shared" si="160"/>
        <v>9.7699716664180632E-4</v>
      </c>
      <c r="I469" s="20">
        <f t="shared" si="161"/>
        <v>0</v>
      </c>
      <c r="J469" s="2"/>
      <c r="K469" s="11">
        <v>100</v>
      </c>
      <c r="L469" s="6">
        <f t="shared" si="154"/>
        <v>86.21598533371521</v>
      </c>
      <c r="M469" s="6">
        <f t="shared" si="154"/>
        <v>98.094719243534925</v>
      </c>
      <c r="N469" s="6">
        <f t="shared" si="154"/>
        <v>111.61009070675183</v>
      </c>
      <c r="O469" s="6">
        <f t="shared" si="154"/>
        <v>126.98759366081123</v>
      </c>
      <c r="P469" s="6">
        <f t="shared" si="154"/>
        <v>109.48360512624286</v>
      </c>
      <c r="Q469" s="6">
        <f t="shared" si="153"/>
        <v>94.392368938464216</v>
      </c>
      <c r="R469" s="6">
        <f t="shared" si="153"/>
        <v>107.39763506628834</v>
      </c>
      <c r="S469" s="6">
        <f t="shared" si="153"/>
        <v>122.19475099042167</v>
      </c>
      <c r="T469" s="6">
        <f t="shared" si="153"/>
        <v>139.03059560292039</v>
      </c>
      <c r="U469" s="6">
        <f t="shared" si="153"/>
        <v>119.86659791439074</v>
      </c>
      <c r="W469" s="11">
        <v>100</v>
      </c>
      <c r="X469" s="6">
        <f t="shared" si="162"/>
        <v>115.98777142420998</v>
      </c>
      <c r="Y469" s="6">
        <f t="shared" si="163"/>
        <v>103.87831843691006</v>
      </c>
      <c r="Z469" s="6">
        <f t="shared" si="164"/>
        <v>91.768865449610146</v>
      </c>
      <c r="AA469" s="6">
        <f t="shared" si="165"/>
        <v>79.659412462310229</v>
      </c>
      <c r="AB469" s="6">
        <f t="shared" si="166"/>
        <v>95.64718388652021</v>
      </c>
      <c r="AC469" s="6">
        <f t="shared" si="167"/>
        <v>111.63495531073019</v>
      </c>
      <c r="AD469" s="6">
        <f t="shared" si="168"/>
        <v>99.525502323430274</v>
      </c>
      <c r="AE469" s="6">
        <f t="shared" si="169"/>
        <v>87.416049336130357</v>
      </c>
      <c r="AF469" s="6">
        <f t="shared" si="170"/>
        <v>75.306596348830439</v>
      </c>
      <c r="AG469" s="6">
        <f t="shared" si="171"/>
        <v>91.29436777304042</v>
      </c>
      <c r="AI469" s="10">
        <f t="shared" si="172"/>
        <v>0</v>
      </c>
      <c r="AJ469" s="10">
        <f t="shared" si="174"/>
        <v>0</v>
      </c>
      <c r="AK469" s="10">
        <f t="shared" si="174"/>
        <v>0</v>
      </c>
      <c r="AL469" s="10">
        <f t="shared" si="174"/>
        <v>0</v>
      </c>
      <c r="AM469" s="10">
        <f t="shared" si="173"/>
        <v>0</v>
      </c>
      <c r="AN469" s="10">
        <f t="shared" si="173"/>
        <v>0</v>
      </c>
      <c r="AO469" s="10">
        <f t="shared" si="173"/>
        <v>0</v>
      </c>
      <c r="AP469" s="10">
        <f t="shared" si="155"/>
        <v>0</v>
      </c>
      <c r="AQ469" s="10">
        <f t="shared" si="155"/>
        <v>0</v>
      </c>
      <c r="AR469" s="10">
        <f t="shared" si="155"/>
        <v>0</v>
      </c>
      <c r="AT469">
        <v>0</v>
      </c>
      <c r="AU469">
        <v>1</v>
      </c>
      <c r="AV469">
        <v>1</v>
      </c>
      <c r="AW469">
        <v>1</v>
      </c>
      <c r="AX469">
        <v>0</v>
      </c>
      <c r="AY469">
        <v>0</v>
      </c>
      <c r="AZ469">
        <v>1</v>
      </c>
      <c r="BA469">
        <v>1</v>
      </c>
      <c r="BB469">
        <v>1</v>
      </c>
      <c r="BC469">
        <v>0</v>
      </c>
    </row>
    <row r="470" spans="3:55">
      <c r="C470" s="10"/>
      <c r="D470" s="20">
        <f t="shared" si="156"/>
        <v>-5821.6989792951726</v>
      </c>
      <c r="E470" s="10">
        <f t="shared" si="157"/>
        <v>5818.6062470211536</v>
      </c>
      <c r="F470" s="20">
        <f t="shared" si="158"/>
        <v>-3.0927322740189993</v>
      </c>
      <c r="G470">
        <f t="shared" si="159"/>
        <v>7</v>
      </c>
      <c r="H470" s="21">
        <f t="shared" si="160"/>
        <v>9.7743226896726152E-4</v>
      </c>
      <c r="I470" s="20">
        <f t="shared" si="161"/>
        <v>0</v>
      </c>
      <c r="J470" s="2"/>
      <c r="K470" s="11">
        <v>100</v>
      </c>
      <c r="L470" s="6">
        <f t="shared" si="154"/>
        <v>86.21598533371521</v>
      </c>
      <c r="M470" s="6">
        <f t="shared" si="154"/>
        <v>98.094719243534925</v>
      </c>
      <c r="N470" s="6">
        <f t="shared" si="154"/>
        <v>111.61009070675183</v>
      </c>
      <c r="O470" s="6">
        <f t="shared" si="154"/>
        <v>126.98759366081123</v>
      </c>
      <c r="P470" s="6">
        <f t="shared" si="154"/>
        <v>109.48360512624286</v>
      </c>
      <c r="Q470" s="6">
        <f t="shared" si="153"/>
        <v>94.392368938464216</v>
      </c>
      <c r="R470" s="6">
        <f t="shared" si="153"/>
        <v>107.39763506628834</v>
      </c>
      <c r="S470" s="6">
        <f t="shared" si="153"/>
        <v>122.19475099042167</v>
      </c>
      <c r="T470" s="6">
        <f t="shared" si="153"/>
        <v>139.03059560292039</v>
      </c>
      <c r="U470" s="6">
        <f t="shared" si="153"/>
        <v>158.18606247021154</v>
      </c>
      <c r="W470" s="11">
        <v>100</v>
      </c>
      <c r="X470" s="6">
        <f t="shared" si="162"/>
        <v>115.98777142420998</v>
      </c>
      <c r="Y470" s="6">
        <f t="shared" si="163"/>
        <v>103.87831843691006</v>
      </c>
      <c r="Z470" s="6">
        <f t="shared" si="164"/>
        <v>91.768865449610146</v>
      </c>
      <c r="AA470" s="6">
        <f t="shared" si="165"/>
        <v>79.659412462310229</v>
      </c>
      <c r="AB470" s="6">
        <f t="shared" si="166"/>
        <v>95.64718388652021</v>
      </c>
      <c r="AC470" s="6">
        <f t="shared" si="167"/>
        <v>111.63495531073019</v>
      </c>
      <c r="AD470" s="6">
        <f t="shared" si="168"/>
        <v>99.525502323430274</v>
      </c>
      <c r="AE470" s="6">
        <f t="shared" si="169"/>
        <v>87.416049336130357</v>
      </c>
      <c r="AF470" s="6">
        <f t="shared" si="170"/>
        <v>75.306596348830439</v>
      </c>
      <c r="AG470" s="6">
        <f t="shared" si="171"/>
        <v>63.197143361530522</v>
      </c>
      <c r="AI470" s="10">
        <f t="shared" si="172"/>
        <v>0</v>
      </c>
      <c r="AJ470" s="10">
        <f t="shared" si="174"/>
        <v>0</v>
      </c>
      <c r="AK470" s="10">
        <f t="shared" si="174"/>
        <v>0</v>
      </c>
      <c r="AL470" s="10">
        <f t="shared" si="174"/>
        <v>0</v>
      </c>
      <c r="AM470" s="10">
        <f t="shared" si="173"/>
        <v>0</v>
      </c>
      <c r="AN470" s="10">
        <f t="shared" si="173"/>
        <v>0</v>
      </c>
      <c r="AO470" s="10">
        <f t="shared" si="173"/>
        <v>0</v>
      </c>
      <c r="AP470" s="10">
        <f t="shared" si="155"/>
        <v>0</v>
      </c>
      <c r="AQ470" s="10">
        <f t="shared" si="155"/>
        <v>0</v>
      </c>
      <c r="AR470" s="10">
        <f t="shared" si="155"/>
        <v>0</v>
      </c>
      <c r="AT470">
        <v>0</v>
      </c>
      <c r="AU470">
        <v>1</v>
      </c>
      <c r="AV470">
        <v>1</v>
      </c>
      <c r="AW470">
        <v>1</v>
      </c>
      <c r="AX470">
        <v>0</v>
      </c>
      <c r="AY470">
        <v>0</v>
      </c>
      <c r="AZ470">
        <v>1</v>
      </c>
      <c r="BA470">
        <v>1</v>
      </c>
      <c r="BB470">
        <v>1</v>
      </c>
      <c r="BC470">
        <v>1</v>
      </c>
    </row>
    <row r="471" spans="3:55">
      <c r="C471" s="10"/>
      <c r="D471" s="20">
        <f t="shared" si="156"/>
        <v>3268.5072552162083</v>
      </c>
      <c r="E471" s="10">
        <f t="shared" si="157"/>
        <v>-3117.3116335618074</v>
      </c>
      <c r="F471" s="20">
        <f t="shared" si="158"/>
        <v>151.19562165440084</v>
      </c>
      <c r="G471">
        <f t="shared" si="159"/>
        <v>4</v>
      </c>
      <c r="H471" s="21">
        <f t="shared" si="160"/>
        <v>9.7612754295987511E-4</v>
      </c>
      <c r="I471" s="20">
        <f t="shared" si="161"/>
        <v>0</v>
      </c>
      <c r="J471" s="2"/>
      <c r="K471" s="11">
        <v>100</v>
      </c>
      <c r="L471" s="6">
        <f t="shared" si="154"/>
        <v>86.21598533371521</v>
      </c>
      <c r="M471" s="6">
        <f t="shared" si="154"/>
        <v>98.094719243534925</v>
      </c>
      <c r="N471" s="6">
        <f t="shared" si="154"/>
        <v>111.61009070675183</v>
      </c>
      <c r="O471" s="6">
        <f t="shared" si="154"/>
        <v>126.98759366081123</v>
      </c>
      <c r="P471" s="6">
        <f t="shared" si="154"/>
        <v>109.48360512624286</v>
      </c>
      <c r="Q471" s="6">
        <f t="shared" si="153"/>
        <v>124.56812347569371</v>
      </c>
      <c r="R471" s="6">
        <f t="shared" si="153"/>
        <v>107.39763506628833</v>
      </c>
      <c r="S471" s="6">
        <f t="shared" si="153"/>
        <v>92.593929297508126</v>
      </c>
      <c r="T471" s="6">
        <f t="shared" si="153"/>
        <v>79.830768503050237</v>
      </c>
      <c r="U471" s="6">
        <f t="shared" si="153"/>
        <v>68.826883664381924</v>
      </c>
      <c r="W471" s="11">
        <v>100</v>
      </c>
      <c r="X471" s="6">
        <f t="shared" si="162"/>
        <v>115.98777142420998</v>
      </c>
      <c r="Y471" s="6">
        <f t="shared" si="163"/>
        <v>103.87831843691006</v>
      </c>
      <c r="Z471" s="6">
        <f t="shared" si="164"/>
        <v>91.768865449610146</v>
      </c>
      <c r="AA471" s="6">
        <f t="shared" si="165"/>
        <v>79.659412462310229</v>
      </c>
      <c r="AB471" s="6">
        <f t="shared" si="166"/>
        <v>95.64718388652021</v>
      </c>
      <c r="AC471" s="6">
        <f t="shared" si="167"/>
        <v>83.537730899220293</v>
      </c>
      <c r="AD471" s="6">
        <f t="shared" si="168"/>
        <v>99.525502323430274</v>
      </c>
      <c r="AE471" s="6">
        <f t="shared" si="169"/>
        <v>115.51327374764026</v>
      </c>
      <c r="AF471" s="6">
        <f t="shared" si="170"/>
        <v>131.50104517185025</v>
      </c>
      <c r="AG471" s="6">
        <f t="shared" si="171"/>
        <v>147.48881659606025</v>
      </c>
      <c r="AI471" s="10">
        <f t="shared" si="172"/>
        <v>0</v>
      </c>
      <c r="AJ471" s="10">
        <f t="shared" si="174"/>
        <v>0</v>
      </c>
      <c r="AK471" s="10">
        <f t="shared" si="174"/>
        <v>0</v>
      </c>
      <c r="AL471" s="10">
        <f t="shared" si="174"/>
        <v>0</v>
      </c>
      <c r="AM471" s="10">
        <f t="shared" si="173"/>
        <v>0</v>
      </c>
      <c r="AN471" s="10">
        <f t="shared" si="173"/>
        <v>0</v>
      </c>
      <c r="AO471" s="10">
        <f t="shared" si="173"/>
        <v>0</v>
      </c>
      <c r="AP471" s="10">
        <f t="shared" si="155"/>
        <v>0</v>
      </c>
      <c r="AQ471" s="10">
        <f t="shared" si="155"/>
        <v>0</v>
      </c>
      <c r="AR471" s="10">
        <f t="shared" si="155"/>
        <v>0</v>
      </c>
      <c r="AT471">
        <v>0</v>
      </c>
      <c r="AU471">
        <v>1</v>
      </c>
      <c r="AV471">
        <v>1</v>
      </c>
      <c r="AW471">
        <v>1</v>
      </c>
      <c r="AX471">
        <v>0</v>
      </c>
      <c r="AY471">
        <v>1</v>
      </c>
      <c r="AZ471">
        <v>0</v>
      </c>
      <c r="BA471">
        <v>0</v>
      </c>
      <c r="BB471">
        <v>0</v>
      </c>
      <c r="BC471">
        <v>0</v>
      </c>
    </row>
    <row r="472" spans="3:55">
      <c r="C472" s="10"/>
      <c r="D472" s="20">
        <f t="shared" si="156"/>
        <v>1761.3335668131697</v>
      </c>
      <c r="E472" s="10">
        <f t="shared" si="157"/>
        <v>-917.02450190521745</v>
      </c>
      <c r="F472" s="20">
        <f t="shared" si="158"/>
        <v>844.30906490795223</v>
      </c>
      <c r="G472">
        <f t="shared" si="159"/>
        <v>5</v>
      </c>
      <c r="H472" s="21">
        <f t="shared" si="160"/>
        <v>9.7656225800141683E-4</v>
      </c>
      <c r="I472" s="20">
        <f t="shared" si="161"/>
        <v>0</v>
      </c>
      <c r="J472" s="2"/>
      <c r="K472" s="11">
        <v>100</v>
      </c>
      <c r="L472" s="6">
        <f t="shared" si="154"/>
        <v>86.21598533371521</v>
      </c>
      <c r="M472" s="6">
        <f t="shared" si="154"/>
        <v>98.094719243534925</v>
      </c>
      <c r="N472" s="6">
        <f t="shared" si="154"/>
        <v>111.61009070675183</v>
      </c>
      <c r="O472" s="6">
        <f t="shared" si="154"/>
        <v>126.98759366081123</v>
      </c>
      <c r="P472" s="6">
        <f t="shared" si="154"/>
        <v>109.48360512624286</v>
      </c>
      <c r="Q472" s="6">
        <f t="shared" si="153"/>
        <v>124.56812347569371</v>
      </c>
      <c r="R472" s="6">
        <f t="shared" si="153"/>
        <v>107.39763506628833</v>
      </c>
      <c r="S472" s="6">
        <f t="shared" si="153"/>
        <v>92.593929297508126</v>
      </c>
      <c r="T472" s="6">
        <f t="shared" si="153"/>
        <v>79.830768503050237</v>
      </c>
      <c r="U472" s="6">
        <f t="shared" si="153"/>
        <v>90.829754980947826</v>
      </c>
      <c r="W472" s="11">
        <v>100</v>
      </c>
      <c r="X472" s="6">
        <f t="shared" si="162"/>
        <v>115.98777142420998</v>
      </c>
      <c r="Y472" s="6">
        <f t="shared" si="163"/>
        <v>103.87831843691006</v>
      </c>
      <c r="Z472" s="6">
        <f t="shared" si="164"/>
        <v>91.768865449610146</v>
      </c>
      <c r="AA472" s="6">
        <f t="shared" si="165"/>
        <v>79.659412462310229</v>
      </c>
      <c r="AB472" s="6">
        <f t="shared" si="166"/>
        <v>95.64718388652021</v>
      </c>
      <c r="AC472" s="6">
        <f t="shared" si="167"/>
        <v>83.537730899220293</v>
      </c>
      <c r="AD472" s="6">
        <f t="shared" si="168"/>
        <v>99.525502323430274</v>
      </c>
      <c r="AE472" s="6">
        <f t="shared" si="169"/>
        <v>115.51327374764026</v>
      </c>
      <c r="AF472" s="6">
        <f t="shared" si="170"/>
        <v>131.50104517185025</v>
      </c>
      <c r="AG472" s="6">
        <f t="shared" si="171"/>
        <v>119.39159218455033</v>
      </c>
      <c r="AI472" s="10">
        <f t="shared" si="172"/>
        <v>0</v>
      </c>
      <c r="AJ472" s="10">
        <f t="shared" si="174"/>
        <v>0</v>
      </c>
      <c r="AK472" s="10">
        <f t="shared" si="174"/>
        <v>0</v>
      </c>
      <c r="AL472" s="10">
        <f t="shared" si="174"/>
        <v>0</v>
      </c>
      <c r="AM472" s="10">
        <f t="shared" si="173"/>
        <v>0</v>
      </c>
      <c r="AN472" s="10">
        <f t="shared" si="173"/>
        <v>0</v>
      </c>
      <c r="AO472" s="10">
        <f t="shared" si="173"/>
        <v>0</v>
      </c>
      <c r="AP472" s="10">
        <f t="shared" si="155"/>
        <v>0</v>
      </c>
      <c r="AQ472" s="10">
        <f t="shared" si="155"/>
        <v>0</v>
      </c>
      <c r="AR472" s="10">
        <f t="shared" si="155"/>
        <v>0</v>
      </c>
      <c r="AT472">
        <v>0</v>
      </c>
      <c r="AU472">
        <v>1</v>
      </c>
      <c r="AV472">
        <v>1</v>
      </c>
      <c r="AW472">
        <v>1</v>
      </c>
      <c r="AX472">
        <v>0</v>
      </c>
      <c r="AY472">
        <v>1</v>
      </c>
      <c r="AZ472">
        <v>0</v>
      </c>
      <c r="BA472">
        <v>0</v>
      </c>
      <c r="BB472">
        <v>0</v>
      </c>
      <c r="BC472">
        <v>1</v>
      </c>
    </row>
    <row r="473" spans="3:55">
      <c r="C473" s="10"/>
      <c r="D473" s="20">
        <f t="shared" si="156"/>
        <v>1761.3335668131683</v>
      </c>
      <c r="E473" s="10">
        <f t="shared" si="157"/>
        <v>-917.02450190521745</v>
      </c>
      <c r="F473" s="20">
        <f t="shared" si="158"/>
        <v>844.30906490795087</v>
      </c>
      <c r="G473">
        <f t="shared" si="159"/>
        <v>5</v>
      </c>
      <c r="H473" s="21">
        <f t="shared" si="160"/>
        <v>9.7656225800141683E-4</v>
      </c>
      <c r="I473" s="20">
        <f t="shared" si="161"/>
        <v>0</v>
      </c>
      <c r="J473" s="2"/>
      <c r="K473" s="11">
        <v>100</v>
      </c>
      <c r="L473" s="6">
        <f t="shared" si="154"/>
        <v>86.21598533371521</v>
      </c>
      <c r="M473" s="6">
        <f t="shared" si="154"/>
        <v>98.094719243534925</v>
      </c>
      <c r="N473" s="6">
        <f t="shared" si="154"/>
        <v>111.61009070675183</v>
      </c>
      <c r="O473" s="6">
        <f t="shared" si="154"/>
        <v>126.98759366081123</v>
      </c>
      <c r="P473" s="6">
        <f t="shared" si="154"/>
        <v>109.48360512624286</v>
      </c>
      <c r="Q473" s="6">
        <f t="shared" si="153"/>
        <v>124.56812347569371</v>
      </c>
      <c r="R473" s="6">
        <f t="shared" si="153"/>
        <v>107.39763506628833</v>
      </c>
      <c r="S473" s="6">
        <f t="shared" si="153"/>
        <v>92.593929297508126</v>
      </c>
      <c r="T473" s="6">
        <f t="shared" si="153"/>
        <v>105.35140859247174</v>
      </c>
      <c r="U473" s="6">
        <f t="shared" si="153"/>
        <v>90.829754980947826</v>
      </c>
      <c r="W473" s="11">
        <v>100</v>
      </c>
      <c r="X473" s="6">
        <f t="shared" si="162"/>
        <v>115.98777142420998</v>
      </c>
      <c r="Y473" s="6">
        <f t="shared" si="163"/>
        <v>103.87831843691006</v>
      </c>
      <c r="Z473" s="6">
        <f t="shared" si="164"/>
        <v>91.768865449610146</v>
      </c>
      <c r="AA473" s="6">
        <f t="shared" si="165"/>
        <v>79.659412462310229</v>
      </c>
      <c r="AB473" s="6">
        <f t="shared" si="166"/>
        <v>95.64718388652021</v>
      </c>
      <c r="AC473" s="6">
        <f t="shared" si="167"/>
        <v>83.537730899220293</v>
      </c>
      <c r="AD473" s="6">
        <f t="shared" si="168"/>
        <v>99.525502323430274</v>
      </c>
      <c r="AE473" s="6">
        <f t="shared" si="169"/>
        <v>115.51327374764026</v>
      </c>
      <c r="AF473" s="6">
        <f t="shared" si="170"/>
        <v>103.40382076034034</v>
      </c>
      <c r="AG473" s="6">
        <f t="shared" si="171"/>
        <v>119.39159218455032</v>
      </c>
      <c r="AI473" s="10">
        <f t="shared" si="172"/>
        <v>0</v>
      </c>
      <c r="AJ473" s="10">
        <f t="shared" si="174"/>
        <v>0</v>
      </c>
      <c r="AK473" s="10">
        <f t="shared" si="174"/>
        <v>0</v>
      </c>
      <c r="AL473" s="10">
        <f t="shared" si="174"/>
        <v>0</v>
      </c>
      <c r="AM473" s="10">
        <f t="shared" si="173"/>
        <v>0</v>
      </c>
      <c r="AN473" s="10">
        <f t="shared" si="173"/>
        <v>0</v>
      </c>
      <c r="AO473" s="10">
        <f t="shared" si="173"/>
        <v>0</v>
      </c>
      <c r="AP473" s="10">
        <f t="shared" si="155"/>
        <v>0</v>
      </c>
      <c r="AQ473" s="10">
        <f t="shared" si="155"/>
        <v>0</v>
      </c>
      <c r="AR473" s="10">
        <f t="shared" si="155"/>
        <v>0</v>
      </c>
      <c r="AT473">
        <v>0</v>
      </c>
      <c r="AU473">
        <v>1</v>
      </c>
      <c r="AV473">
        <v>1</v>
      </c>
      <c r="AW473">
        <v>1</v>
      </c>
      <c r="AX473">
        <v>0</v>
      </c>
      <c r="AY473">
        <v>1</v>
      </c>
      <c r="AZ473">
        <v>0</v>
      </c>
      <c r="BA473">
        <v>0</v>
      </c>
      <c r="BB473">
        <v>1</v>
      </c>
      <c r="BC473">
        <v>0</v>
      </c>
    </row>
    <row r="474" spans="3:55">
      <c r="C474" s="10"/>
      <c r="D474" s="20">
        <f t="shared" si="156"/>
        <v>-1043.5145177395257</v>
      </c>
      <c r="E474" s="10">
        <f t="shared" si="157"/>
        <v>1986.6597914390709</v>
      </c>
      <c r="F474" s="20">
        <f t="shared" si="158"/>
        <v>943.14527369954521</v>
      </c>
      <c r="G474">
        <f t="shared" si="159"/>
        <v>6</v>
      </c>
      <c r="H474" s="21">
        <f t="shared" si="160"/>
        <v>9.7699716664180632E-4</v>
      </c>
      <c r="I474" s="20">
        <f t="shared" si="161"/>
        <v>0</v>
      </c>
      <c r="J474" s="2"/>
      <c r="K474" s="11">
        <v>100</v>
      </c>
      <c r="L474" s="6">
        <f t="shared" si="154"/>
        <v>86.21598533371521</v>
      </c>
      <c r="M474" s="6">
        <f t="shared" si="154"/>
        <v>98.094719243534925</v>
      </c>
      <c r="N474" s="6">
        <f t="shared" si="154"/>
        <v>111.61009070675183</v>
      </c>
      <c r="O474" s="6">
        <f t="shared" si="154"/>
        <v>126.98759366081123</v>
      </c>
      <c r="P474" s="6">
        <f t="shared" si="154"/>
        <v>109.48360512624286</v>
      </c>
      <c r="Q474" s="6">
        <f t="shared" si="153"/>
        <v>124.56812347569371</v>
      </c>
      <c r="R474" s="6">
        <f t="shared" si="153"/>
        <v>107.39763506628833</v>
      </c>
      <c r="S474" s="6">
        <f t="shared" si="153"/>
        <v>92.593929297508126</v>
      </c>
      <c r="T474" s="6">
        <f t="shared" si="153"/>
        <v>105.35140859247174</v>
      </c>
      <c r="U474" s="6">
        <f t="shared" si="153"/>
        <v>119.86659791439071</v>
      </c>
      <c r="W474" s="11">
        <v>100</v>
      </c>
      <c r="X474" s="6">
        <f t="shared" si="162"/>
        <v>115.98777142420998</v>
      </c>
      <c r="Y474" s="6">
        <f t="shared" si="163"/>
        <v>103.87831843691006</v>
      </c>
      <c r="Z474" s="6">
        <f t="shared" si="164"/>
        <v>91.768865449610146</v>
      </c>
      <c r="AA474" s="6">
        <f t="shared" si="165"/>
        <v>79.659412462310229</v>
      </c>
      <c r="AB474" s="6">
        <f t="shared" si="166"/>
        <v>95.64718388652021</v>
      </c>
      <c r="AC474" s="6">
        <f t="shared" si="167"/>
        <v>83.537730899220293</v>
      </c>
      <c r="AD474" s="6">
        <f t="shared" si="168"/>
        <v>99.525502323430274</v>
      </c>
      <c r="AE474" s="6">
        <f t="shared" si="169"/>
        <v>115.51327374764026</v>
      </c>
      <c r="AF474" s="6">
        <f t="shared" si="170"/>
        <v>103.40382076034034</v>
      </c>
      <c r="AG474" s="6">
        <f t="shared" si="171"/>
        <v>91.29436777304042</v>
      </c>
      <c r="AI474" s="10">
        <f t="shared" si="172"/>
        <v>0</v>
      </c>
      <c r="AJ474" s="10">
        <f t="shared" si="174"/>
        <v>0</v>
      </c>
      <c r="AK474" s="10">
        <f t="shared" si="174"/>
        <v>0</v>
      </c>
      <c r="AL474" s="10">
        <f t="shared" si="174"/>
        <v>0</v>
      </c>
      <c r="AM474" s="10">
        <f t="shared" si="173"/>
        <v>0</v>
      </c>
      <c r="AN474" s="10">
        <f t="shared" si="173"/>
        <v>0</v>
      </c>
      <c r="AO474" s="10">
        <f t="shared" si="173"/>
        <v>0</v>
      </c>
      <c r="AP474" s="10">
        <f t="shared" si="155"/>
        <v>0</v>
      </c>
      <c r="AQ474" s="10">
        <f t="shared" si="155"/>
        <v>0</v>
      </c>
      <c r="AR474" s="10">
        <f t="shared" si="155"/>
        <v>0</v>
      </c>
      <c r="AT474">
        <v>0</v>
      </c>
      <c r="AU474">
        <v>1</v>
      </c>
      <c r="AV474">
        <v>1</v>
      </c>
      <c r="AW474">
        <v>1</v>
      </c>
      <c r="AX474">
        <v>0</v>
      </c>
      <c r="AY474">
        <v>1</v>
      </c>
      <c r="AZ474">
        <v>0</v>
      </c>
      <c r="BA474">
        <v>0</v>
      </c>
      <c r="BB474">
        <v>1</v>
      </c>
      <c r="BC474">
        <v>1</v>
      </c>
    </row>
    <row r="475" spans="3:55">
      <c r="C475" s="10"/>
      <c r="D475" s="20">
        <f t="shared" si="156"/>
        <v>1761.3335668131683</v>
      </c>
      <c r="E475" s="10">
        <f t="shared" si="157"/>
        <v>-917.02450190521745</v>
      </c>
      <c r="F475" s="20">
        <f t="shared" si="158"/>
        <v>844.30906490795087</v>
      </c>
      <c r="G475">
        <f t="shared" si="159"/>
        <v>5</v>
      </c>
      <c r="H475" s="21">
        <f t="shared" si="160"/>
        <v>9.7656225800141683E-4</v>
      </c>
      <c r="I475" s="20">
        <f t="shared" si="161"/>
        <v>0</v>
      </c>
      <c r="J475" s="2"/>
      <c r="K475" s="11">
        <v>100</v>
      </c>
      <c r="L475" s="6">
        <f t="shared" si="154"/>
        <v>86.21598533371521</v>
      </c>
      <c r="M475" s="6">
        <f t="shared" si="154"/>
        <v>98.094719243534925</v>
      </c>
      <c r="N475" s="6">
        <f t="shared" si="154"/>
        <v>111.61009070675183</v>
      </c>
      <c r="O475" s="6">
        <f t="shared" si="154"/>
        <v>126.98759366081123</v>
      </c>
      <c r="P475" s="6">
        <f t="shared" si="154"/>
        <v>109.48360512624286</v>
      </c>
      <c r="Q475" s="6">
        <f t="shared" si="153"/>
        <v>124.56812347569371</v>
      </c>
      <c r="R475" s="6">
        <f t="shared" si="153"/>
        <v>107.39763506628833</v>
      </c>
      <c r="S475" s="6">
        <f t="shared" si="153"/>
        <v>122.19475099042164</v>
      </c>
      <c r="T475" s="6">
        <f t="shared" si="153"/>
        <v>105.35140859247174</v>
      </c>
      <c r="U475" s="6">
        <f t="shared" si="153"/>
        <v>90.829754980947826</v>
      </c>
      <c r="W475" s="11">
        <v>100</v>
      </c>
      <c r="X475" s="6">
        <f t="shared" si="162"/>
        <v>115.98777142420998</v>
      </c>
      <c r="Y475" s="6">
        <f t="shared" si="163"/>
        <v>103.87831843691006</v>
      </c>
      <c r="Z475" s="6">
        <f t="shared" si="164"/>
        <v>91.768865449610146</v>
      </c>
      <c r="AA475" s="6">
        <f t="shared" si="165"/>
        <v>79.659412462310229</v>
      </c>
      <c r="AB475" s="6">
        <f t="shared" si="166"/>
        <v>95.64718388652021</v>
      </c>
      <c r="AC475" s="6">
        <f t="shared" si="167"/>
        <v>83.537730899220293</v>
      </c>
      <c r="AD475" s="6">
        <f t="shared" si="168"/>
        <v>99.525502323430274</v>
      </c>
      <c r="AE475" s="6">
        <f t="shared" si="169"/>
        <v>87.416049336130357</v>
      </c>
      <c r="AF475" s="6">
        <f t="shared" si="170"/>
        <v>103.40382076034034</v>
      </c>
      <c r="AG475" s="6">
        <f t="shared" si="171"/>
        <v>119.39159218455032</v>
      </c>
      <c r="AI475" s="10">
        <f t="shared" si="172"/>
        <v>0</v>
      </c>
      <c r="AJ475" s="10">
        <f t="shared" si="174"/>
        <v>0</v>
      </c>
      <c r="AK475" s="10">
        <f t="shared" si="174"/>
        <v>0</v>
      </c>
      <c r="AL475" s="10">
        <f t="shared" si="174"/>
        <v>0</v>
      </c>
      <c r="AM475" s="10">
        <f t="shared" si="173"/>
        <v>0</v>
      </c>
      <c r="AN475" s="10">
        <f t="shared" si="173"/>
        <v>0</v>
      </c>
      <c r="AO475" s="10">
        <f t="shared" si="173"/>
        <v>0</v>
      </c>
      <c r="AP475" s="10">
        <f t="shared" si="155"/>
        <v>0</v>
      </c>
      <c r="AQ475" s="10">
        <f t="shared" si="155"/>
        <v>0</v>
      </c>
      <c r="AR475" s="10">
        <f t="shared" si="155"/>
        <v>0</v>
      </c>
      <c r="AT475">
        <v>0</v>
      </c>
      <c r="AU475">
        <v>1</v>
      </c>
      <c r="AV475">
        <v>1</v>
      </c>
      <c r="AW475">
        <v>1</v>
      </c>
      <c r="AX475">
        <v>0</v>
      </c>
      <c r="AY475">
        <v>1</v>
      </c>
      <c r="AZ475">
        <v>0</v>
      </c>
      <c r="BA475">
        <v>1</v>
      </c>
      <c r="BB475">
        <v>0</v>
      </c>
      <c r="BC475">
        <v>0</v>
      </c>
    </row>
    <row r="476" spans="3:55">
      <c r="C476" s="10"/>
      <c r="D476" s="20">
        <f t="shared" si="156"/>
        <v>-1043.5145177395257</v>
      </c>
      <c r="E476" s="10">
        <f t="shared" si="157"/>
        <v>1986.6597914390709</v>
      </c>
      <c r="F476" s="20">
        <f t="shared" si="158"/>
        <v>943.14527369954521</v>
      </c>
      <c r="G476">
        <f t="shared" si="159"/>
        <v>6</v>
      </c>
      <c r="H476" s="21">
        <f t="shared" si="160"/>
        <v>9.7699716664180632E-4</v>
      </c>
      <c r="I476" s="20">
        <f t="shared" si="161"/>
        <v>0</v>
      </c>
      <c r="J476" s="2"/>
      <c r="K476" s="11">
        <v>100</v>
      </c>
      <c r="L476" s="6">
        <f t="shared" si="154"/>
        <v>86.21598533371521</v>
      </c>
      <c r="M476" s="6">
        <f t="shared" si="154"/>
        <v>98.094719243534925</v>
      </c>
      <c r="N476" s="6">
        <f t="shared" si="154"/>
        <v>111.61009070675183</v>
      </c>
      <c r="O476" s="6">
        <f t="shared" si="154"/>
        <v>126.98759366081123</v>
      </c>
      <c r="P476" s="6">
        <f t="shared" si="154"/>
        <v>109.48360512624286</v>
      </c>
      <c r="Q476" s="6">
        <f t="shared" si="153"/>
        <v>124.56812347569371</v>
      </c>
      <c r="R476" s="6">
        <f t="shared" si="153"/>
        <v>107.39763506628833</v>
      </c>
      <c r="S476" s="6">
        <f t="shared" si="153"/>
        <v>122.19475099042164</v>
      </c>
      <c r="T476" s="6">
        <f t="shared" si="153"/>
        <v>105.35140859247174</v>
      </c>
      <c r="U476" s="6">
        <f t="shared" si="153"/>
        <v>119.86659791439071</v>
      </c>
      <c r="W476" s="11">
        <v>100</v>
      </c>
      <c r="X476" s="6">
        <f t="shared" si="162"/>
        <v>115.98777142420998</v>
      </c>
      <c r="Y476" s="6">
        <f t="shared" si="163"/>
        <v>103.87831843691006</v>
      </c>
      <c r="Z476" s="6">
        <f t="shared" si="164"/>
        <v>91.768865449610146</v>
      </c>
      <c r="AA476" s="6">
        <f t="shared" si="165"/>
        <v>79.659412462310229</v>
      </c>
      <c r="AB476" s="6">
        <f t="shared" si="166"/>
        <v>95.64718388652021</v>
      </c>
      <c r="AC476" s="6">
        <f t="shared" si="167"/>
        <v>83.537730899220293</v>
      </c>
      <c r="AD476" s="6">
        <f t="shared" si="168"/>
        <v>99.525502323430274</v>
      </c>
      <c r="AE476" s="6">
        <f t="shared" si="169"/>
        <v>87.416049336130357</v>
      </c>
      <c r="AF476" s="6">
        <f t="shared" si="170"/>
        <v>103.40382076034034</v>
      </c>
      <c r="AG476" s="6">
        <f t="shared" si="171"/>
        <v>91.29436777304042</v>
      </c>
      <c r="AI476" s="10">
        <f t="shared" si="172"/>
        <v>0</v>
      </c>
      <c r="AJ476" s="10">
        <f t="shared" si="174"/>
        <v>0</v>
      </c>
      <c r="AK476" s="10">
        <f t="shared" si="174"/>
        <v>0</v>
      </c>
      <c r="AL476" s="10">
        <f t="shared" si="174"/>
        <v>0</v>
      </c>
      <c r="AM476" s="10">
        <f t="shared" si="173"/>
        <v>0</v>
      </c>
      <c r="AN476" s="10">
        <f t="shared" si="173"/>
        <v>0</v>
      </c>
      <c r="AO476" s="10">
        <f t="shared" si="173"/>
        <v>0</v>
      </c>
      <c r="AP476" s="10">
        <f t="shared" si="155"/>
        <v>0</v>
      </c>
      <c r="AQ476" s="10">
        <f t="shared" si="155"/>
        <v>0</v>
      </c>
      <c r="AR476" s="10">
        <f t="shared" si="155"/>
        <v>0</v>
      </c>
      <c r="AT476">
        <v>0</v>
      </c>
      <c r="AU476">
        <v>1</v>
      </c>
      <c r="AV476">
        <v>1</v>
      </c>
      <c r="AW476">
        <v>1</v>
      </c>
      <c r="AX476">
        <v>0</v>
      </c>
      <c r="AY476">
        <v>1</v>
      </c>
      <c r="AZ476">
        <v>0</v>
      </c>
      <c r="BA476">
        <v>1</v>
      </c>
      <c r="BB476">
        <v>0</v>
      </c>
      <c r="BC476">
        <v>1</v>
      </c>
    </row>
    <row r="477" spans="3:55">
      <c r="C477" s="10"/>
      <c r="D477" s="20">
        <f t="shared" si="156"/>
        <v>-1043.5145177395257</v>
      </c>
      <c r="E477" s="10">
        <f t="shared" si="157"/>
        <v>1986.6597914390709</v>
      </c>
      <c r="F477" s="20">
        <f t="shared" si="158"/>
        <v>943.14527369954521</v>
      </c>
      <c r="G477">
        <f t="shared" si="159"/>
        <v>6</v>
      </c>
      <c r="H477" s="21">
        <f t="shared" si="160"/>
        <v>9.7699716664180632E-4</v>
      </c>
      <c r="I477" s="20">
        <f t="shared" si="161"/>
        <v>0</v>
      </c>
      <c r="J477" s="2"/>
      <c r="K477" s="11">
        <v>100</v>
      </c>
      <c r="L477" s="6">
        <f t="shared" si="154"/>
        <v>86.21598533371521</v>
      </c>
      <c r="M477" s="6">
        <f t="shared" si="154"/>
        <v>98.094719243534925</v>
      </c>
      <c r="N477" s="6">
        <f t="shared" si="154"/>
        <v>111.61009070675183</v>
      </c>
      <c r="O477" s="6">
        <f t="shared" si="154"/>
        <v>126.98759366081123</v>
      </c>
      <c r="P477" s="6">
        <f t="shared" si="154"/>
        <v>109.48360512624286</v>
      </c>
      <c r="Q477" s="6">
        <f t="shared" si="153"/>
        <v>124.56812347569371</v>
      </c>
      <c r="R477" s="6">
        <f t="shared" si="153"/>
        <v>107.39763506628833</v>
      </c>
      <c r="S477" s="6">
        <f t="shared" si="153"/>
        <v>122.19475099042164</v>
      </c>
      <c r="T477" s="6">
        <f t="shared" si="153"/>
        <v>139.03059560292036</v>
      </c>
      <c r="U477" s="6">
        <f t="shared" si="153"/>
        <v>119.86659791439071</v>
      </c>
      <c r="W477" s="11">
        <v>100</v>
      </c>
      <c r="X477" s="6">
        <f t="shared" si="162"/>
        <v>115.98777142420998</v>
      </c>
      <c r="Y477" s="6">
        <f t="shared" si="163"/>
        <v>103.87831843691006</v>
      </c>
      <c r="Z477" s="6">
        <f t="shared" si="164"/>
        <v>91.768865449610146</v>
      </c>
      <c r="AA477" s="6">
        <f t="shared" si="165"/>
        <v>79.659412462310229</v>
      </c>
      <c r="AB477" s="6">
        <f t="shared" si="166"/>
        <v>95.64718388652021</v>
      </c>
      <c r="AC477" s="6">
        <f t="shared" si="167"/>
        <v>83.537730899220293</v>
      </c>
      <c r="AD477" s="6">
        <f t="shared" si="168"/>
        <v>99.525502323430274</v>
      </c>
      <c r="AE477" s="6">
        <f t="shared" si="169"/>
        <v>87.416049336130357</v>
      </c>
      <c r="AF477" s="6">
        <f t="shared" si="170"/>
        <v>75.306596348830439</v>
      </c>
      <c r="AG477" s="6">
        <f t="shared" si="171"/>
        <v>91.29436777304042</v>
      </c>
      <c r="AI477" s="10">
        <f t="shared" si="172"/>
        <v>0</v>
      </c>
      <c r="AJ477" s="10">
        <f t="shared" si="174"/>
        <v>0</v>
      </c>
      <c r="AK477" s="10">
        <f t="shared" si="174"/>
        <v>0</v>
      </c>
      <c r="AL477" s="10">
        <f t="shared" si="174"/>
        <v>0</v>
      </c>
      <c r="AM477" s="10">
        <f t="shared" si="173"/>
        <v>0</v>
      </c>
      <c r="AN477" s="10">
        <f t="shared" si="173"/>
        <v>0</v>
      </c>
      <c r="AO477" s="10">
        <f t="shared" si="173"/>
        <v>0</v>
      </c>
      <c r="AP477" s="10">
        <f t="shared" si="155"/>
        <v>0</v>
      </c>
      <c r="AQ477" s="10">
        <f t="shared" si="155"/>
        <v>0</v>
      </c>
      <c r="AR477" s="10">
        <f t="shared" si="155"/>
        <v>0</v>
      </c>
      <c r="AT477">
        <v>0</v>
      </c>
      <c r="AU477">
        <v>1</v>
      </c>
      <c r="AV477">
        <v>1</v>
      </c>
      <c r="AW477">
        <v>1</v>
      </c>
      <c r="AX477">
        <v>0</v>
      </c>
      <c r="AY477">
        <v>1</v>
      </c>
      <c r="AZ477">
        <v>0</v>
      </c>
      <c r="BA477">
        <v>1</v>
      </c>
      <c r="BB477">
        <v>1</v>
      </c>
      <c r="BC477">
        <v>0</v>
      </c>
    </row>
    <row r="478" spans="3:55">
      <c r="C478" s="10"/>
      <c r="D478" s="20">
        <f t="shared" si="156"/>
        <v>-5821.6989792951717</v>
      </c>
      <c r="E478" s="10">
        <f t="shared" si="157"/>
        <v>5818.6062470211509</v>
      </c>
      <c r="F478" s="20">
        <f t="shared" si="158"/>
        <v>-3.0927322740208183</v>
      </c>
      <c r="G478">
        <f t="shared" si="159"/>
        <v>7</v>
      </c>
      <c r="H478" s="21">
        <f t="shared" si="160"/>
        <v>9.7743226896726152E-4</v>
      </c>
      <c r="I478" s="20">
        <f t="shared" si="161"/>
        <v>0</v>
      </c>
      <c r="J478" s="2"/>
      <c r="K478" s="11">
        <v>100</v>
      </c>
      <c r="L478" s="6">
        <f t="shared" si="154"/>
        <v>86.21598533371521</v>
      </c>
      <c r="M478" s="6">
        <f t="shared" si="154"/>
        <v>98.094719243534925</v>
      </c>
      <c r="N478" s="6">
        <f t="shared" si="154"/>
        <v>111.61009070675183</v>
      </c>
      <c r="O478" s="6">
        <f t="shared" si="154"/>
        <v>126.98759366081123</v>
      </c>
      <c r="P478" s="6">
        <f t="shared" si="154"/>
        <v>109.48360512624286</v>
      </c>
      <c r="Q478" s="6">
        <f t="shared" si="153"/>
        <v>124.56812347569371</v>
      </c>
      <c r="R478" s="6">
        <f t="shared" si="153"/>
        <v>107.39763506628833</v>
      </c>
      <c r="S478" s="6">
        <f t="shared" si="153"/>
        <v>122.19475099042164</v>
      </c>
      <c r="T478" s="6">
        <f t="shared" si="153"/>
        <v>139.03059560292036</v>
      </c>
      <c r="U478" s="6">
        <f t="shared" si="153"/>
        <v>158.18606247021151</v>
      </c>
      <c r="W478" s="11">
        <v>100</v>
      </c>
      <c r="X478" s="6">
        <f t="shared" si="162"/>
        <v>115.98777142420998</v>
      </c>
      <c r="Y478" s="6">
        <f t="shared" si="163"/>
        <v>103.87831843691006</v>
      </c>
      <c r="Z478" s="6">
        <f t="shared" si="164"/>
        <v>91.768865449610146</v>
      </c>
      <c r="AA478" s="6">
        <f t="shared" si="165"/>
        <v>79.659412462310229</v>
      </c>
      <c r="AB478" s="6">
        <f t="shared" si="166"/>
        <v>95.64718388652021</v>
      </c>
      <c r="AC478" s="6">
        <f t="shared" si="167"/>
        <v>83.537730899220293</v>
      </c>
      <c r="AD478" s="6">
        <f t="shared" si="168"/>
        <v>99.525502323430274</v>
      </c>
      <c r="AE478" s="6">
        <f t="shared" si="169"/>
        <v>87.416049336130357</v>
      </c>
      <c r="AF478" s="6">
        <f t="shared" si="170"/>
        <v>75.306596348830439</v>
      </c>
      <c r="AG478" s="6">
        <f t="shared" si="171"/>
        <v>63.197143361530522</v>
      </c>
      <c r="AI478" s="10">
        <f t="shared" si="172"/>
        <v>0</v>
      </c>
      <c r="AJ478" s="10">
        <f t="shared" si="174"/>
        <v>0</v>
      </c>
      <c r="AK478" s="10">
        <f t="shared" si="174"/>
        <v>0</v>
      </c>
      <c r="AL478" s="10">
        <f t="shared" si="174"/>
        <v>0</v>
      </c>
      <c r="AM478" s="10">
        <f t="shared" si="173"/>
        <v>0</v>
      </c>
      <c r="AN478" s="10">
        <f t="shared" si="173"/>
        <v>0</v>
      </c>
      <c r="AO478" s="10">
        <f t="shared" si="173"/>
        <v>0</v>
      </c>
      <c r="AP478" s="10">
        <f t="shared" si="155"/>
        <v>0</v>
      </c>
      <c r="AQ478" s="10">
        <f t="shared" si="155"/>
        <v>0</v>
      </c>
      <c r="AR478" s="10">
        <f t="shared" si="155"/>
        <v>0</v>
      </c>
      <c r="AT478">
        <v>0</v>
      </c>
      <c r="AU478">
        <v>1</v>
      </c>
      <c r="AV478">
        <v>1</v>
      </c>
      <c r="AW478">
        <v>1</v>
      </c>
      <c r="AX478">
        <v>0</v>
      </c>
      <c r="AY478">
        <v>1</v>
      </c>
      <c r="AZ478">
        <v>0</v>
      </c>
      <c r="BA478">
        <v>1</v>
      </c>
      <c r="BB478">
        <v>1</v>
      </c>
      <c r="BC478">
        <v>1</v>
      </c>
    </row>
    <row r="479" spans="3:55">
      <c r="C479" s="10"/>
      <c r="D479" s="20">
        <f t="shared" si="156"/>
        <v>1761.3335668131683</v>
      </c>
      <c r="E479" s="10">
        <f t="shared" si="157"/>
        <v>-917.02450190521745</v>
      </c>
      <c r="F479" s="20">
        <f t="shared" si="158"/>
        <v>844.30906490795087</v>
      </c>
      <c r="G479">
        <f t="shared" si="159"/>
        <v>5</v>
      </c>
      <c r="H479" s="21">
        <f t="shared" si="160"/>
        <v>9.7656225800141683E-4</v>
      </c>
      <c r="I479" s="20">
        <f t="shared" si="161"/>
        <v>0</v>
      </c>
      <c r="J479" s="2"/>
      <c r="K479" s="11">
        <v>100</v>
      </c>
      <c r="L479" s="6">
        <f t="shared" si="154"/>
        <v>86.21598533371521</v>
      </c>
      <c r="M479" s="6">
        <f t="shared" si="154"/>
        <v>98.094719243534925</v>
      </c>
      <c r="N479" s="6">
        <f t="shared" si="154"/>
        <v>111.61009070675183</v>
      </c>
      <c r="O479" s="6">
        <f t="shared" si="154"/>
        <v>126.98759366081123</v>
      </c>
      <c r="P479" s="6">
        <f t="shared" si="154"/>
        <v>109.48360512624286</v>
      </c>
      <c r="Q479" s="6">
        <f t="shared" si="153"/>
        <v>124.56812347569371</v>
      </c>
      <c r="R479" s="6">
        <f t="shared" si="153"/>
        <v>141.73096847115283</v>
      </c>
      <c r="S479" s="6">
        <f t="shared" si="153"/>
        <v>122.19475099042165</v>
      </c>
      <c r="T479" s="6">
        <f t="shared" si="153"/>
        <v>105.35140859247174</v>
      </c>
      <c r="U479" s="6">
        <f t="shared" si="153"/>
        <v>90.829754980947826</v>
      </c>
      <c r="W479" s="11">
        <v>100</v>
      </c>
      <c r="X479" s="6">
        <f t="shared" si="162"/>
        <v>115.98777142420998</v>
      </c>
      <c r="Y479" s="6">
        <f t="shared" si="163"/>
        <v>103.87831843691006</v>
      </c>
      <c r="Z479" s="6">
        <f t="shared" si="164"/>
        <v>91.768865449610146</v>
      </c>
      <c r="AA479" s="6">
        <f t="shared" si="165"/>
        <v>79.659412462310229</v>
      </c>
      <c r="AB479" s="6">
        <f t="shared" si="166"/>
        <v>95.64718388652021</v>
      </c>
      <c r="AC479" s="6">
        <f t="shared" si="167"/>
        <v>83.537730899220293</v>
      </c>
      <c r="AD479" s="6">
        <f t="shared" si="168"/>
        <v>71.428277911920375</v>
      </c>
      <c r="AE479" s="6">
        <f t="shared" si="169"/>
        <v>87.416049336130357</v>
      </c>
      <c r="AF479" s="6">
        <f t="shared" si="170"/>
        <v>103.40382076034034</v>
      </c>
      <c r="AG479" s="6">
        <f t="shared" si="171"/>
        <v>119.39159218455032</v>
      </c>
      <c r="AI479" s="10">
        <f t="shared" si="172"/>
        <v>0</v>
      </c>
      <c r="AJ479" s="10">
        <f t="shared" si="174"/>
        <v>0</v>
      </c>
      <c r="AK479" s="10">
        <f t="shared" si="174"/>
        <v>0</v>
      </c>
      <c r="AL479" s="10">
        <f t="shared" si="174"/>
        <v>0</v>
      </c>
      <c r="AM479" s="10">
        <f t="shared" si="173"/>
        <v>0</v>
      </c>
      <c r="AN479" s="10">
        <f t="shared" si="173"/>
        <v>0</v>
      </c>
      <c r="AO479" s="10">
        <f t="shared" si="173"/>
        <v>0</v>
      </c>
      <c r="AP479" s="10">
        <f t="shared" si="155"/>
        <v>0</v>
      </c>
      <c r="AQ479" s="10">
        <f t="shared" si="155"/>
        <v>0</v>
      </c>
      <c r="AR479" s="10">
        <f t="shared" si="155"/>
        <v>0</v>
      </c>
      <c r="AT479">
        <v>0</v>
      </c>
      <c r="AU479">
        <v>1</v>
      </c>
      <c r="AV479">
        <v>1</v>
      </c>
      <c r="AW479">
        <v>1</v>
      </c>
      <c r="AX479">
        <v>0</v>
      </c>
      <c r="AY479">
        <v>1</v>
      </c>
      <c r="AZ479">
        <v>1</v>
      </c>
      <c r="BA479">
        <v>0</v>
      </c>
      <c r="BB479">
        <v>0</v>
      </c>
      <c r="BC479">
        <v>0</v>
      </c>
    </row>
    <row r="480" spans="3:55">
      <c r="C480" s="10"/>
      <c r="D480" s="20">
        <f t="shared" si="156"/>
        <v>-1043.5145177395257</v>
      </c>
      <c r="E480" s="10">
        <f t="shared" si="157"/>
        <v>1986.6597914390709</v>
      </c>
      <c r="F480" s="20">
        <f t="shared" si="158"/>
        <v>943.14527369954521</v>
      </c>
      <c r="G480">
        <f t="shared" si="159"/>
        <v>6</v>
      </c>
      <c r="H480" s="21">
        <f t="shared" si="160"/>
        <v>9.7699716664180632E-4</v>
      </c>
      <c r="I480" s="20">
        <f t="shared" si="161"/>
        <v>0</v>
      </c>
      <c r="J480" s="2"/>
      <c r="K480" s="11">
        <v>100</v>
      </c>
      <c r="L480" s="6">
        <f t="shared" si="154"/>
        <v>86.21598533371521</v>
      </c>
      <c r="M480" s="6">
        <f t="shared" si="154"/>
        <v>98.094719243534925</v>
      </c>
      <c r="N480" s="6">
        <f t="shared" si="154"/>
        <v>111.61009070675183</v>
      </c>
      <c r="O480" s="6">
        <f t="shared" si="154"/>
        <v>126.98759366081123</v>
      </c>
      <c r="P480" s="6">
        <f t="shared" si="154"/>
        <v>109.48360512624286</v>
      </c>
      <c r="Q480" s="6">
        <f t="shared" si="153"/>
        <v>124.56812347569371</v>
      </c>
      <c r="R480" s="6">
        <f t="shared" si="153"/>
        <v>141.73096847115283</v>
      </c>
      <c r="S480" s="6">
        <f t="shared" si="153"/>
        <v>122.19475099042165</v>
      </c>
      <c r="T480" s="6">
        <f t="shared" si="153"/>
        <v>105.35140859247174</v>
      </c>
      <c r="U480" s="6">
        <f t="shared" si="153"/>
        <v>119.86659791439071</v>
      </c>
      <c r="W480" s="11">
        <v>100</v>
      </c>
      <c r="X480" s="6">
        <f t="shared" si="162"/>
        <v>115.98777142420998</v>
      </c>
      <c r="Y480" s="6">
        <f t="shared" si="163"/>
        <v>103.87831843691006</v>
      </c>
      <c r="Z480" s="6">
        <f t="shared" si="164"/>
        <v>91.768865449610146</v>
      </c>
      <c r="AA480" s="6">
        <f t="shared" si="165"/>
        <v>79.659412462310229</v>
      </c>
      <c r="AB480" s="6">
        <f t="shared" si="166"/>
        <v>95.64718388652021</v>
      </c>
      <c r="AC480" s="6">
        <f t="shared" si="167"/>
        <v>83.537730899220293</v>
      </c>
      <c r="AD480" s="6">
        <f t="shared" si="168"/>
        <v>71.428277911920375</v>
      </c>
      <c r="AE480" s="6">
        <f t="shared" si="169"/>
        <v>87.416049336130357</v>
      </c>
      <c r="AF480" s="6">
        <f t="shared" si="170"/>
        <v>103.40382076034034</v>
      </c>
      <c r="AG480" s="6">
        <f t="shared" si="171"/>
        <v>91.29436777304042</v>
      </c>
      <c r="AI480" s="10">
        <f t="shared" si="172"/>
        <v>0</v>
      </c>
      <c r="AJ480" s="10">
        <f t="shared" si="174"/>
        <v>0</v>
      </c>
      <c r="AK480" s="10">
        <f t="shared" si="174"/>
        <v>0</v>
      </c>
      <c r="AL480" s="10">
        <f t="shared" si="174"/>
        <v>0</v>
      </c>
      <c r="AM480" s="10">
        <f t="shared" si="173"/>
        <v>0</v>
      </c>
      <c r="AN480" s="10">
        <f t="shared" si="173"/>
        <v>0</v>
      </c>
      <c r="AO480" s="10">
        <f t="shared" si="173"/>
        <v>0</v>
      </c>
      <c r="AP480" s="10">
        <f t="shared" si="155"/>
        <v>0</v>
      </c>
      <c r="AQ480" s="10">
        <f t="shared" si="155"/>
        <v>0</v>
      </c>
      <c r="AR480" s="10">
        <f t="shared" si="155"/>
        <v>0</v>
      </c>
      <c r="AT480">
        <v>0</v>
      </c>
      <c r="AU480">
        <v>1</v>
      </c>
      <c r="AV480">
        <v>1</v>
      </c>
      <c r="AW480">
        <v>1</v>
      </c>
      <c r="AX480">
        <v>0</v>
      </c>
      <c r="AY480">
        <v>1</v>
      </c>
      <c r="AZ480">
        <v>1</v>
      </c>
      <c r="BA480">
        <v>0</v>
      </c>
      <c r="BB480">
        <v>0</v>
      </c>
      <c r="BC480">
        <v>1</v>
      </c>
    </row>
    <row r="481" spans="3:55">
      <c r="C481" s="10"/>
      <c r="D481" s="20">
        <f t="shared" si="156"/>
        <v>-1043.5145177395257</v>
      </c>
      <c r="E481" s="10">
        <f t="shared" si="157"/>
        <v>1986.6597914390709</v>
      </c>
      <c r="F481" s="20">
        <f t="shared" si="158"/>
        <v>943.14527369954521</v>
      </c>
      <c r="G481">
        <f t="shared" si="159"/>
        <v>6</v>
      </c>
      <c r="H481" s="21">
        <f t="shared" si="160"/>
        <v>9.7699716664180632E-4</v>
      </c>
      <c r="I481" s="20">
        <f t="shared" si="161"/>
        <v>0</v>
      </c>
      <c r="J481" s="2"/>
      <c r="K481" s="11">
        <v>100</v>
      </c>
      <c r="L481" s="6">
        <f t="shared" si="154"/>
        <v>86.21598533371521</v>
      </c>
      <c r="M481" s="6">
        <f t="shared" si="154"/>
        <v>98.094719243534925</v>
      </c>
      <c r="N481" s="6">
        <f t="shared" si="154"/>
        <v>111.61009070675183</v>
      </c>
      <c r="O481" s="6">
        <f t="shared" si="154"/>
        <v>126.98759366081123</v>
      </c>
      <c r="P481" s="6">
        <f t="shared" si="154"/>
        <v>109.48360512624286</v>
      </c>
      <c r="Q481" s="6">
        <f t="shared" si="153"/>
        <v>124.56812347569371</v>
      </c>
      <c r="R481" s="6">
        <f t="shared" si="153"/>
        <v>141.73096847115283</v>
      </c>
      <c r="S481" s="6">
        <f t="shared" si="153"/>
        <v>122.19475099042165</v>
      </c>
      <c r="T481" s="6">
        <f t="shared" si="153"/>
        <v>139.03059560292036</v>
      </c>
      <c r="U481" s="6">
        <f t="shared" si="153"/>
        <v>119.86659791439071</v>
      </c>
      <c r="W481" s="11">
        <v>100</v>
      </c>
      <c r="X481" s="6">
        <f t="shared" si="162"/>
        <v>115.98777142420998</v>
      </c>
      <c r="Y481" s="6">
        <f t="shared" si="163"/>
        <v>103.87831843691006</v>
      </c>
      <c r="Z481" s="6">
        <f t="shared" si="164"/>
        <v>91.768865449610146</v>
      </c>
      <c r="AA481" s="6">
        <f t="shared" si="165"/>
        <v>79.659412462310229</v>
      </c>
      <c r="AB481" s="6">
        <f t="shared" si="166"/>
        <v>95.64718388652021</v>
      </c>
      <c r="AC481" s="6">
        <f t="shared" si="167"/>
        <v>83.537730899220293</v>
      </c>
      <c r="AD481" s="6">
        <f t="shared" si="168"/>
        <v>71.428277911920375</v>
      </c>
      <c r="AE481" s="6">
        <f t="shared" si="169"/>
        <v>87.416049336130357</v>
      </c>
      <c r="AF481" s="6">
        <f t="shared" si="170"/>
        <v>75.306596348830439</v>
      </c>
      <c r="AG481" s="6">
        <f t="shared" si="171"/>
        <v>91.29436777304042</v>
      </c>
      <c r="AI481" s="10">
        <f t="shared" si="172"/>
        <v>0</v>
      </c>
      <c r="AJ481" s="10">
        <f t="shared" si="174"/>
        <v>0</v>
      </c>
      <c r="AK481" s="10">
        <f t="shared" si="174"/>
        <v>0</v>
      </c>
      <c r="AL481" s="10">
        <f t="shared" si="174"/>
        <v>0</v>
      </c>
      <c r="AM481" s="10">
        <f t="shared" si="173"/>
        <v>0</v>
      </c>
      <c r="AN481" s="10">
        <f t="shared" si="173"/>
        <v>0</v>
      </c>
      <c r="AO481" s="10">
        <f t="shared" si="173"/>
        <v>0</v>
      </c>
      <c r="AP481" s="10">
        <f t="shared" si="155"/>
        <v>0</v>
      </c>
      <c r="AQ481" s="10">
        <f t="shared" si="155"/>
        <v>0</v>
      </c>
      <c r="AR481" s="10">
        <f t="shared" si="155"/>
        <v>0</v>
      </c>
      <c r="AT481">
        <v>0</v>
      </c>
      <c r="AU481">
        <v>1</v>
      </c>
      <c r="AV481">
        <v>1</v>
      </c>
      <c r="AW481">
        <v>1</v>
      </c>
      <c r="AX481">
        <v>0</v>
      </c>
      <c r="AY481">
        <v>1</v>
      </c>
      <c r="AZ481">
        <v>1</v>
      </c>
      <c r="BA481">
        <v>0</v>
      </c>
      <c r="BB481">
        <v>1</v>
      </c>
      <c r="BC481">
        <v>0</v>
      </c>
    </row>
    <row r="482" spans="3:55">
      <c r="C482" s="10"/>
      <c r="D482" s="20">
        <f t="shared" si="156"/>
        <v>-5821.6989792951717</v>
      </c>
      <c r="E482" s="10">
        <f t="shared" si="157"/>
        <v>5818.6062470211509</v>
      </c>
      <c r="F482" s="20">
        <f t="shared" si="158"/>
        <v>-3.0927322740208183</v>
      </c>
      <c r="G482">
        <f t="shared" si="159"/>
        <v>7</v>
      </c>
      <c r="H482" s="21">
        <f t="shared" si="160"/>
        <v>9.7743226896726152E-4</v>
      </c>
      <c r="I482" s="20">
        <f t="shared" si="161"/>
        <v>0</v>
      </c>
      <c r="J482" s="2"/>
      <c r="K482" s="11">
        <v>100</v>
      </c>
      <c r="L482" s="6">
        <f t="shared" si="154"/>
        <v>86.21598533371521</v>
      </c>
      <c r="M482" s="6">
        <f t="shared" si="154"/>
        <v>98.094719243534925</v>
      </c>
      <c r="N482" s="6">
        <f t="shared" si="154"/>
        <v>111.61009070675183</v>
      </c>
      <c r="O482" s="6">
        <f t="shared" si="154"/>
        <v>126.98759366081123</v>
      </c>
      <c r="P482" s="6">
        <f t="shared" si="154"/>
        <v>109.48360512624286</v>
      </c>
      <c r="Q482" s="6">
        <f t="shared" si="153"/>
        <v>124.56812347569371</v>
      </c>
      <c r="R482" s="6">
        <f t="shared" si="153"/>
        <v>141.73096847115283</v>
      </c>
      <c r="S482" s="6">
        <f t="shared" si="153"/>
        <v>122.19475099042165</v>
      </c>
      <c r="T482" s="6">
        <f t="shared" si="153"/>
        <v>139.03059560292036</v>
      </c>
      <c r="U482" s="6">
        <f t="shared" si="153"/>
        <v>158.18606247021151</v>
      </c>
      <c r="W482" s="11">
        <v>100</v>
      </c>
      <c r="X482" s="6">
        <f t="shared" si="162"/>
        <v>115.98777142420998</v>
      </c>
      <c r="Y482" s="6">
        <f t="shared" si="163"/>
        <v>103.87831843691006</v>
      </c>
      <c r="Z482" s="6">
        <f t="shared" si="164"/>
        <v>91.768865449610146</v>
      </c>
      <c r="AA482" s="6">
        <f t="shared" si="165"/>
        <v>79.659412462310229</v>
      </c>
      <c r="AB482" s="6">
        <f t="shared" si="166"/>
        <v>95.64718388652021</v>
      </c>
      <c r="AC482" s="6">
        <f t="shared" si="167"/>
        <v>83.537730899220293</v>
      </c>
      <c r="AD482" s="6">
        <f t="shared" si="168"/>
        <v>71.428277911920375</v>
      </c>
      <c r="AE482" s="6">
        <f t="shared" si="169"/>
        <v>87.416049336130357</v>
      </c>
      <c r="AF482" s="6">
        <f t="shared" si="170"/>
        <v>75.306596348830439</v>
      </c>
      <c r="AG482" s="6">
        <f t="shared" si="171"/>
        <v>63.197143361530522</v>
      </c>
      <c r="AI482" s="10">
        <f t="shared" si="172"/>
        <v>0</v>
      </c>
      <c r="AJ482" s="10">
        <f t="shared" si="174"/>
        <v>0</v>
      </c>
      <c r="AK482" s="10">
        <f t="shared" si="174"/>
        <v>0</v>
      </c>
      <c r="AL482" s="10">
        <f t="shared" si="174"/>
        <v>0</v>
      </c>
      <c r="AM482" s="10">
        <f t="shared" si="173"/>
        <v>0</v>
      </c>
      <c r="AN482" s="10">
        <f t="shared" si="173"/>
        <v>0</v>
      </c>
      <c r="AO482" s="10">
        <f t="shared" si="173"/>
        <v>0</v>
      </c>
      <c r="AP482" s="10">
        <f t="shared" si="155"/>
        <v>0</v>
      </c>
      <c r="AQ482" s="10">
        <f t="shared" si="155"/>
        <v>0</v>
      </c>
      <c r="AR482" s="10">
        <f t="shared" si="155"/>
        <v>0</v>
      </c>
      <c r="AT482">
        <v>0</v>
      </c>
      <c r="AU482">
        <v>1</v>
      </c>
      <c r="AV482">
        <v>1</v>
      </c>
      <c r="AW482">
        <v>1</v>
      </c>
      <c r="AX482">
        <v>0</v>
      </c>
      <c r="AY482">
        <v>1</v>
      </c>
      <c r="AZ482">
        <v>1</v>
      </c>
      <c r="BA482">
        <v>0</v>
      </c>
      <c r="BB482">
        <v>1</v>
      </c>
      <c r="BC482">
        <v>1</v>
      </c>
    </row>
    <row r="483" spans="3:55">
      <c r="C483" s="10"/>
      <c r="D483" s="20">
        <f t="shared" si="156"/>
        <v>-2727.3853034976646</v>
      </c>
      <c r="E483" s="10">
        <f t="shared" si="157"/>
        <v>1986.6597914390709</v>
      </c>
      <c r="F483" s="20">
        <f t="shared" si="158"/>
        <v>-740.72551205859372</v>
      </c>
      <c r="G483">
        <f t="shared" si="159"/>
        <v>6</v>
      </c>
      <c r="H483" s="21">
        <f t="shared" si="160"/>
        <v>9.7699716664180632E-4</v>
      </c>
      <c r="I483" s="20">
        <f t="shared" si="161"/>
        <v>1</v>
      </c>
      <c r="J483" s="2"/>
      <c r="K483" s="11">
        <v>100</v>
      </c>
      <c r="L483" s="6">
        <f t="shared" si="154"/>
        <v>86.21598533371521</v>
      </c>
      <c r="M483" s="6">
        <f t="shared" si="154"/>
        <v>98.094719243534925</v>
      </c>
      <c r="N483" s="6">
        <f t="shared" si="154"/>
        <v>111.61009070675183</v>
      </c>
      <c r="O483" s="6">
        <f t="shared" si="154"/>
        <v>126.98759366081123</v>
      </c>
      <c r="P483" s="6">
        <f t="shared" si="154"/>
        <v>109.48360512624286</v>
      </c>
      <c r="Q483" s="6">
        <f t="shared" si="153"/>
        <v>124.56812347569371</v>
      </c>
      <c r="R483" s="6">
        <f t="shared" si="153"/>
        <v>141.73096847115283</v>
      </c>
      <c r="S483" s="6">
        <f t="shared" si="153"/>
        <v>161.25848943763302</v>
      </c>
      <c r="T483" s="6">
        <f t="shared" si="153"/>
        <v>139.03059560292036</v>
      </c>
      <c r="U483" s="6">
        <f t="shared" si="153"/>
        <v>119.86659791439071</v>
      </c>
      <c r="W483" s="11">
        <v>100</v>
      </c>
      <c r="X483" s="6">
        <f t="shared" si="162"/>
        <v>115.98777142420998</v>
      </c>
      <c r="Y483" s="6">
        <f t="shared" si="163"/>
        <v>103.87831843691006</v>
      </c>
      <c r="Z483" s="6">
        <f t="shared" si="164"/>
        <v>91.768865449610146</v>
      </c>
      <c r="AA483" s="6">
        <f t="shared" si="165"/>
        <v>79.659412462310229</v>
      </c>
      <c r="AB483" s="6">
        <f t="shared" si="166"/>
        <v>95.64718388652021</v>
      </c>
      <c r="AC483" s="6">
        <f t="shared" si="167"/>
        <v>83.537730899220293</v>
      </c>
      <c r="AD483" s="6">
        <f t="shared" si="168"/>
        <v>71.428277911920375</v>
      </c>
      <c r="AE483" s="6">
        <f t="shared" si="169"/>
        <v>100</v>
      </c>
      <c r="AF483" s="6">
        <f t="shared" si="170"/>
        <v>115.98777142420998</v>
      </c>
      <c r="AG483" s="6">
        <f t="shared" si="171"/>
        <v>131.97554284841996</v>
      </c>
      <c r="AI483" s="10">
        <f t="shared" si="172"/>
        <v>0</v>
      </c>
      <c r="AJ483" s="10">
        <f t="shared" si="174"/>
        <v>0</v>
      </c>
      <c r="AK483" s="10">
        <f t="shared" si="174"/>
        <v>0</v>
      </c>
      <c r="AL483" s="10">
        <f t="shared" si="174"/>
        <v>0</v>
      </c>
      <c r="AM483" s="10">
        <f t="shared" si="173"/>
        <v>0</v>
      </c>
      <c r="AN483" s="10">
        <f t="shared" si="173"/>
        <v>0</v>
      </c>
      <c r="AO483" s="10">
        <f t="shared" si="173"/>
        <v>0</v>
      </c>
      <c r="AP483" s="10">
        <f t="shared" si="155"/>
        <v>-6560.1848412035915</v>
      </c>
      <c r="AQ483" s="10">
        <f t="shared" si="155"/>
        <v>0</v>
      </c>
      <c r="AR483" s="10">
        <f t="shared" si="155"/>
        <v>0</v>
      </c>
      <c r="AT483">
        <v>0</v>
      </c>
      <c r="AU483">
        <v>1</v>
      </c>
      <c r="AV483">
        <v>1</v>
      </c>
      <c r="AW483">
        <v>1</v>
      </c>
      <c r="AX483">
        <v>0</v>
      </c>
      <c r="AY483">
        <v>1</v>
      </c>
      <c r="AZ483">
        <v>1</v>
      </c>
      <c r="BA483">
        <v>1</v>
      </c>
      <c r="BB483">
        <v>0</v>
      </c>
      <c r="BC483">
        <v>0</v>
      </c>
    </row>
    <row r="484" spans="3:55">
      <c r="C484" s="10"/>
      <c r="D484" s="20">
        <f t="shared" si="156"/>
        <v>-5946.6889186631633</v>
      </c>
      <c r="E484" s="10">
        <f t="shared" si="157"/>
        <v>5818.6062470211509</v>
      </c>
      <c r="F484" s="20">
        <f t="shared" si="158"/>
        <v>-128.08267164201243</v>
      </c>
      <c r="G484">
        <f t="shared" si="159"/>
        <v>7</v>
      </c>
      <c r="H484" s="21">
        <f t="shared" si="160"/>
        <v>9.7743226896726152E-4</v>
      </c>
      <c r="I484" s="20">
        <f t="shared" si="161"/>
        <v>1</v>
      </c>
      <c r="J484" s="2"/>
      <c r="K484" s="11">
        <v>100</v>
      </c>
      <c r="L484" s="6">
        <f t="shared" si="154"/>
        <v>86.21598533371521</v>
      </c>
      <c r="M484" s="6">
        <f t="shared" si="154"/>
        <v>98.094719243534925</v>
      </c>
      <c r="N484" s="6">
        <f t="shared" si="154"/>
        <v>111.61009070675183</v>
      </c>
      <c r="O484" s="6">
        <f t="shared" si="154"/>
        <v>126.98759366081123</v>
      </c>
      <c r="P484" s="6">
        <f t="shared" si="154"/>
        <v>109.48360512624286</v>
      </c>
      <c r="Q484" s="6">
        <f t="shared" si="153"/>
        <v>124.56812347569371</v>
      </c>
      <c r="R484" s="6">
        <f t="shared" si="153"/>
        <v>141.73096847115283</v>
      </c>
      <c r="S484" s="6">
        <f t="shared" si="153"/>
        <v>161.25848943763302</v>
      </c>
      <c r="T484" s="6">
        <f t="shared" si="153"/>
        <v>139.03059560292036</v>
      </c>
      <c r="U484" s="6">
        <f t="shared" si="153"/>
        <v>158.18606247021151</v>
      </c>
      <c r="W484" s="11">
        <v>100</v>
      </c>
      <c r="X484" s="6">
        <f t="shared" si="162"/>
        <v>115.98777142420998</v>
      </c>
      <c r="Y484" s="6">
        <f t="shared" si="163"/>
        <v>103.87831843691006</v>
      </c>
      <c r="Z484" s="6">
        <f t="shared" si="164"/>
        <v>91.768865449610146</v>
      </c>
      <c r="AA484" s="6">
        <f t="shared" si="165"/>
        <v>79.659412462310229</v>
      </c>
      <c r="AB484" s="6">
        <f t="shared" si="166"/>
        <v>95.64718388652021</v>
      </c>
      <c r="AC484" s="6">
        <f t="shared" si="167"/>
        <v>83.537730899220293</v>
      </c>
      <c r="AD484" s="6">
        <f t="shared" si="168"/>
        <v>71.428277911920375</v>
      </c>
      <c r="AE484" s="6">
        <f t="shared" si="169"/>
        <v>100</v>
      </c>
      <c r="AF484" s="6">
        <f t="shared" si="170"/>
        <v>115.98777142420998</v>
      </c>
      <c r="AG484" s="6">
        <f t="shared" si="171"/>
        <v>103.87831843691006</v>
      </c>
      <c r="AI484" s="10">
        <f t="shared" si="172"/>
        <v>0</v>
      </c>
      <c r="AJ484" s="10">
        <f t="shared" si="174"/>
        <v>0</v>
      </c>
      <c r="AK484" s="10">
        <f t="shared" si="174"/>
        <v>0</v>
      </c>
      <c r="AL484" s="10">
        <f t="shared" si="174"/>
        <v>0</v>
      </c>
      <c r="AM484" s="10">
        <f t="shared" si="173"/>
        <v>0</v>
      </c>
      <c r="AN484" s="10">
        <f t="shared" si="173"/>
        <v>0</v>
      </c>
      <c r="AO484" s="10">
        <f t="shared" si="173"/>
        <v>0</v>
      </c>
      <c r="AP484" s="10">
        <f t="shared" si="155"/>
        <v>-6560.1848412035915</v>
      </c>
      <c r="AQ484" s="10">
        <f t="shared" si="155"/>
        <v>0</v>
      </c>
      <c r="AR484" s="10">
        <f t="shared" si="155"/>
        <v>0</v>
      </c>
      <c r="AT484">
        <v>0</v>
      </c>
      <c r="AU484">
        <v>1</v>
      </c>
      <c r="AV484">
        <v>1</v>
      </c>
      <c r="AW484">
        <v>1</v>
      </c>
      <c r="AX484">
        <v>0</v>
      </c>
      <c r="AY484">
        <v>1</v>
      </c>
      <c r="AZ484">
        <v>1</v>
      </c>
      <c r="BA484">
        <v>1</v>
      </c>
      <c r="BB484">
        <v>0</v>
      </c>
      <c r="BC484">
        <v>1</v>
      </c>
    </row>
    <row r="485" spans="3:55">
      <c r="C485" s="10"/>
      <c r="D485" s="20">
        <f t="shared" si="156"/>
        <v>-5946.6889186631633</v>
      </c>
      <c r="E485" s="10">
        <f t="shared" si="157"/>
        <v>5818.6062470211509</v>
      </c>
      <c r="F485" s="20">
        <f t="shared" si="158"/>
        <v>-128.08267164201243</v>
      </c>
      <c r="G485">
        <f t="shared" si="159"/>
        <v>7</v>
      </c>
      <c r="H485" s="21">
        <f t="shared" si="160"/>
        <v>9.7743226896726152E-4</v>
      </c>
      <c r="I485" s="20">
        <f t="shared" si="161"/>
        <v>1</v>
      </c>
      <c r="J485" s="2"/>
      <c r="K485" s="11">
        <v>100</v>
      </c>
      <c r="L485" s="6">
        <f t="shared" si="154"/>
        <v>86.21598533371521</v>
      </c>
      <c r="M485" s="6">
        <f t="shared" si="154"/>
        <v>98.094719243534925</v>
      </c>
      <c r="N485" s="6">
        <f t="shared" si="154"/>
        <v>111.61009070675183</v>
      </c>
      <c r="O485" s="6">
        <f t="shared" si="154"/>
        <v>126.98759366081123</v>
      </c>
      <c r="P485" s="6">
        <f t="shared" si="154"/>
        <v>109.48360512624286</v>
      </c>
      <c r="Q485" s="6">
        <f t="shared" si="153"/>
        <v>124.56812347569371</v>
      </c>
      <c r="R485" s="6">
        <f t="shared" si="153"/>
        <v>141.73096847115283</v>
      </c>
      <c r="S485" s="6">
        <f t="shared" si="153"/>
        <v>161.25848943763302</v>
      </c>
      <c r="T485" s="6">
        <f t="shared" si="153"/>
        <v>183.47648856290695</v>
      </c>
      <c r="U485" s="6">
        <f t="shared" si="153"/>
        <v>158.18606247021151</v>
      </c>
      <c r="W485" s="11">
        <v>100</v>
      </c>
      <c r="X485" s="6">
        <f t="shared" si="162"/>
        <v>115.98777142420998</v>
      </c>
      <c r="Y485" s="6">
        <f t="shared" si="163"/>
        <v>103.87831843691006</v>
      </c>
      <c r="Z485" s="6">
        <f t="shared" si="164"/>
        <v>91.768865449610146</v>
      </c>
      <c r="AA485" s="6">
        <f t="shared" si="165"/>
        <v>79.659412462310229</v>
      </c>
      <c r="AB485" s="6">
        <f t="shared" si="166"/>
        <v>95.64718388652021</v>
      </c>
      <c r="AC485" s="6">
        <f t="shared" si="167"/>
        <v>83.537730899220293</v>
      </c>
      <c r="AD485" s="6">
        <f t="shared" si="168"/>
        <v>71.428277911920375</v>
      </c>
      <c r="AE485" s="6">
        <f t="shared" si="169"/>
        <v>100</v>
      </c>
      <c r="AF485" s="6">
        <f t="shared" si="170"/>
        <v>87.890547012700083</v>
      </c>
      <c r="AG485" s="6">
        <f t="shared" si="171"/>
        <v>103.87831843691006</v>
      </c>
      <c r="AI485" s="10">
        <f t="shared" si="172"/>
        <v>0</v>
      </c>
      <c r="AJ485" s="10">
        <f t="shared" si="174"/>
        <v>0</v>
      </c>
      <c r="AK485" s="10">
        <f t="shared" si="174"/>
        <v>0</v>
      </c>
      <c r="AL485" s="10">
        <f t="shared" si="174"/>
        <v>0</v>
      </c>
      <c r="AM485" s="10">
        <f t="shared" si="173"/>
        <v>0</v>
      </c>
      <c r="AN485" s="10">
        <f t="shared" si="173"/>
        <v>0</v>
      </c>
      <c r="AO485" s="10">
        <f t="shared" si="173"/>
        <v>0</v>
      </c>
      <c r="AP485" s="10">
        <f t="shared" si="155"/>
        <v>-6560.1848412035915</v>
      </c>
      <c r="AQ485" s="10">
        <f t="shared" si="155"/>
        <v>0</v>
      </c>
      <c r="AR485" s="10">
        <f t="shared" si="155"/>
        <v>0</v>
      </c>
      <c r="AT485">
        <v>0</v>
      </c>
      <c r="AU485">
        <v>1</v>
      </c>
      <c r="AV485">
        <v>1</v>
      </c>
      <c r="AW485">
        <v>1</v>
      </c>
      <c r="AX485">
        <v>0</v>
      </c>
      <c r="AY485">
        <v>1</v>
      </c>
      <c r="AZ485">
        <v>1</v>
      </c>
      <c r="BA485">
        <v>1</v>
      </c>
      <c r="BB485">
        <v>1</v>
      </c>
      <c r="BC485">
        <v>0</v>
      </c>
    </row>
    <row r="486" spans="3:55">
      <c r="C486" s="10"/>
      <c r="D486" s="20">
        <f t="shared" si="156"/>
        <v>-11616.018461641397</v>
      </c>
      <c r="E486" s="10">
        <f t="shared" si="157"/>
        <v>10875.565666509598</v>
      </c>
      <c r="F486" s="20">
        <f t="shared" si="158"/>
        <v>-740.45279513179958</v>
      </c>
      <c r="G486">
        <f t="shared" si="159"/>
        <v>8</v>
      </c>
      <c r="H486" s="21">
        <f t="shared" si="160"/>
        <v>9.7786756506404015E-4</v>
      </c>
      <c r="I486" s="20">
        <f t="shared" si="161"/>
        <v>1</v>
      </c>
      <c r="J486" s="2"/>
      <c r="K486" s="11">
        <v>100</v>
      </c>
      <c r="L486" s="6">
        <f t="shared" si="154"/>
        <v>86.21598533371521</v>
      </c>
      <c r="M486" s="6">
        <f t="shared" si="154"/>
        <v>98.094719243534925</v>
      </c>
      <c r="N486" s="6">
        <f t="shared" si="154"/>
        <v>111.61009070675183</v>
      </c>
      <c r="O486" s="6">
        <f t="shared" si="154"/>
        <v>126.98759366081123</v>
      </c>
      <c r="P486" s="6">
        <f t="shared" si="154"/>
        <v>109.48360512624286</v>
      </c>
      <c r="Q486" s="6">
        <f t="shared" si="153"/>
        <v>124.56812347569371</v>
      </c>
      <c r="R486" s="6">
        <f t="shared" si="153"/>
        <v>141.73096847115283</v>
      </c>
      <c r="S486" s="6">
        <f t="shared" si="153"/>
        <v>161.25848943763302</v>
      </c>
      <c r="T486" s="6">
        <f t="shared" si="153"/>
        <v>183.47648856290695</v>
      </c>
      <c r="U486" s="6">
        <f t="shared" si="153"/>
        <v>208.75565666509598</v>
      </c>
      <c r="W486" s="11">
        <v>100</v>
      </c>
      <c r="X486" s="6">
        <f t="shared" si="162"/>
        <v>115.98777142420998</v>
      </c>
      <c r="Y486" s="6">
        <f t="shared" si="163"/>
        <v>103.87831843691006</v>
      </c>
      <c r="Z486" s="6">
        <f t="shared" si="164"/>
        <v>91.768865449610146</v>
      </c>
      <c r="AA486" s="6">
        <f t="shared" si="165"/>
        <v>79.659412462310229</v>
      </c>
      <c r="AB486" s="6">
        <f t="shared" si="166"/>
        <v>95.64718388652021</v>
      </c>
      <c r="AC486" s="6">
        <f t="shared" si="167"/>
        <v>83.537730899220293</v>
      </c>
      <c r="AD486" s="6">
        <f t="shared" si="168"/>
        <v>71.428277911920375</v>
      </c>
      <c r="AE486" s="6">
        <f t="shared" si="169"/>
        <v>100</v>
      </c>
      <c r="AF486" s="6">
        <f t="shared" si="170"/>
        <v>87.890547012700083</v>
      </c>
      <c r="AG486" s="6">
        <f t="shared" si="171"/>
        <v>75.781094025400165</v>
      </c>
      <c r="AI486" s="10">
        <f t="shared" si="172"/>
        <v>0</v>
      </c>
      <c r="AJ486" s="10">
        <f t="shared" si="174"/>
        <v>0</v>
      </c>
      <c r="AK486" s="10">
        <f t="shared" si="174"/>
        <v>0</v>
      </c>
      <c r="AL486" s="10">
        <f t="shared" si="174"/>
        <v>0</v>
      </c>
      <c r="AM486" s="10">
        <f t="shared" si="173"/>
        <v>0</v>
      </c>
      <c r="AN486" s="10">
        <f t="shared" si="173"/>
        <v>0</v>
      </c>
      <c r="AO486" s="10">
        <f t="shared" si="173"/>
        <v>0</v>
      </c>
      <c r="AP486" s="10">
        <f t="shared" si="155"/>
        <v>-6560.1848412035915</v>
      </c>
      <c r="AQ486" s="10">
        <f t="shared" si="155"/>
        <v>0</v>
      </c>
      <c r="AR486" s="10">
        <f t="shared" si="155"/>
        <v>0</v>
      </c>
      <c r="AT486">
        <v>0</v>
      </c>
      <c r="AU486">
        <v>1</v>
      </c>
      <c r="AV486">
        <v>1</v>
      </c>
      <c r="AW486">
        <v>1</v>
      </c>
      <c r="AX486">
        <v>0</v>
      </c>
      <c r="AY486">
        <v>1</v>
      </c>
      <c r="AZ486">
        <v>1</v>
      </c>
      <c r="BA486">
        <v>1</v>
      </c>
      <c r="BB486">
        <v>1</v>
      </c>
      <c r="BC486">
        <v>1</v>
      </c>
    </row>
    <row r="487" spans="3:55">
      <c r="C487" s="10"/>
      <c r="D487" s="20">
        <f t="shared" si="156"/>
        <v>3268.5072552162083</v>
      </c>
      <c r="E487" s="10">
        <f t="shared" si="157"/>
        <v>-3117.3116335618074</v>
      </c>
      <c r="F487" s="20">
        <f t="shared" si="158"/>
        <v>151.19562165440084</v>
      </c>
      <c r="G487">
        <f t="shared" si="159"/>
        <v>4</v>
      </c>
      <c r="H487" s="21">
        <f t="shared" si="160"/>
        <v>9.7612754295987511E-4</v>
      </c>
      <c r="I487" s="20">
        <f t="shared" si="161"/>
        <v>0</v>
      </c>
      <c r="J487" s="2"/>
      <c r="K487" s="11">
        <v>100</v>
      </c>
      <c r="L487" s="6">
        <f t="shared" si="154"/>
        <v>86.21598533371521</v>
      </c>
      <c r="M487" s="6">
        <f t="shared" si="154"/>
        <v>98.094719243534925</v>
      </c>
      <c r="N487" s="6">
        <f t="shared" si="154"/>
        <v>111.61009070675183</v>
      </c>
      <c r="O487" s="6">
        <f t="shared" si="154"/>
        <v>126.98759366081123</v>
      </c>
      <c r="P487" s="6">
        <f t="shared" si="154"/>
        <v>144.48379032441528</v>
      </c>
      <c r="Q487" s="6">
        <f t="shared" si="153"/>
        <v>124.56812347569371</v>
      </c>
      <c r="R487" s="6">
        <f t="shared" si="153"/>
        <v>107.39763506628833</v>
      </c>
      <c r="S487" s="6">
        <f t="shared" si="153"/>
        <v>92.593929297508126</v>
      </c>
      <c r="T487" s="6">
        <f t="shared" si="153"/>
        <v>79.830768503050237</v>
      </c>
      <c r="U487" s="6">
        <f t="shared" si="153"/>
        <v>68.826883664381924</v>
      </c>
      <c r="W487" s="11">
        <v>100</v>
      </c>
      <c r="X487" s="6">
        <f t="shared" si="162"/>
        <v>115.98777142420998</v>
      </c>
      <c r="Y487" s="6">
        <f t="shared" si="163"/>
        <v>103.87831843691006</v>
      </c>
      <c r="Z487" s="6">
        <f t="shared" si="164"/>
        <v>91.768865449610146</v>
      </c>
      <c r="AA487" s="6">
        <f t="shared" si="165"/>
        <v>79.659412462310229</v>
      </c>
      <c r="AB487" s="6">
        <f t="shared" si="166"/>
        <v>67.549959475010311</v>
      </c>
      <c r="AC487" s="6">
        <f t="shared" si="167"/>
        <v>83.537730899220293</v>
      </c>
      <c r="AD487" s="6">
        <f t="shared" si="168"/>
        <v>99.525502323430274</v>
      </c>
      <c r="AE487" s="6">
        <f t="shared" si="169"/>
        <v>115.51327374764026</v>
      </c>
      <c r="AF487" s="6">
        <f t="shared" si="170"/>
        <v>131.50104517185025</v>
      </c>
      <c r="AG487" s="6">
        <f t="shared" si="171"/>
        <v>147.48881659606025</v>
      </c>
      <c r="AI487" s="10">
        <f t="shared" si="172"/>
        <v>0</v>
      </c>
      <c r="AJ487" s="10">
        <f t="shared" si="174"/>
        <v>0</v>
      </c>
      <c r="AK487" s="10">
        <f t="shared" si="174"/>
        <v>0</v>
      </c>
      <c r="AL487" s="10">
        <f t="shared" si="174"/>
        <v>0</v>
      </c>
      <c r="AM487" s="10">
        <f t="shared" si="173"/>
        <v>0</v>
      </c>
      <c r="AN487" s="10">
        <f t="shared" si="173"/>
        <v>0</v>
      </c>
      <c r="AO487" s="10">
        <f t="shared" si="173"/>
        <v>0</v>
      </c>
      <c r="AP487" s="10">
        <f t="shared" si="155"/>
        <v>0</v>
      </c>
      <c r="AQ487" s="10">
        <f t="shared" si="155"/>
        <v>0</v>
      </c>
      <c r="AR487" s="10">
        <f t="shared" si="155"/>
        <v>0</v>
      </c>
      <c r="AT487">
        <v>0</v>
      </c>
      <c r="AU487">
        <v>1</v>
      </c>
      <c r="AV487">
        <v>1</v>
      </c>
      <c r="AW487">
        <v>1</v>
      </c>
      <c r="AX487">
        <v>1</v>
      </c>
      <c r="AY487">
        <v>0</v>
      </c>
      <c r="AZ487">
        <v>0</v>
      </c>
      <c r="BA487">
        <v>0</v>
      </c>
      <c r="BB487">
        <v>0</v>
      </c>
      <c r="BC487">
        <v>0</v>
      </c>
    </row>
    <row r="488" spans="3:55">
      <c r="C488" s="10"/>
      <c r="D488" s="20">
        <f t="shared" si="156"/>
        <v>1761.3335668131697</v>
      </c>
      <c r="E488" s="10">
        <f t="shared" si="157"/>
        <v>-917.02450190521745</v>
      </c>
      <c r="F488" s="20">
        <f t="shared" si="158"/>
        <v>844.30906490795223</v>
      </c>
      <c r="G488">
        <f t="shared" si="159"/>
        <v>5</v>
      </c>
      <c r="H488" s="21">
        <f t="shared" si="160"/>
        <v>9.7656225800141683E-4</v>
      </c>
      <c r="I488" s="20">
        <f t="shared" si="161"/>
        <v>0</v>
      </c>
      <c r="J488" s="2"/>
      <c r="K488" s="11">
        <v>100</v>
      </c>
      <c r="L488" s="6">
        <f t="shared" si="154"/>
        <v>86.21598533371521</v>
      </c>
      <c r="M488" s="6">
        <f t="shared" si="154"/>
        <v>98.094719243534925</v>
      </c>
      <c r="N488" s="6">
        <f t="shared" si="154"/>
        <v>111.61009070675183</v>
      </c>
      <c r="O488" s="6">
        <f t="shared" si="154"/>
        <v>126.98759366081123</v>
      </c>
      <c r="P488" s="6">
        <f t="shared" si="154"/>
        <v>144.48379032441528</v>
      </c>
      <c r="Q488" s="6">
        <f t="shared" si="153"/>
        <v>124.56812347569371</v>
      </c>
      <c r="R488" s="6">
        <f t="shared" si="153"/>
        <v>107.39763506628833</v>
      </c>
      <c r="S488" s="6">
        <f t="shared" si="153"/>
        <v>92.593929297508126</v>
      </c>
      <c r="T488" s="6">
        <f t="shared" si="153"/>
        <v>79.830768503050237</v>
      </c>
      <c r="U488" s="6">
        <f t="shared" si="153"/>
        <v>90.829754980947826</v>
      </c>
      <c r="W488" s="11">
        <v>100</v>
      </c>
      <c r="X488" s="6">
        <f t="shared" si="162"/>
        <v>115.98777142420998</v>
      </c>
      <c r="Y488" s="6">
        <f t="shared" si="163"/>
        <v>103.87831843691006</v>
      </c>
      <c r="Z488" s="6">
        <f t="shared" si="164"/>
        <v>91.768865449610146</v>
      </c>
      <c r="AA488" s="6">
        <f t="shared" si="165"/>
        <v>79.659412462310229</v>
      </c>
      <c r="AB488" s="6">
        <f t="shared" si="166"/>
        <v>67.549959475010311</v>
      </c>
      <c r="AC488" s="6">
        <f t="shared" si="167"/>
        <v>83.537730899220293</v>
      </c>
      <c r="AD488" s="6">
        <f t="shared" si="168"/>
        <v>99.525502323430274</v>
      </c>
      <c r="AE488" s="6">
        <f t="shared" si="169"/>
        <v>115.51327374764026</v>
      </c>
      <c r="AF488" s="6">
        <f t="shared" si="170"/>
        <v>131.50104517185025</v>
      </c>
      <c r="AG488" s="6">
        <f t="shared" si="171"/>
        <v>119.39159218455033</v>
      </c>
      <c r="AI488" s="10">
        <f t="shared" si="172"/>
        <v>0</v>
      </c>
      <c r="AJ488" s="10">
        <f t="shared" si="174"/>
        <v>0</v>
      </c>
      <c r="AK488" s="10">
        <f t="shared" si="174"/>
        <v>0</v>
      </c>
      <c r="AL488" s="10">
        <f t="shared" si="174"/>
        <v>0</v>
      </c>
      <c r="AM488" s="10">
        <f t="shared" si="173"/>
        <v>0</v>
      </c>
      <c r="AN488" s="10">
        <f t="shared" si="173"/>
        <v>0</v>
      </c>
      <c r="AO488" s="10">
        <f t="shared" si="173"/>
        <v>0</v>
      </c>
      <c r="AP488" s="10">
        <f t="shared" si="155"/>
        <v>0</v>
      </c>
      <c r="AQ488" s="10">
        <f t="shared" si="155"/>
        <v>0</v>
      </c>
      <c r="AR488" s="10">
        <f t="shared" si="155"/>
        <v>0</v>
      </c>
      <c r="AT488">
        <v>0</v>
      </c>
      <c r="AU488">
        <v>1</v>
      </c>
      <c r="AV488">
        <v>1</v>
      </c>
      <c r="AW488">
        <v>1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1</v>
      </c>
    </row>
    <row r="489" spans="3:55">
      <c r="C489" s="10"/>
      <c r="D489" s="20">
        <f t="shared" si="156"/>
        <v>1761.3335668131683</v>
      </c>
      <c r="E489" s="10">
        <f t="shared" si="157"/>
        <v>-917.02450190521745</v>
      </c>
      <c r="F489" s="20">
        <f t="shared" si="158"/>
        <v>844.30906490795087</v>
      </c>
      <c r="G489">
        <f t="shared" si="159"/>
        <v>5</v>
      </c>
      <c r="H489" s="21">
        <f t="shared" si="160"/>
        <v>9.7656225800141683E-4</v>
      </c>
      <c r="I489" s="20">
        <f t="shared" si="161"/>
        <v>0</v>
      </c>
      <c r="J489" s="2"/>
      <c r="K489" s="11">
        <v>100</v>
      </c>
      <c r="L489" s="6">
        <f t="shared" si="154"/>
        <v>86.21598533371521</v>
      </c>
      <c r="M489" s="6">
        <f t="shared" si="154"/>
        <v>98.094719243534925</v>
      </c>
      <c r="N489" s="6">
        <f t="shared" si="154"/>
        <v>111.61009070675183</v>
      </c>
      <c r="O489" s="6">
        <f t="shared" si="154"/>
        <v>126.98759366081123</v>
      </c>
      <c r="P489" s="6">
        <f t="shared" si="154"/>
        <v>144.48379032441528</v>
      </c>
      <c r="Q489" s="6">
        <f t="shared" si="153"/>
        <v>124.56812347569371</v>
      </c>
      <c r="R489" s="6">
        <f t="shared" si="153"/>
        <v>107.39763506628833</v>
      </c>
      <c r="S489" s="6">
        <f t="shared" si="153"/>
        <v>92.593929297508126</v>
      </c>
      <c r="T489" s="6">
        <f t="shared" si="153"/>
        <v>105.35140859247174</v>
      </c>
      <c r="U489" s="6">
        <f t="shared" si="153"/>
        <v>90.829754980947826</v>
      </c>
      <c r="W489" s="11">
        <v>100</v>
      </c>
      <c r="X489" s="6">
        <f t="shared" si="162"/>
        <v>115.98777142420998</v>
      </c>
      <c r="Y489" s="6">
        <f t="shared" si="163"/>
        <v>103.87831843691006</v>
      </c>
      <c r="Z489" s="6">
        <f t="shared" si="164"/>
        <v>91.768865449610146</v>
      </c>
      <c r="AA489" s="6">
        <f t="shared" si="165"/>
        <v>79.659412462310229</v>
      </c>
      <c r="AB489" s="6">
        <f t="shared" si="166"/>
        <v>67.549959475010311</v>
      </c>
      <c r="AC489" s="6">
        <f t="shared" si="167"/>
        <v>83.537730899220293</v>
      </c>
      <c r="AD489" s="6">
        <f t="shared" si="168"/>
        <v>99.525502323430274</v>
      </c>
      <c r="AE489" s="6">
        <f t="shared" si="169"/>
        <v>115.51327374764026</v>
      </c>
      <c r="AF489" s="6">
        <f t="shared" si="170"/>
        <v>103.40382076034034</v>
      </c>
      <c r="AG489" s="6">
        <f t="shared" si="171"/>
        <v>119.39159218455032</v>
      </c>
      <c r="AI489" s="10">
        <f t="shared" si="172"/>
        <v>0</v>
      </c>
      <c r="AJ489" s="10">
        <f t="shared" si="174"/>
        <v>0</v>
      </c>
      <c r="AK489" s="10">
        <f t="shared" si="174"/>
        <v>0</v>
      </c>
      <c r="AL489" s="10">
        <f t="shared" si="174"/>
        <v>0</v>
      </c>
      <c r="AM489" s="10">
        <f t="shared" si="173"/>
        <v>0</v>
      </c>
      <c r="AN489" s="10">
        <f t="shared" si="173"/>
        <v>0</v>
      </c>
      <c r="AO489" s="10">
        <f t="shared" si="173"/>
        <v>0</v>
      </c>
      <c r="AP489" s="10">
        <f t="shared" si="155"/>
        <v>0</v>
      </c>
      <c r="AQ489" s="10">
        <f t="shared" si="155"/>
        <v>0</v>
      </c>
      <c r="AR489" s="10">
        <f t="shared" si="155"/>
        <v>0</v>
      </c>
      <c r="AT489">
        <v>0</v>
      </c>
      <c r="AU489">
        <v>1</v>
      </c>
      <c r="AV489">
        <v>1</v>
      </c>
      <c r="AW489">
        <v>1</v>
      </c>
      <c r="AX489">
        <v>1</v>
      </c>
      <c r="AY489">
        <v>0</v>
      </c>
      <c r="AZ489">
        <v>0</v>
      </c>
      <c r="BA489">
        <v>0</v>
      </c>
      <c r="BB489">
        <v>1</v>
      </c>
      <c r="BC489">
        <v>0</v>
      </c>
    </row>
    <row r="490" spans="3:55">
      <c r="C490" s="10"/>
      <c r="D490" s="20">
        <f t="shared" si="156"/>
        <v>-1043.5145177395257</v>
      </c>
      <c r="E490" s="10">
        <f t="shared" si="157"/>
        <v>1986.6597914390709</v>
      </c>
      <c r="F490" s="20">
        <f t="shared" si="158"/>
        <v>943.14527369954521</v>
      </c>
      <c r="G490">
        <f t="shared" si="159"/>
        <v>6</v>
      </c>
      <c r="H490" s="21">
        <f t="shared" si="160"/>
        <v>9.7699716664180632E-4</v>
      </c>
      <c r="I490" s="20">
        <f t="shared" si="161"/>
        <v>0</v>
      </c>
      <c r="J490" s="2"/>
      <c r="K490" s="11">
        <v>100</v>
      </c>
      <c r="L490" s="6">
        <f t="shared" si="154"/>
        <v>86.21598533371521</v>
      </c>
      <c r="M490" s="6">
        <f t="shared" si="154"/>
        <v>98.094719243534925</v>
      </c>
      <c r="N490" s="6">
        <f t="shared" si="154"/>
        <v>111.61009070675183</v>
      </c>
      <c r="O490" s="6">
        <f t="shared" si="154"/>
        <v>126.98759366081123</v>
      </c>
      <c r="P490" s="6">
        <f t="shared" si="154"/>
        <v>144.48379032441528</v>
      </c>
      <c r="Q490" s="6">
        <f t="shared" si="153"/>
        <v>124.56812347569371</v>
      </c>
      <c r="R490" s="6">
        <f t="shared" si="153"/>
        <v>107.39763506628833</v>
      </c>
      <c r="S490" s="6">
        <f t="shared" si="153"/>
        <v>92.593929297508126</v>
      </c>
      <c r="T490" s="6">
        <f t="shared" si="153"/>
        <v>105.35140859247174</v>
      </c>
      <c r="U490" s="6">
        <f t="shared" si="153"/>
        <v>119.86659791439071</v>
      </c>
      <c r="W490" s="11">
        <v>100</v>
      </c>
      <c r="X490" s="6">
        <f t="shared" si="162"/>
        <v>115.98777142420998</v>
      </c>
      <c r="Y490" s="6">
        <f t="shared" si="163"/>
        <v>103.87831843691006</v>
      </c>
      <c r="Z490" s="6">
        <f t="shared" si="164"/>
        <v>91.768865449610146</v>
      </c>
      <c r="AA490" s="6">
        <f t="shared" si="165"/>
        <v>79.659412462310229</v>
      </c>
      <c r="AB490" s="6">
        <f t="shared" si="166"/>
        <v>67.549959475010311</v>
      </c>
      <c r="AC490" s="6">
        <f t="shared" si="167"/>
        <v>83.537730899220293</v>
      </c>
      <c r="AD490" s="6">
        <f t="shared" si="168"/>
        <v>99.525502323430274</v>
      </c>
      <c r="AE490" s="6">
        <f t="shared" si="169"/>
        <v>115.51327374764026</v>
      </c>
      <c r="AF490" s="6">
        <f t="shared" si="170"/>
        <v>103.40382076034034</v>
      </c>
      <c r="AG490" s="6">
        <f t="shared" si="171"/>
        <v>91.29436777304042</v>
      </c>
      <c r="AI490" s="10">
        <f t="shared" si="172"/>
        <v>0</v>
      </c>
      <c r="AJ490" s="10">
        <f t="shared" si="174"/>
        <v>0</v>
      </c>
      <c r="AK490" s="10">
        <f t="shared" si="174"/>
        <v>0</v>
      </c>
      <c r="AL490" s="10">
        <f t="shared" si="174"/>
        <v>0</v>
      </c>
      <c r="AM490" s="10">
        <f t="shared" si="173"/>
        <v>0</v>
      </c>
      <c r="AN490" s="10">
        <f t="shared" si="173"/>
        <v>0</v>
      </c>
      <c r="AO490" s="10">
        <f t="shared" si="173"/>
        <v>0</v>
      </c>
      <c r="AP490" s="10">
        <f t="shared" si="155"/>
        <v>0</v>
      </c>
      <c r="AQ490" s="10">
        <f t="shared" si="155"/>
        <v>0</v>
      </c>
      <c r="AR490" s="10">
        <f t="shared" si="155"/>
        <v>0</v>
      </c>
      <c r="AT490">
        <v>0</v>
      </c>
      <c r="AU490">
        <v>1</v>
      </c>
      <c r="AV490">
        <v>1</v>
      </c>
      <c r="AW490">
        <v>1</v>
      </c>
      <c r="AX490">
        <v>1</v>
      </c>
      <c r="AY490">
        <v>0</v>
      </c>
      <c r="AZ490">
        <v>0</v>
      </c>
      <c r="BA490">
        <v>0</v>
      </c>
      <c r="BB490">
        <v>1</v>
      </c>
      <c r="BC490">
        <v>1</v>
      </c>
    </row>
    <row r="491" spans="3:55">
      <c r="C491" s="10"/>
      <c r="D491" s="20">
        <f t="shared" si="156"/>
        <v>1761.3335668131683</v>
      </c>
      <c r="E491" s="10">
        <f t="shared" si="157"/>
        <v>-917.02450190521745</v>
      </c>
      <c r="F491" s="20">
        <f t="shared" si="158"/>
        <v>844.30906490795087</v>
      </c>
      <c r="G491">
        <f t="shared" si="159"/>
        <v>5</v>
      </c>
      <c r="H491" s="21">
        <f t="shared" si="160"/>
        <v>9.7656225800141683E-4</v>
      </c>
      <c r="I491" s="20">
        <f t="shared" si="161"/>
        <v>0</v>
      </c>
      <c r="J491" s="2"/>
      <c r="K491" s="11">
        <v>100</v>
      </c>
      <c r="L491" s="6">
        <f t="shared" si="154"/>
        <v>86.21598533371521</v>
      </c>
      <c r="M491" s="6">
        <f t="shared" si="154"/>
        <v>98.094719243534925</v>
      </c>
      <c r="N491" s="6">
        <f t="shared" si="154"/>
        <v>111.61009070675183</v>
      </c>
      <c r="O491" s="6">
        <f t="shared" si="154"/>
        <v>126.98759366081123</v>
      </c>
      <c r="P491" s="6">
        <f t="shared" si="154"/>
        <v>144.48379032441528</v>
      </c>
      <c r="Q491" s="6">
        <f t="shared" ref="Q491:U541" si="175">P491*((1-AY491)*$I$3+$I$2*AY491)</f>
        <v>124.56812347569371</v>
      </c>
      <c r="R491" s="6">
        <f t="shared" si="175"/>
        <v>107.39763506628833</v>
      </c>
      <c r="S491" s="6">
        <f t="shared" si="175"/>
        <v>122.19475099042164</v>
      </c>
      <c r="T491" s="6">
        <f t="shared" si="175"/>
        <v>105.35140859247174</v>
      </c>
      <c r="U491" s="6">
        <f t="shared" si="175"/>
        <v>90.829754980947826</v>
      </c>
      <c r="W491" s="11">
        <v>100</v>
      </c>
      <c r="X491" s="6">
        <f t="shared" si="162"/>
        <v>115.98777142420998</v>
      </c>
      <c r="Y491" s="6">
        <f t="shared" si="163"/>
        <v>103.87831843691006</v>
      </c>
      <c r="Z491" s="6">
        <f t="shared" si="164"/>
        <v>91.768865449610146</v>
      </c>
      <c r="AA491" s="6">
        <f t="shared" si="165"/>
        <v>79.659412462310229</v>
      </c>
      <c r="AB491" s="6">
        <f t="shared" si="166"/>
        <v>67.549959475010311</v>
      </c>
      <c r="AC491" s="6">
        <f t="shared" si="167"/>
        <v>83.537730899220293</v>
      </c>
      <c r="AD491" s="6">
        <f t="shared" si="168"/>
        <v>99.525502323430274</v>
      </c>
      <c r="AE491" s="6">
        <f t="shared" si="169"/>
        <v>87.416049336130357</v>
      </c>
      <c r="AF491" s="6">
        <f t="shared" si="170"/>
        <v>103.40382076034034</v>
      </c>
      <c r="AG491" s="6">
        <f t="shared" si="171"/>
        <v>119.39159218455032</v>
      </c>
      <c r="AI491" s="10">
        <f t="shared" si="172"/>
        <v>0</v>
      </c>
      <c r="AJ491" s="10">
        <f t="shared" si="174"/>
        <v>0</v>
      </c>
      <c r="AK491" s="10">
        <f t="shared" si="174"/>
        <v>0</v>
      </c>
      <c r="AL491" s="10">
        <f t="shared" si="174"/>
        <v>0</v>
      </c>
      <c r="AM491" s="10">
        <f t="shared" si="173"/>
        <v>0</v>
      </c>
      <c r="AN491" s="10">
        <f t="shared" si="173"/>
        <v>0</v>
      </c>
      <c r="AO491" s="10">
        <f t="shared" si="173"/>
        <v>0</v>
      </c>
      <c r="AP491" s="10">
        <f t="shared" si="155"/>
        <v>0</v>
      </c>
      <c r="AQ491" s="10">
        <f t="shared" si="155"/>
        <v>0</v>
      </c>
      <c r="AR491" s="10">
        <f t="shared" si="155"/>
        <v>0</v>
      </c>
      <c r="AT491">
        <v>0</v>
      </c>
      <c r="AU491">
        <v>1</v>
      </c>
      <c r="AV491">
        <v>1</v>
      </c>
      <c r="AW491">
        <v>1</v>
      </c>
      <c r="AX491">
        <v>1</v>
      </c>
      <c r="AY491">
        <v>0</v>
      </c>
      <c r="AZ491">
        <v>0</v>
      </c>
      <c r="BA491">
        <v>1</v>
      </c>
      <c r="BB491">
        <v>0</v>
      </c>
      <c r="BC491">
        <v>0</v>
      </c>
    </row>
    <row r="492" spans="3:55">
      <c r="C492" s="10"/>
      <c r="D492" s="20">
        <f t="shared" si="156"/>
        <v>-1043.5145177395257</v>
      </c>
      <c r="E492" s="10">
        <f t="shared" si="157"/>
        <v>1986.6597914390709</v>
      </c>
      <c r="F492" s="20">
        <f t="shared" si="158"/>
        <v>943.14527369954521</v>
      </c>
      <c r="G492">
        <f t="shared" si="159"/>
        <v>6</v>
      </c>
      <c r="H492" s="21">
        <f t="shared" si="160"/>
        <v>9.7699716664180632E-4</v>
      </c>
      <c r="I492" s="20">
        <f t="shared" si="161"/>
        <v>0</v>
      </c>
      <c r="J492" s="2"/>
      <c r="K492" s="11">
        <v>100</v>
      </c>
      <c r="L492" s="6">
        <f t="shared" ref="L492:P542" si="176">K492*((1-AT492)*$I$3+$I$2*AT492)</f>
        <v>86.21598533371521</v>
      </c>
      <c r="M492" s="6">
        <f t="shared" si="176"/>
        <v>98.094719243534925</v>
      </c>
      <c r="N492" s="6">
        <f t="shared" si="176"/>
        <v>111.61009070675183</v>
      </c>
      <c r="O492" s="6">
        <f t="shared" si="176"/>
        <v>126.98759366081123</v>
      </c>
      <c r="P492" s="6">
        <f t="shared" si="176"/>
        <v>144.48379032441528</v>
      </c>
      <c r="Q492" s="6">
        <f t="shared" si="175"/>
        <v>124.56812347569371</v>
      </c>
      <c r="R492" s="6">
        <f t="shared" si="175"/>
        <v>107.39763506628833</v>
      </c>
      <c r="S492" s="6">
        <f t="shared" si="175"/>
        <v>122.19475099042164</v>
      </c>
      <c r="T492" s="6">
        <f t="shared" si="175"/>
        <v>105.35140859247174</v>
      </c>
      <c r="U492" s="6">
        <f t="shared" si="175"/>
        <v>119.86659791439071</v>
      </c>
      <c r="W492" s="11">
        <v>100</v>
      </c>
      <c r="X492" s="6">
        <f t="shared" si="162"/>
        <v>115.98777142420998</v>
      </c>
      <c r="Y492" s="6">
        <f t="shared" si="163"/>
        <v>103.87831843691006</v>
      </c>
      <c r="Z492" s="6">
        <f t="shared" si="164"/>
        <v>91.768865449610146</v>
      </c>
      <c r="AA492" s="6">
        <f t="shared" si="165"/>
        <v>79.659412462310229</v>
      </c>
      <c r="AB492" s="6">
        <f t="shared" si="166"/>
        <v>67.549959475010311</v>
      </c>
      <c r="AC492" s="6">
        <f t="shared" si="167"/>
        <v>83.537730899220293</v>
      </c>
      <c r="AD492" s="6">
        <f t="shared" si="168"/>
        <v>99.525502323430274</v>
      </c>
      <c r="AE492" s="6">
        <f t="shared" si="169"/>
        <v>87.416049336130357</v>
      </c>
      <c r="AF492" s="6">
        <f t="shared" si="170"/>
        <v>103.40382076034034</v>
      </c>
      <c r="AG492" s="6">
        <f t="shared" si="171"/>
        <v>91.29436777304042</v>
      </c>
      <c r="AI492" s="10">
        <f t="shared" si="172"/>
        <v>0</v>
      </c>
      <c r="AJ492" s="10">
        <f t="shared" si="174"/>
        <v>0</v>
      </c>
      <c r="AK492" s="10">
        <f t="shared" si="174"/>
        <v>0</v>
      </c>
      <c r="AL492" s="10">
        <f t="shared" si="174"/>
        <v>0</v>
      </c>
      <c r="AM492" s="10">
        <f t="shared" si="173"/>
        <v>0</v>
      </c>
      <c r="AN492" s="10">
        <f t="shared" si="173"/>
        <v>0</v>
      </c>
      <c r="AO492" s="10">
        <f t="shared" si="173"/>
        <v>0</v>
      </c>
      <c r="AP492" s="10">
        <f t="shared" si="155"/>
        <v>0</v>
      </c>
      <c r="AQ492" s="10">
        <f t="shared" si="155"/>
        <v>0</v>
      </c>
      <c r="AR492" s="10">
        <f t="shared" si="155"/>
        <v>0</v>
      </c>
      <c r="AT492">
        <v>0</v>
      </c>
      <c r="AU492">
        <v>1</v>
      </c>
      <c r="AV492">
        <v>1</v>
      </c>
      <c r="AW492">
        <v>1</v>
      </c>
      <c r="AX492">
        <v>1</v>
      </c>
      <c r="AY492">
        <v>0</v>
      </c>
      <c r="AZ492">
        <v>0</v>
      </c>
      <c r="BA492">
        <v>1</v>
      </c>
      <c r="BB492">
        <v>0</v>
      </c>
      <c r="BC492">
        <v>1</v>
      </c>
    </row>
    <row r="493" spans="3:55">
      <c r="C493" s="10"/>
      <c r="D493" s="20">
        <f t="shared" si="156"/>
        <v>-1043.5145177395257</v>
      </c>
      <c r="E493" s="10">
        <f t="shared" si="157"/>
        <v>1986.6597914390709</v>
      </c>
      <c r="F493" s="20">
        <f t="shared" si="158"/>
        <v>943.14527369954521</v>
      </c>
      <c r="G493">
        <f t="shared" si="159"/>
        <v>6</v>
      </c>
      <c r="H493" s="21">
        <f t="shared" si="160"/>
        <v>9.7699716664180632E-4</v>
      </c>
      <c r="I493" s="20">
        <f t="shared" si="161"/>
        <v>0</v>
      </c>
      <c r="J493" s="2"/>
      <c r="K493" s="11">
        <v>100</v>
      </c>
      <c r="L493" s="6">
        <f t="shared" si="176"/>
        <v>86.21598533371521</v>
      </c>
      <c r="M493" s="6">
        <f t="shared" si="176"/>
        <v>98.094719243534925</v>
      </c>
      <c r="N493" s="6">
        <f t="shared" si="176"/>
        <v>111.61009070675183</v>
      </c>
      <c r="O493" s="6">
        <f t="shared" si="176"/>
        <v>126.98759366081123</v>
      </c>
      <c r="P493" s="6">
        <f t="shared" si="176"/>
        <v>144.48379032441528</v>
      </c>
      <c r="Q493" s="6">
        <f t="shared" si="175"/>
        <v>124.56812347569371</v>
      </c>
      <c r="R493" s="6">
        <f t="shared" si="175"/>
        <v>107.39763506628833</v>
      </c>
      <c r="S493" s="6">
        <f t="shared" si="175"/>
        <v>122.19475099042164</v>
      </c>
      <c r="T493" s="6">
        <f t="shared" si="175"/>
        <v>139.03059560292036</v>
      </c>
      <c r="U493" s="6">
        <f t="shared" si="175"/>
        <v>119.86659791439071</v>
      </c>
      <c r="W493" s="11">
        <v>100</v>
      </c>
      <c r="X493" s="6">
        <f t="shared" si="162"/>
        <v>115.98777142420998</v>
      </c>
      <c r="Y493" s="6">
        <f t="shared" si="163"/>
        <v>103.87831843691006</v>
      </c>
      <c r="Z493" s="6">
        <f t="shared" si="164"/>
        <v>91.768865449610146</v>
      </c>
      <c r="AA493" s="6">
        <f t="shared" si="165"/>
        <v>79.659412462310229</v>
      </c>
      <c r="AB493" s="6">
        <f t="shared" si="166"/>
        <v>67.549959475010311</v>
      </c>
      <c r="AC493" s="6">
        <f t="shared" si="167"/>
        <v>83.537730899220293</v>
      </c>
      <c r="AD493" s="6">
        <f t="shared" si="168"/>
        <v>99.525502323430274</v>
      </c>
      <c r="AE493" s="6">
        <f t="shared" si="169"/>
        <v>87.416049336130357</v>
      </c>
      <c r="AF493" s="6">
        <f t="shared" si="170"/>
        <v>75.306596348830439</v>
      </c>
      <c r="AG493" s="6">
        <f t="shared" si="171"/>
        <v>91.29436777304042</v>
      </c>
      <c r="AI493" s="10">
        <f t="shared" si="172"/>
        <v>0</v>
      </c>
      <c r="AJ493" s="10">
        <f t="shared" si="174"/>
        <v>0</v>
      </c>
      <c r="AK493" s="10">
        <f t="shared" si="174"/>
        <v>0</v>
      </c>
      <c r="AL493" s="10">
        <f t="shared" si="174"/>
        <v>0</v>
      </c>
      <c r="AM493" s="10">
        <f t="shared" si="173"/>
        <v>0</v>
      </c>
      <c r="AN493" s="10">
        <f t="shared" si="173"/>
        <v>0</v>
      </c>
      <c r="AO493" s="10">
        <f t="shared" si="173"/>
        <v>0</v>
      </c>
      <c r="AP493" s="10">
        <f t="shared" si="155"/>
        <v>0</v>
      </c>
      <c r="AQ493" s="10">
        <f t="shared" si="155"/>
        <v>0</v>
      </c>
      <c r="AR493" s="10">
        <f t="shared" si="155"/>
        <v>0</v>
      </c>
      <c r="AT493">
        <v>0</v>
      </c>
      <c r="AU493">
        <v>1</v>
      </c>
      <c r="AV493">
        <v>1</v>
      </c>
      <c r="AW493">
        <v>1</v>
      </c>
      <c r="AX493">
        <v>1</v>
      </c>
      <c r="AY493">
        <v>0</v>
      </c>
      <c r="AZ493">
        <v>0</v>
      </c>
      <c r="BA493">
        <v>1</v>
      </c>
      <c r="BB493">
        <v>1</v>
      </c>
      <c r="BC493">
        <v>0</v>
      </c>
    </row>
    <row r="494" spans="3:55">
      <c r="C494" s="10"/>
      <c r="D494" s="20">
        <f t="shared" si="156"/>
        <v>-5821.6989792951717</v>
      </c>
      <c r="E494" s="10">
        <f t="shared" si="157"/>
        <v>5818.6062470211509</v>
      </c>
      <c r="F494" s="20">
        <f t="shared" si="158"/>
        <v>-3.0927322740208183</v>
      </c>
      <c r="G494">
        <f t="shared" si="159"/>
        <v>7</v>
      </c>
      <c r="H494" s="21">
        <f t="shared" si="160"/>
        <v>9.7743226896726152E-4</v>
      </c>
      <c r="I494" s="20">
        <f t="shared" si="161"/>
        <v>0</v>
      </c>
      <c r="J494" s="2"/>
      <c r="K494" s="11">
        <v>100</v>
      </c>
      <c r="L494" s="6">
        <f t="shared" si="176"/>
        <v>86.21598533371521</v>
      </c>
      <c r="M494" s="6">
        <f t="shared" si="176"/>
        <v>98.094719243534925</v>
      </c>
      <c r="N494" s="6">
        <f t="shared" si="176"/>
        <v>111.61009070675183</v>
      </c>
      <c r="O494" s="6">
        <f t="shared" si="176"/>
        <v>126.98759366081123</v>
      </c>
      <c r="P494" s="6">
        <f t="shared" si="176"/>
        <v>144.48379032441528</v>
      </c>
      <c r="Q494" s="6">
        <f t="shared" si="175"/>
        <v>124.56812347569371</v>
      </c>
      <c r="R494" s="6">
        <f t="shared" si="175"/>
        <v>107.39763506628833</v>
      </c>
      <c r="S494" s="6">
        <f t="shared" si="175"/>
        <v>122.19475099042164</v>
      </c>
      <c r="T494" s="6">
        <f t="shared" si="175"/>
        <v>139.03059560292036</v>
      </c>
      <c r="U494" s="6">
        <f t="shared" si="175"/>
        <v>158.18606247021151</v>
      </c>
      <c r="W494" s="11">
        <v>100</v>
      </c>
      <c r="X494" s="6">
        <f t="shared" si="162"/>
        <v>115.98777142420998</v>
      </c>
      <c r="Y494" s="6">
        <f t="shared" si="163"/>
        <v>103.87831843691006</v>
      </c>
      <c r="Z494" s="6">
        <f t="shared" si="164"/>
        <v>91.768865449610146</v>
      </c>
      <c r="AA494" s="6">
        <f t="shared" si="165"/>
        <v>79.659412462310229</v>
      </c>
      <c r="AB494" s="6">
        <f t="shared" si="166"/>
        <v>67.549959475010311</v>
      </c>
      <c r="AC494" s="6">
        <f t="shared" si="167"/>
        <v>83.537730899220293</v>
      </c>
      <c r="AD494" s="6">
        <f t="shared" si="168"/>
        <v>99.525502323430274</v>
      </c>
      <c r="AE494" s="6">
        <f t="shared" si="169"/>
        <v>87.416049336130357</v>
      </c>
      <c r="AF494" s="6">
        <f t="shared" si="170"/>
        <v>75.306596348830439</v>
      </c>
      <c r="AG494" s="6">
        <f t="shared" si="171"/>
        <v>63.197143361530522</v>
      </c>
      <c r="AI494" s="10">
        <f t="shared" si="172"/>
        <v>0</v>
      </c>
      <c r="AJ494" s="10">
        <f t="shared" si="174"/>
        <v>0</v>
      </c>
      <c r="AK494" s="10">
        <f t="shared" si="174"/>
        <v>0</v>
      </c>
      <c r="AL494" s="10">
        <f t="shared" si="174"/>
        <v>0</v>
      </c>
      <c r="AM494" s="10">
        <f t="shared" si="173"/>
        <v>0</v>
      </c>
      <c r="AN494" s="10">
        <f t="shared" si="173"/>
        <v>0</v>
      </c>
      <c r="AO494" s="10">
        <f t="shared" si="173"/>
        <v>0</v>
      </c>
      <c r="AP494" s="10">
        <f t="shared" si="155"/>
        <v>0</v>
      </c>
      <c r="AQ494" s="10">
        <f t="shared" si="155"/>
        <v>0</v>
      </c>
      <c r="AR494" s="10">
        <f t="shared" si="155"/>
        <v>0</v>
      </c>
      <c r="AT494">
        <v>0</v>
      </c>
      <c r="AU494">
        <v>1</v>
      </c>
      <c r="AV494">
        <v>1</v>
      </c>
      <c r="AW494">
        <v>1</v>
      </c>
      <c r="AX494">
        <v>1</v>
      </c>
      <c r="AY494">
        <v>0</v>
      </c>
      <c r="AZ494">
        <v>0</v>
      </c>
      <c r="BA494">
        <v>1</v>
      </c>
      <c r="BB494">
        <v>1</v>
      </c>
      <c r="BC494">
        <v>1</v>
      </c>
    </row>
    <row r="495" spans="3:55">
      <c r="C495" s="10"/>
      <c r="D495" s="20">
        <f t="shared" si="156"/>
        <v>1761.3335668131683</v>
      </c>
      <c r="E495" s="10">
        <f t="shared" si="157"/>
        <v>-917.02450190521745</v>
      </c>
      <c r="F495" s="20">
        <f t="shared" si="158"/>
        <v>844.30906490795087</v>
      </c>
      <c r="G495">
        <f t="shared" si="159"/>
        <v>5</v>
      </c>
      <c r="H495" s="21">
        <f t="shared" si="160"/>
        <v>9.7656225800141683E-4</v>
      </c>
      <c r="I495" s="20">
        <f t="shared" si="161"/>
        <v>0</v>
      </c>
      <c r="J495" s="2"/>
      <c r="K495" s="11">
        <v>100</v>
      </c>
      <c r="L495" s="6">
        <f t="shared" si="176"/>
        <v>86.21598533371521</v>
      </c>
      <c r="M495" s="6">
        <f t="shared" si="176"/>
        <v>98.094719243534925</v>
      </c>
      <c r="N495" s="6">
        <f t="shared" si="176"/>
        <v>111.61009070675183</v>
      </c>
      <c r="O495" s="6">
        <f t="shared" si="176"/>
        <v>126.98759366081123</v>
      </c>
      <c r="P495" s="6">
        <f t="shared" si="176"/>
        <v>144.48379032441528</v>
      </c>
      <c r="Q495" s="6">
        <f t="shared" si="175"/>
        <v>124.56812347569371</v>
      </c>
      <c r="R495" s="6">
        <f t="shared" si="175"/>
        <v>141.73096847115283</v>
      </c>
      <c r="S495" s="6">
        <f t="shared" si="175"/>
        <v>122.19475099042165</v>
      </c>
      <c r="T495" s="6">
        <f t="shared" si="175"/>
        <v>105.35140859247174</v>
      </c>
      <c r="U495" s="6">
        <f t="shared" si="175"/>
        <v>90.829754980947826</v>
      </c>
      <c r="W495" s="11">
        <v>100</v>
      </c>
      <c r="X495" s="6">
        <f t="shared" si="162"/>
        <v>115.98777142420998</v>
      </c>
      <c r="Y495" s="6">
        <f t="shared" si="163"/>
        <v>103.87831843691006</v>
      </c>
      <c r="Z495" s="6">
        <f t="shared" si="164"/>
        <v>91.768865449610146</v>
      </c>
      <c r="AA495" s="6">
        <f t="shared" si="165"/>
        <v>79.659412462310229</v>
      </c>
      <c r="AB495" s="6">
        <f t="shared" si="166"/>
        <v>67.549959475010311</v>
      </c>
      <c r="AC495" s="6">
        <f t="shared" si="167"/>
        <v>83.537730899220293</v>
      </c>
      <c r="AD495" s="6">
        <f t="shared" si="168"/>
        <v>71.428277911920375</v>
      </c>
      <c r="AE495" s="6">
        <f t="shared" si="169"/>
        <v>87.416049336130357</v>
      </c>
      <c r="AF495" s="6">
        <f t="shared" si="170"/>
        <v>103.40382076034034</v>
      </c>
      <c r="AG495" s="6">
        <f t="shared" si="171"/>
        <v>119.39159218455032</v>
      </c>
      <c r="AI495" s="10">
        <f t="shared" si="172"/>
        <v>0</v>
      </c>
      <c r="AJ495" s="10">
        <f t="shared" si="174"/>
        <v>0</v>
      </c>
      <c r="AK495" s="10">
        <f t="shared" si="174"/>
        <v>0</v>
      </c>
      <c r="AL495" s="10">
        <f t="shared" si="174"/>
        <v>0</v>
      </c>
      <c r="AM495" s="10">
        <f t="shared" si="173"/>
        <v>0</v>
      </c>
      <c r="AN495" s="10">
        <f t="shared" si="173"/>
        <v>0</v>
      </c>
      <c r="AO495" s="10">
        <f t="shared" si="173"/>
        <v>0</v>
      </c>
      <c r="AP495" s="10">
        <f t="shared" si="155"/>
        <v>0</v>
      </c>
      <c r="AQ495" s="10">
        <f t="shared" si="155"/>
        <v>0</v>
      </c>
      <c r="AR495" s="10">
        <f t="shared" si="155"/>
        <v>0</v>
      </c>
      <c r="AT495">
        <v>0</v>
      </c>
      <c r="AU495">
        <v>1</v>
      </c>
      <c r="AV495">
        <v>1</v>
      </c>
      <c r="AW495">
        <v>1</v>
      </c>
      <c r="AX495">
        <v>1</v>
      </c>
      <c r="AY495">
        <v>0</v>
      </c>
      <c r="AZ495">
        <v>1</v>
      </c>
      <c r="BA495">
        <v>0</v>
      </c>
      <c r="BB495">
        <v>0</v>
      </c>
      <c r="BC495">
        <v>0</v>
      </c>
    </row>
    <row r="496" spans="3:55">
      <c r="C496" s="10"/>
      <c r="D496" s="20">
        <f t="shared" si="156"/>
        <v>-1043.5145177395257</v>
      </c>
      <c r="E496" s="10">
        <f t="shared" si="157"/>
        <v>1986.6597914390709</v>
      </c>
      <c r="F496" s="20">
        <f t="shared" si="158"/>
        <v>943.14527369954521</v>
      </c>
      <c r="G496">
        <f t="shared" si="159"/>
        <v>6</v>
      </c>
      <c r="H496" s="21">
        <f t="shared" si="160"/>
        <v>9.7699716664180632E-4</v>
      </c>
      <c r="I496" s="20">
        <f t="shared" si="161"/>
        <v>0</v>
      </c>
      <c r="J496" s="2"/>
      <c r="K496" s="11">
        <v>100</v>
      </c>
      <c r="L496" s="6">
        <f t="shared" si="176"/>
        <v>86.21598533371521</v>
      </c>
      <c r="M496" s="6">
        <f t="shared" si="176"/>
        <v>98.094719243534925</v>
      </c>
      <c r="N496" s="6">
        <f t="shared" si="176"/>
        <v>111.61009070675183</v>
      </c>
      <c r="O496" s="6">
        <f t="shared" si="176"/>
        <v>126.98759366081123</v>
      </c>
      <c r="P496" s="6">
        <f t="shared" si="176"/>
        <v>144.48379032441528</v>
      </c>
      <c r="Q496" s="6">
        <f t="shared" si="175"/>
        <v>124.56812347569371</v>
      </c>
      <c r="R496" s="6">
        <f t="shared" si="175"/>
        <v>141.73096847115283</v>
      </c>
      <c r="S496" s="6">
        <f t="shared" si="175"/>
        <v>122.19475099042165</v>
      </c>
      <c r="T496" s="6">
        <f t="shared" si="175"/>
        <v>105.35140859247174</v>
      </c>
      <c r="U496" s="6">
        <f t="shared" si="175"/>
        <v>119.86659791439071</v>
      </c>
      <c r="W496" s="11">
        <v>100</v>
      </c>
      <c r="X496" s="6">
        <f t="shared" si="162"/>
        <v>115.98777142420998</v>
      </c>
      <c r="Y496" s="6">
        <f t="shared" si="163"/>
        <v>103.87831843691006</v>
      </c>
      <c r="Z496" s="6">
        <f t="shared" si="164"/>
        <v>91.768865449610146</v>
      </c>
      <c r="AA496" s="6">
        <f t="shared" si="165"/>
        <v>79.659412462310229</v>
      </c>
      <c r="AB496" s="6">
        <f t="shared" si="166"/>
        <v>67.549959475010311</v>
      </c>
      <c r="AC496" s="6">
        <f t="shared" si="167"/>
        <v>83.537730899220293</v>
      </c>
      <c r="AD496" s="6">
        <f t="shared" si="168"/>
        <v>71.428277911920375</v>
      </c>
      <c r="AE496" s="6">
        <f t="shared" si="169"/>
        <v>87.416049336130357</v>
      </c>
      <c r="AF496" s="6">
        <f t="shared" si="170"/>
        <v>103.40382076034034</v>
      </c>
      <c r="AG496" s="6">
        <f t="shared" si="171"/>
        <v>91.29436777304042</v>
      </c>
      <c r="AI496" s="10">
        <f t="shared" si="172"/>
        <v>0</v>
      </c>
      <c r="AJ496" s="10">
        <f t="shared" si="174"/>
        <v>0</v>
      </c>
      <c r="AK496" s="10">
        <f t="shared" si="174"/>
        <v>0</v>
      </c>
      <c r="AL496" s="10">
        <f t="shared" si="174"/>
        <v>0</v>
      </c>
      <c r="AM496" s="10">
        <f t="shared" si="173"/>
        <v>0</v>
      </c>
      <c r="AN496" s="10">
        <f t="shared" si="173"/>
        <v>0</v>
      </c>
      <c r="AO496" s="10">
        <f t="shared" si="173"/>
        <v>0</v>
      </c>
      <c r="AP496" s="10">
        <f t="shared" si="155"/>
        <v>0</v>
      </c>
      <c r="AQ496" s="10">
        <f t="shared" si="155"/>
        <v>0</v>
      </c>
      <c r="AR496" s="10">
        <f t="shared" si="155"/>
        <v>0</v>
      </c>
      <c r="AT496">
        <v>0</v>
      </c>
      <c r="AU496">
        <v>1</v>
      </c>
      <c r="AV496">
        <v>1</v>
      </c>
      <c r="AW496">
        <v>1</v>
      </c>
      <c r="AX496">
        <v>1</v>
      </c>
      <c r="AY496">
        <v>0</v>
      </c>
      <c r="AZ496">
        <v>1</v>
      </c>
      <c r="BA496">
        <v>0</v>
      </c>
      <c r="BB496">
        <v>0</v>
      </c>
      <c r="BC496">
        <v>1</v>
      </c>
    </row>
    <row r="497" spans="3:55">
      <c r="C497" s="10"/>
      <c r="D497" s="20">
        <f t="shared" si="156"/>
        <v>-1043.5145177395257</v>
      </c>
      <c r="E497" s="10">
        <f t="shared" si="157"/>
        <v>1986.6597914390709</v>
      </c>
      <c r="F497" s="20">
        <f t="shared" si="158"/>
        <v>943.14527369954521</v>
      </c>
      <c r="G497">
        <f t="shared" si="159"/>
        <v>6</v>
      </c>
      <c r="H497" s="21">
        <f t="shared" si="160"/>
        <v>9.7699716664180632E-4</v>
      </c>
      <c r="I497" s="20">
        <f t="shared" si="161"/>
        <v>0</v>
      </c>
      <c r="J497" s="2"/>
      <c r="K497" s="11">
        <v>100</v>
      </c>
      <c r="L497" s="6">
        <f t="shared" si="176"/>
        <v>86.21598533371521</v>
      </c>
      <c r="M497" s="6">
        <f t="shared" si="176"/>
        <v>98.094719243534925</v>
      </c>
      <c r="N497" s="6">
        <f t="shared" si="176"/>
        <v>111.61009070675183</v>
      </c>
      <c r="O497" s="6">
        <f t="shared" si="176"/>
        <v>126.98759366081123</v>
      </c>
      <c r="P497" s="6">
        <f t="shared" si="176"/>
        <v>144.48379032441528</v>
      </c>
      <c r="Q497" s="6">
        <f t="shared" si="175"/>
        <v>124.56812347569371</v>
      </c>
      <c r="R497" s="6">
        <f t="shared" si="175"/>
        <v>141.73096847115283</v>
      </c>
      <c r="S497" s="6">
        <f t="shared" si="175"/>
        <v>122.19475099042165</v>
      </c>
      <c r="T497" s="6">
        <f t="shared" si="175"/>
        <v>139.03059560292036</v>
      </c>
      <c r="U497" s="6">
        <f t="shared" si="175"/>
        <v>119.86659791439071</v>
      </c>
      <c r="W497" s="11">
        <v>100</v>
      </c>
      <c r="X497" s="6">
        <f t="shared" si="162"/>
        <v>115.98777142420998</v>
      </c>
      <c r="Y497" s="6">
        <f t="shared" si="163"/>
        <v>103.87831843691006</v>
      </c>
      <c r="Z497" s="6">
        <f t="shared" si="164"/>
        <v>91.768865449610146</v>
      </c>
      <c r="AA497" s="6">
        <f t="shared" si="165"/>
        <v>79.659412462310229</v>
      </c>
      <c r="AB497" s="6">
        <f t="shared" si="166"/>
        <v>67.549959475010311</v>
      </c>
      <c r="AC497" s="6">
        <f t="shared" si="167"/>
        <v>83.537730899220293</v>
      </c>
      <c r="AD497" s="6">
        <f t="shared" si="168"/>
        <v>71.428277911920375</v>
      </c>
      <c r="AE497" s="6">
        <f t="shared" si="169"/>
        <v>87.416049336130357</v>
      </c>
      <c r="AF497" s="6">
        <f t="shared" si="170"/>
        <v>75.306596348830439</v>
      </c>
      <c r="AG497" s="6">
        <f t="shared" si="171"/>
        <v>91.29436777304042</v>
      </c>
      <c r="AI497" s="10">
        <f t="shared" si="172"/>
        <v>0</v>
      </c>
      <c r="AJ497" s="10">
        <f t="shared" si="174"/>
        <v>0</v>
      </c>
      <c r="AK497" s="10">
        <f t="shared" si="174"/>
        <v>0</v>
      </c>
      <c r="AL497" s="10">
        <f t="shared" si="174"/>
        <v>0</v>
      </c>
      <c r="AM497" s="10">
        <f t="shared" si="173"/>
        <v>0</v>
      </c>
      <c r="AN497" s="10">
        <f t="shared" si="173"/>
        <v>0</v>
      </c>
      <c r="AO497" s="10">
        <f t="shared" si="173"/>
        <v>0</v>
      </c>
      <c r="AP497" s="10">
        <f t="shared" si="155"/>
        <v>0</v>
      </c>
      <c r="AQ497" s="10">
        <f t="shared" si="155"/>
        <v>0</v>
      </c>
      <c r="AR497" s="10">
        <f t="shared" si="155"/>
        <v>0</v>
      </c>
      <c r="AT497">
        <v>0</v>
      </c>
      <c r="AU497">
        <v>1</v>
      </c>
      <c r="AV497">
        <v>1</v>
      </c>
      <c r="AW497">
        <v>1</v>
      </c>
      <c r="AX497">
        <v>1</v>
      </c>
      <c r="AY497">
        <v>0</v>
      </c>
      <c r="AZ497">
        <v>1</v>
      </c>
      <c r="BA497">
        <v>0</v>
      </c>
      <c r="BB497">
        <v>1</v>
      </c>
      <c r="BC497">
        <v>0</v>
      </c>
    </row>
    <row r="498" spans="3:55">
      <c r="C498" s="10"/>
      <c r="D498" s="20">
        <f t="shared" si="156"/>
        <v>-5821.6989792951717</v>
      </c>
      <c r="E498" s="10">
        <f t="shared" si="157"/>
        <v>5818.6062470211509</v>
      </c>
      <c r="F498" s="20">
        <f t="shared" si="158"/>
        <v>-3.0927322740208183</v>
      </c>
      <c r="G498">
        <f t="shared" si="159"/>
        <v>7</v>
      </c>
      <c r="H498" s="21">
        <f t="shared" si="160"/>
        <v>9.7743226896726152E-4</v>
      </c>
      <c r="I498" s="20">
        <f t="shared" si="161"/>
        <v>0</v>
      </c>
      <c r="J498" s="2"/>
      <c r="K498" s="11">
        <v>100</v>
      </c>
      <c r="L498" s="6">
        <f t="shared" si="176"/>
        <v>86.21598533371521</v>
      </c>
      <c r="M498" s="6">
        <f t="shared" si="176"/>
        <v>98.094719243534925</v>
      </c>
      <c r="N498" s="6">
        <f t="shared" si="176"/>
        <v>111.61009070675183</v>
      </c>
      <c r="O498" s="6">
        <f t="shared" si="176"/>
        <v>126.98759366081123</v>
      </c>
      <c r="P498" s="6">
        <f t="shared" si="176"/>
        <v>144.48379032441528</v>
      </c>
      <c r="Q498" s="6">
        <f t="shared" si="175"/>
        <v>124.56812347569371</v>
      </c>
      <c r="R498" s="6">
        <f t="shared" si="175"/>
        <v>141.73096847115283</v>
      </c>
      <c r="S498" s="6">
        <f t="shared" si="175"/>
        <v>122.19475099042165</v>
      </c>
      <c r="T498" s="6">
        <f t="shared" si="175"/>
        <v>139.03059560292036</v>
      </c>
      <c r="U498" s="6">
        <f t="shared" si="175"/>
        <v>158.18606247021151</v>
      </c>
      <c r="W498" s="11">
        <v>100</v>
      </c>
      <c r="X498" s="6">
        <f t="shared" si="162"/>
        <v>115.98777142420998</v>
      </c>
      <c r="Y498" s="6">
        <f t="shared" si="163"/>
        <v>103.87831843691006</v>
      </c>
      <c r="Z498" s="6">
        <f t="shared" si="164"/>
        <v>91.768865449610146</v>
      </c>
      <c r="AA498" s="6">
        <f t="shared" si="165"/>
        <v>79.659412462310229</v>
      </c>
      <c r="AB498" s="6">
        <f t="shared" si="166"/>
        <v>67.549959475010311</v>
      </c>
      <c r="AC498" s="6">
        <f t="shared" si="167"/>
        <v>83.537730899220293</v>
      </c>
      <c r="AD498" s="6">
        <f t="shared" si="168"/>
        <v>71.428277911920375</v>
      </c>
      <c r="AE498" s="6">
        <f t="shared" si="169"/>
        <v>87.416049336130357</v>
      </c>
      <c r="AF498" s="6">
        <f t="shared" si="170"/>
        <v>75.306596348830439</v>
      </c>
      <c r="AG498" s="6">
        <f t="shared" si="171"/>
        <v>63.197143361530522</v>
      </c>
      <c r="AI498" s="10">
        <f t="shared" si="172"/>
        <v>0</v>
      </c>
      <c r="AJ498" s="10">
        <f t="shared" si="174"/>
        <v>0</v>
      </c>
      <c r="AK498" s="10">
        <f t="shared" si="174"/>
        <v>0</v>
      </c>
      <c r="AL498" s="10">
        <f t="shared" si="174"/>
        <v>0</v>
      </c>
      <c r="AM498" s="10">
        <f t="shared" si="173"/>
        <v>0</v>
      </c>
      <c r="AN498" s="10">
        <f t="shared" si="173"/>
        <v>0</v>
      </c>
      <c r="AO498" s="10">
        <f t="shared" si="173"/>
        <v>0</v>
      </c>
      <c r="AP498" s="10">
        <f t="shared" si="155"/>
        <v>0</v>
      </c>
      <c r="AQ498" s="10">
        <f t="shared" si="155"/>
        <v>0</v>
      </c>
      <c r="AR498" s="10">
        <f t="shared" si="155"/>
        <v>0</v>
      </c>
      <c r="AT498">
        <v>0</v>
      </c>
      <c r="AU498">
        <v>1</v>
      </c>
      <c r="AV498">
        <v>1</v>
      </c>
      <c r="AW498">
        <v>1</v>
      </c>
      <c r="AX498">
        <v>1</v>
      </c>
      <c r="AY498">
        <v>0</v>
      </c>
      <c r="AZ498">
        <v>1</v>
      </c>
      <c r="BA498">
        <v>0</v>
      </c>
      <c r="BB498">
        <v>1</v>
      </c>
      <c r="BC498">
        <v>1</v>
      </c>
    </row>
    <row r="499" spans="3:55">
      <c r="C499" s="10"/>
      <c r="D499" s="20">
        <f t="shared" si="156"/>
        <v>-2727.3853034976646</v>
      </c>
      <c r="E499" s="10">
        <f t="shared" si="157"/>
        <v>1986.6597914390709</v>
      </c>
      <c r="F499" s="20">
        <f t="shared" si="158"/>
        <v>-740.72551205859372</v>
      </c>
      <c r="G499">
        <f t="shared" si="159"/>
        <v>6</v>
      </c>
      <c r="H499" s="21">
        <f t="shared" si="160"/>
        <v>9.7699716664180632E-4</v>
      </c>
      <c r="I499" s="20">
        <f t="shared" si="161"/>
        <v>1</v>
      </c>
      <c r="J499" s="2"/>
      <c r="K499" s="11">
        <v>100</v>
      </c>
      <c r="L499" s="6">
        <f t="shared" si="176"/>
        <v>86.21598533371521</v>
      </c>
      <c r="M499" s="6">
        <f t="shared" si="176"/>
        <v>98.094719243534925</v>
      </c>
      <c r="N499" s="6">
        <f t="shared" si="176"/>
        <v>111.61009070675183</v>
      </c>
      <c r="O499" s="6">
        <f t="shared" si="176"/>
        <v>126.98759366081123</v>
      </c>
      <c r="P499" s="6">
        <f t="shared" si="176"/>
        <v>144.48379032441528</v>
      </c>
      <c r="Q499" s="6">
        <f t="shared" si="175"/>
        <v>124.56812347569371</v>
      </c>
      <c r="R499" s="6">
        <f t="shared" si="175"/>
        <v>141.73096847115283</v>
      </c>
      <c r="S499" s="6">
        <f t="shared" si="175"/>
        <v>161.25848943763302</v>
      </c>
      <c r="T499" s="6">
        <f t="shared" si="175"/>
        <v>139.03059560292036</v>
      </c>
      <c r="U499" s="6">
        <f t="shared" si="175"/>
        <v>119.86659791439071</v>
      </c>
      <c r="W499" s="11">
        <v>100</v>
      </c>
      <c r="X499" s="6">
        <f t="shared" si="162"/>
        <v>115.98777142420998</v>
      </c>
      <c r="Y499" s="6">
        <f t="shared" si="163"/>
        <v>103.87831843691006</v>
      </c>
      <c r="Z499" s="6">
        <f t="shared" si="164"/>
        <v>91.768865449610146</v>
      </c>
      <c r="AA499" s="6">
        <f t="shared" si="165"/>
        <v>79.659412462310229</v>
      </c>
      <c r="AB499" s="6">
        <f t="shared" si="166"/>
        <v>67.549959475010311</v>
      </c>
      <c r="AC499" s="6">
        <f t="shared" si="167"/>
        <v>83.537730899220293</v>
      </c>
      <c r="AD499" s="6">
        <f t="shared" si="168"/>
        <v>71.428277911920375</v>
      </c>
      <c r="AE499" s="6">
        <f t="shared" si="169"/>
        <v>100</v>
      </c>
      <c r="AF499" s="6">
        <f t="shared" si="170"/>
        <v>115.98777142420998</v>
      </c>
      <c r="AG499" s="6">
        <f t="shared" si="171"/>
        <v>131.97554284841996</v>
      </c>
      <c r="AI499" s="10">
        <f t="shared" si="172"/>
        <v>0</v>
      </c>
      <c r="AJ499" s="10">
        <f t="shared" si="174"/>
        <v>0</v>
      </c>
      <c r="AK499" s="10">
        <f t="shared" si="174"/>
        <v>0</v>
      </c>
      <c r="AL499" s="10">
        <f t="shared" si="174"/>
        <v>0</v>
      </c>
      <c r="AM499" s="10">
        <f t="shared" si="173"/>
        <v>0</v>
      </c>
      <c r="AN499" s="10">
        <f t="shared" si="173"/>
        <v>0</v>
      </c>
      <c r="AO499" s="10">
        <f t="shared" si="173"/>
        <v>0</v>
      </c>
      <c r="AP499" s="10">
        <f t="shared" si="155"/>
        <v>-6560.1848412035915</v>
      </c>
      <c r="AQ499" s="10">
        <f t="shared" si="155"/>
        <v>0</v>
      </c>
      <c r="AR499" s="10">
        <f t="shared" si="155"/>
        <v>0</v>
      </c>
      <c r="AT499">
        <v>0</v>
      </c>
      <c r="AU499">
        <v>1</v>
      </c>
      <c r="AV499">
        <v>1</v>
      </c>
      <c r="AW499">
        <v>1</v>
      </c>
      <c r="AX499">
        <v>1</v>
      </c>
      <c r="AY499">
        <v>0</v>
      </c>
      <c r="AZ499">
        <v>1</v>
      </c>
      <c r="BA499">
        <v>1</v>
      </c>
      <c r="BB499">
        <v>0</v>
      </c>
      <c r="BC499">
        <v>0</v>
      </c>
    </row>
    <row r="500" spans="3:55">
      <c r="C500" s="10"/>
      <c r="D500" s="20">
        <f t="shared" si="156"/>
        <v>-5946.6889186631633</v>
      </c>
      <c r="E500" s="10">
        <f t="shared" si="157"/>
        <v>5818.6062470211509</v>
      </c>
      <c r="F500" s="20">
        <f t="shared" si="158"/>
        <v>-128.08267164201243</v>
      </c>
      <c r="G500">
        <f t="shared" si="159"/>
        <v>7</v>
      </c>
      <c r="H500" s="21">
        <f t="shared" si="160"/>
        <v>9.7743226896726152E-4</v>
      </c>
      <c r="I500" s="20">
        <f t="shared" si="161"/>
        <v>1</v>
      </c>
      <c r="J500" s="2"/>
      <c r="K500" s="11">
        <v>100</v>
      </c>
      <c r="L500" s="6">
        <f t="shared" si="176"/>
        <v>86.21598533371521</v>
      </c>
      <c r="M500" s="6">
        <f t="shared" si="176"/>
        <v>98.094719243534925</v>
      </c>
      <c r="N500" s="6">
        <f t="shared" si="176"/>
        <v>111.61009070675183</v>
      </c>
      <c r="O500" s="6">
        <f t="shared" si="176"/>
        <v>126.98759366081123</v>
      </c>
      <c r="P500" s="6">
        <f t="shared" si="176"/>
        <v>144.48379032441528</v>
      </c>
      <c r="Q500" s="6">
        <f t="shared" si="175"/>
        <v>124.56812347569371</v>
      </c>
      <c r="R500" s="6">
        <f t="shared" si="175"/>
        <v>141.73096847115283</v>
      </c>
      <c r="S500" s="6">
        <f t="shared" si="175"/>
        <v>161.25848943763302</v>
      </c>
      <c r="T500" s="6">
        <f t="shared" si="175"/>
        <v>139.03059560292036</v>
      </c>
      <c r="U500" s="6">
        <f t="shared" si="175"/>
        <v>158.18606247021151</v>
      </c>
      <c r="W500" s="11">
        <v>100</v>
      </c>
      <c r="X500" s="6">
        <f t="shared" si="162"/>
        <v>115.98777142420998</v>
      </c>
      <c r="Y500" s="6">
        <f t="shared" si="163"/>
        <v>103.87831843691006</v>
      </c>
      <c r="Z500" s="6">
        <f t="shared" si="164"/>
        <v>91.768865449610146</v>
      </c>
      <c r="AA500" s="6">
        <f t="shared" si="165"/>
        <v>79.659412462310229</v>
      </c>
      <c r="AB500" s="6">
        <f t="shared" si="166"/>
        <v>67.549959475010311</v>
      </c>
      <c r="AC500" s="6">
        <f t="shared" si="167"/>
        <v>83.537730899220293</v>
      </c>
      <c r="AD500" s="6">
        <f t="shared" si="168"/>
        <v>71.428277911920375</v>
      </c>
      <c r="AE500" s="6">
        <f t="shared" si="169"/>
        <v>100</v>
      </c>
      <c r="AF500" s="6">
        <f t="shared" si="170"/>
        <v>115.98777142420998</v>
      </c>
      <c r="AG500" s="6">
        <f t="shared" si="171"/>
        <v>103.87831843691006</v>
      </c>
      <c r="AI500" s="10">
        <f t="shared" si="172"/>
        <v>0</v>
      </c>
      <c r="AJ500" s="10">
        <f t="shared" si="174"/>
        <v>0</v>
      </c>
      <c r="AK500" s="10">
        <f t="shared" si="174"/>
        <v>0</v>
      </c>
      <c r="AL500" s="10">
        <f t="shared" si="174"/>
        <v>0</v>
      </c>
      <c r="AM500" s="10">
        <f t="shared" si="173"/>
        <v>0</v>
      </c>
      <c r="AN500" s="10">
        <f t="shared" si="173"/>
        <v>0</v>
      </c>
      <c r="AO500" s="10">
        <f t="shared" si="173"/>
        <v>0</v>
      </c>
      <c r="AP500" s="10">
        <f t="shared" si="155"/>
        <v>-6560.1848412035915</v>
      </c>
      <c r="AQ500" s="10">
        <f t="shared" si="155"/>
        <v>0</v>
      </c>
      <c r="AR500" s="10">
        <f t="shared" si="155"/>
        <v>0</v>
      </c>
      <c r="AT500">
        <v>0</v>
      </c>
      <c r="AU500">
        <v>1</v>
      </c>
      <c r="AV500">
        <v>1</v>
      </c>
      <c r="AW500">
        <v>1</v>
      </c>
      <c r="AX500">
        <v>1</v>
      </c>
      <c r="AY500">
        <v>0</v>
      </c>
      <c r="AZ500">
        <v>1</v>
      </c>
      <c r="BA500">
        <v>1</v>
      </c>
      <c r="BB500">
        <v>0</v>
      </c>
      <c r="BC500">
        <v>1</v>
      </c>
    </row>
    <row r="501" spans="3:55">
      <c r="C501" s="10"/>
      <c r="D501" s="20">
        <f t="shared" si="156"/>
        <v>-5946.6889186631633</v>
      </c>
      <c r="E501" s="10">
        <f t="shared" si="157"/>
        <v>5818.6062470211509</v>
      </c>
      <c r="F501" s="20">
        <f t="shared" si="158"/>
        <v>-128.08267164201243</v>
      </c>
      <c r="G501">
        <f t="shared" si="159"/>
        <v>7</v>
      </c>
      <c r="H501" s="21">
        <f t="shared" si="160"/>
        <v>9.7743226896726152E-4</v>
      </c>
      <c r="I501" s="20">
        <f t="shared" si="161"/>
        <v>1</v>
      </c>
      <c r="J501" s="2"/>
      <c r="K501" s="11">
        <v>100</v>
      </c>
      <c r="L501" s="6">
        <f t="shared" si="176"/>
        <v>86.21598533371521</v>
      </c>
      <c r="M501" s="6">
        <f t="shared" si="176"/>
        <v>98.094719243534925</v>
      </c>
      <c r="N501" s="6">
        <f t="shared" si="176"/>
        <v>111.61009070675183</v>
      </c>
      <c r="O501" s="6">
        <f t="shared" si="176"/>
        <v>126.98759366081123</v>
      </c>
      <c r="P501" s="6">
        <f t="shared" si="176"/>
        <v>144.48379032441528</v>
      </c>
      <c r="Q501" s="6">
        <f t="shared" si="175"/>
        <v>124.56812347569371</v>
      </c>
      <c r="R501" s="6">
        <f t="shared" si="175"/>
        <v>141.73096847115283</v>
      </c>
      <c r="S501" s="6">
        <f t="shared" si="175"/>
        <v>161.25848943763302</v>
      </c>
      <c r="T501" s="6">
        <f t="shared" si="175"/>
        <v>183.47648856290695</v>
      </c>
      <c r="U501" s="6">
        <f t="shared" si="175"/>
        <v>158.18606247021151</v>
      </c>
      <c r="W501" s="11">
        <v>100</v>
      </c>
      <c r="X501" s="6">
        <f t="shared" si="162"/>
        <v>115.98777142420998</v>
      </c>
      <c r="Y501" s="6">
        <f t="shared" si="163"/>
        <v>103.87831843691006</v>
      </c>
      <c r="Z501" s="6">
        <f t="shared" si="164"/>
        <v>91.768865449610146</v>
      </c>
      <c r="AA501" s="6">
        <f t="shared" si="165"/>
        <v>79.659412462310229</v>
      </c>
      <c r="AB501" s="6">
        <f t="shared" si="166"/>
        <v>67.549959475010311</v>
      </c>
      <c r="AC501" s="6">
        <f t="shared" si="167"/>
        <v>83.537730899220293</v>
      </c>
      <c r="AD501" s="6">
        <f t="shared" si="168"/>
        <v>71.428277911920375</v>
      </c>
      <c r="AE501" s="6">
        <f t="shared" si="169"/>
        <v>100</v>
      </c>
      <c r="AF501" s="6">
        <f t="shared" si="170"/>
        <v>87.890547012700083</v>
      </c>
      <c r="AG501" s="6">
        <f t="shared" si="171"/>
        <v>103.87831843691006</v>
      </c>
      <c r="AI501" s="10">
        <f t="shared" si="172"/>
        <v>0</v>
      </c>
      <c r="AJ501" s="10">
        <f t="shared" si="174"/>
        <v>0</v>
      </c>
      <c r="AK501" s="10">
        <f t="shared" si="174"/>
        <v>0</v>
      </c>
      <c r="AL501" s="10">
        <f t="shared" si="174"/>
        <v>0</v>
      </c>
      <c r="AM501" s="10">
        <f t="shared" si="173"/>
        <v>0</v>
      </c>
      <c r="AN501" s="10">
        <f t="shared" si="173"/>
        <v>0</v>
      </c>
      <c r="AO501" s="10">
        <f t="shared" si="173"/>
        <v>0</v>
      </c>
      <c r="AP501" s="10">
        <f t="shared" si="155"/>
        <v>-6560.1848412035915</v>
      </c>
      <c r="AQ501" s="10">
        <f t="shared" si="155"/>
        <v>0</v>
      </c>
      <c r="AR501" s="10">
        <f t="shared" si="155"/>
        <v>0</v>
      </c>
      <c r="AT501">
        <v>0</v>
      </c>
      <c r="AU501">
        <v>1</v>
      </c>
      <c r="AV501">
        <v>1</v>
      </c>
      <c r="AW501">
        <v>1</v>
      </c>
      <c r="AX501">
        <v>1</v>
      </c>
      <c r="AY501">
        <v>0</v>
      </c>
      <c r="AZ501">
        <v>1</v>
      </c>
      <c r="BA501">
        <v>1</v>
      </c>
      <c r="BB501">
        <v>1</v>
      </c>
      <c r="BC501">
        <v>0</v>
      </c>
    </row>
    <row r="502" spans="3:55">
      <c r="C502" s="10"/>
      <c r="D502" s="20">
        <f t="shared" si="156"/>
        <v>-11616.018461641397</v>
      </c>
      <c r="E502" s="10">
        <f t="shared" si="157"/>
        <v>10875.565666509598</v>
      </c>
      <c r="F502" s="20">
        <f t="shared" si="158"/>
        <v>-740.45279513179958</v>
      </c>
      <c r="G502">
        <f t="shared" si="159"/>
        <v>8</v>
      </c>
      <c r="H502" s="21">
        <f t="shared" si="160"/>
        <v>9.7786756506404015E-4</v>
      </c>
      <c r="I502" s="20">
        <f t="shared" si="161"/>
        <v>1</v>
      </c>
      <c r="J502" s="2"/>
      <c r="K502" s="11">
        <v>100</v>
      </c>
      <c r="L502" s="6">
        <f t="shared" si="176"/>
        <v>86.21598533371521</v>
      </c>
      <c r="M502" s="6">
        <f t="shared" si="176"/>
        <v>98.094719243534925</v>
      </c>
      <c r="N502" s="6">
        <f t="shared" si="176"/>
        <v>111.61009070675183</v>
      </c>
      <c r="O502" s="6">
        <f t="shared" si="176"/>
        <v>126.98759366081123</v>
      </c>
      <c r="P502" s="6">
        <f t="shared" si="176"/>
        <v>144.48379032441528</v>
      </c>
      <c r="Q502" s="6">
        <f t="shared" si="175"/>
        <v>124.56812347569371</v>
      </c>
      <c r="R502" s="6">
        <f t="shared" si="175"/>
        <v>141.73096847115283</v>
      </c>
      <c r="S502" s="6">
        <f t="shared" si="175"/>
        <v>161.25848943763302</v>
      </c>
      <c r="T502" s="6">
        <f t="shared" si="175"/>
        <v>183.47648856290695</v>
      </c>
      <c r="U502" s="6">
        <f t="shared" si="175"/>
        <v>208.75565666509598</v>
      </c>
      <c r="W502" s="11">
        <v>100</v>
      </c>
      <c r="X502" s="6">
        <f t="shared" si="162"/>
        <v>115.98777142420998</v>
      </c>
      <c r="Y502" s="6">
        <f t="shared" si="163"/>
        <v>103.87831843691006</v>
      </c>
      <c r="Z502" s="6">
        <f t="shared" si="164"/>
        <v>91.768865449610146</v>
      </c>
      <c r="AA502" s="6">
        <f t="shared" si="165"/>
        <v>79.659412462310229</v>
      </c>
      <c r="AB502" s="6">
        <f t="shared" si="166"/>
        <v>67.549959475010311</v>
      </c>
      <c r="AC502" s="6">
        <f t="shared" si="167"/>
        <v>83.537730899220293</v>
      </c>
      <c r="AD502" s="6">
        <f t="shared" si="168"/>
        <v>71.428277911920375</v>
      </c>
      <c r="AE502" s="6">
        <f t="shared" si="169"/>
        <v>100</v>
      </c>
      <c r="AF502" s="6">
        <f t="shared" si="170"/>
        <v>87.890547012700083</v>
      </c>
      <c r="AG502" s="6">
        <f t="shared" si="171"/>
        <v>75.781094025400165</v>
      </c>
      <c r="AI502" s="10">
        <f t="shared" si="172"/>
        <v>0</v>
      </c>
      <c r="AJ502" s="10">
        <f t="shared" si="174"/>
        <v>0</v>
      </c>
      <c r="AK502" s="10">
        <f t="shared" si="174"/>
        <v>0</v>
      </c>
      <c r="AL502" s="10">
        <f t="shared" si="174"/>
        <v>0</v>
      </c>
      <c r="AM502" s="10">
        <f t="shared" si="173"/>
        <v>0</v>
      </c>
      <c r="AN502" s="10">
        <f t="shared" si="173"/>
        <v>0</v>
      </c>
      <c r="AO502" s="10">
        <f t="shared" si="173"/>
        <v>0</v>
      </c>
      <c r="AP502" s="10">
        <f t="shared" si="155"/>
        <v>-6560.1848412035915</v>
      </c>
      <c r="AQ502" s="10">
        <f t="shared" si="155"/>
        <v>0</v>
      </c>
      <c r="AR502" s="10">
        <f t="shared" si="155"/>
        <v>0</v>
      </c>
      <c r="AT502">
        <v>0</v>
      </c>
      <c r="AU502">
        <v>1</v>
      </c>
      <c r="AV502">
        <v>1</v>
      </c>
      <c r="AW502">
        <v>1</v>
      </c>
      <c r="AX502">
        <v>1</v>
      </c>
      <c r="AY502">
        <v>0</v>
      </c>
      <c r="AZ502">
        <v>1</v>
      </c>
      <c r="BA502">
        <v>1</v>
      </c>
      <c r="BB502">
        <v>1</v>
      </c>
      <c r="BC502">
        <v>1</v>
      </c>
    </row>
    <row r="503" spans="3:55">
      <c r="C503" s="10"/>
      <c r="D503" s="20">
        <f t="shared" si="156"/>
        <v>-819.99342592304652</v>
      </c>
      <c r="E503" s="10">
        <f t="shared" si="157"/>
        <v>-917.02450190521745</v>
      </c>
      <c r="F503" s="20">
        <f t="shared" si="158"/>
        <v>-1737.017927828264</v>
      </c>
      <c r="G503">
        <f t="shared" si="159"/>
        <v>5</v>
      </c>
      <c r="H503" s="21">
        <f t="shared" si="160"/>
        <v>9.7656225800141683E-4</v>
      </c>
      <c r="I503" s="20">
        <f t="shared" si="161"/>
        <v>2</v>
      </c>
      <c r="J503" s="2"/>
      <c r="K503" s="11">
        <v>100</v>
      </c>
      <c r="L503" s="6">
        <f t="shared" si="176"/>
        <v>86.21598533371521</v>
      </c>
      <c r="M503" s="6">
        <f t="shared" si="176"/>
        <v>98.094719243534925</v>
      </c>
      <c r="N503" s="6">
        <f t="shared" si="176"/>
        <v>111.61009070675183</v>
      </c>
      <c r="O503" s="6">
        <f t="shared" si="176"/>
        <v>126.98759366081123</v>
      </c>
      <c r="P503" s="6">
        <f t="shared" si="176"/>
        <v>144.48379032441528</v>
      </c>
      <c r="Q503" s="6">
        <f t="shared" si="175"/>
        <v>164.39059174763989</v>
      </c>
      <c r="R503" s="6">
        <f t="shared" si="175"/>
        <v>141.73096847115283</v>
      </c>
      <c r="S503" s="6">
        <f t="shared" si="175"/>
        <v>122.19475099042165</v>
      </c>
      <c r="T503" s="6">
        <f t="shared" si="175"/>
        <v>105.35140859247174</v>
      </c>
      <c r="U503" s="6">
        <f t="shared" si="175"/>
        <v>90.829754980947826</v>
      </c>
      <c r="W503" s="11">
        <v>100</v>
      </c>
      <c r="X503" s="6">
        <f t="shared" si="162"/>
        <v>115.98777142420998</v>
      </c>
      <c r="Y503" s="6">
        <f t="shared" si="163"/>
        <v>103.87831843691006</v>
      </c>
      <c r="Z503" s="6">
        <f t="shared" si="164"/>
        <v>91.768865449610146</v>
      </c>
      <c r="AA503" s="6">
        <f t="shared" si="165"/>
        <v>79.659412462310229</v>
      </c>
      <c r="AB503" s="6">
        <f t="shared" si="166"/>
        <v>67.549959475010311</v>
      </c>
      <c r="AC503" s="6">
        <f t="shared" si="167"/>
        <v>100</v>
      </c>
      <c r="AD503" s="6">
        <f t="shared" si="168"/>
        <v>115.98777142420998</v>
      </c>
      <c r="AE503" s="6">
        <f t="shared" si="169"/>
        <v>131.97554284841996</v>
      </c>
      <c r="AF503" s="6">
        <f t="shared" si="170"/>
        <v>100</v>
      </c>
      <c r="AG503" s="6">
        <f t="shared" si="171"/>
        <v>115.98777142420998</v>
      </c>
      <c r="AI503" s="10">
        <f t="shared" si="172"/>
        <v>0</v>
      </c>
      <c r="AJ503" s="10">
        <f t="shared" si="174"/>
        <v>0</v>
      </c>
      <c r="AK503" s="10">
        <f t="shared" si="174"/>
        <v>0</v>
      </c>
      <c r="AL503" s="10">
        <f t="shared" si="174"/>
        <v>0</v>
      </c>
      <c r="AM503" s="10">
        <f t="shared" si="173"/>
        <v>0</v>
      </c>
      <c r="AN503" s="10">
        <f t="shared" si="173"/>
        <v>-7325.1615064604084</v>
      </c>
      <c r="AO503" s="10">
        <f t="shared" si="173"/>
        <v>0</v>
      </c>
      <c r="AP503" s="10">
        <f t="shared" si="155"/>
        <v>0</v>
      </c>
      <c r="AQ503" s="10">
        <f t="shared" si="155"/>
        <v>5053.0027193849701</v>
      </c>
      <c r="AR503" s="10">
        <f t="shared" si="155"/>
        <v>0</v>
      </c>
      <c r="AT503">
        <v>0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0</v>
      </c>
      <c r="BA503">
        <v>0</v>
      </c>
      <c r="BB503">
        <v>0</v>
      </c>
      <c r="BC503">
        <v>0</v>
      </c>
    </row>
    <row r="504" spans="3:55">
      <c r="C504" s="10"/>
      <c r="D504" s="20">
        <f t="shared" si="156"/>
        <v>-3723.6777192673353</v>
      </c>
      <c r="E504" s="10">
        <f t="shared" si="157"/>
        <v>1986.6597914390709</v>
      </c>
      <c r="F504" s="20">
        <f t="shared" si="158"/>
        <v>-1737.0179278282644</v>
      </c>
      <c r="G504">
        <f t="shared" si="159"/>
        <v>6</v>
      </c>
      <c r="H504" s="21">
        <f t="shared" si="160"/>
        <v>9.7699716664180632E-4</v>
      </c>
      <c r="I504" s="20">
        <f t="shared" si="161"/>
        <v>2</v>
      </c>
      <c r="J504" s="2"/>
      <c r="K504" s="11">
        <v>100</v>
      </c>
      <c r="L504" s="6">
        <f t="shared" si="176"/>
        <v>86.21598533371521</v>
      </c>
      <c r="M504" s="6">
        <f t="shared" si="176"/>
        <v>98.094719243534925</v>
      </c>
      <c r="N504" s="6">
        <f t="shared" si="176"/>
        <v>111.61009070675183</v>
      </c>
      <c r="O504" s="6">
        <f t="shared" si="176"/>
        <v>126.98759366081123</v>
      </c>
      <c r="P504" s="6">
        <f t="shared" si="176"/>
        <v>144.48379032441528</v>
      </c>
      <c r="Q504" s="6">
        <f t="shared" si="175"/>
        <v>164.39059174763989</v>
      </c>
      <c r="R504" s="6">
        <f t="shared" si="175"/>
        <v>141.73096847115283</v>
      </c>
      <c r="S504" s="6">
        <f t="shared" si="175"/>
        <v>122.19475099042165</v>
      </c>
      <c r="T504" s="6">
        <f t="shared" si="175"/>
        <v>105.35140859247174</v>
      </c>
      <c r="U504" s="6">
        <f t="shared" si="175"/>
        <v>119.86659791439071</v>
      </c>
      <c r="W504" s="11">
        <v>100</v>
      </c>
      <c r="X504" s="6">
        <f t="shared" si="162"/>
        <v>115.98777142420998</v>
      </c>
      <c r="Y504" s="6">
        <f t="shared" si="163"/>
        <v>103.87831843691006</v>
      </c>
      <c r="Z504" s="6">
        <f t="shared" si="164"/>
        <v>91.768865449610146</v>
      </c>
      <c r="AA504" s="6">
        <f t="shared" si="165"/>
        <v>79.659412462310229</v>
      </c>
      <c r="AB504" s="6">
        <f t="shared" si="166"/>
        <v>67.549959475010311</v>
      </c>
      <c r="AC504" s="6">
        <f t="shared" si="167"/>
        <v>100</v>
      </c>
      <c r="AD504" s="6">
        <f t="shared" si="168"/>
        <v>115.98777142420998</v>
      </c>
      <c r="AE504" s="6">
        <f t="shared" si="169"/>
        <v>131.97554284841996</v>
      </c>
      <c r="AF504" s="6">
        <f t="shared" si="170"/>
        <v>100</v>
      </c>
      <c r="AG504" s="6">
        <f t="shared" si="171"/>
        <v>87.890547012700083</v>
      </c>
      <c r="AI504" s="10">
        <f t="shared" si="172"/>
        <v>0</v>
      </c>
      <c r="AJ504" s="10">
        <f t="shared" si="174"/>
        <v>0</v>
      </c>
      <c r="AK504" s="10">
        <f t="shared" si="174"/>
        <v>0</v>
      </c>
      <c r="AL504" s="10">
        <f t="shared" si="174"/>
        <v>0</v>
      </c>
      <c r="AM504" s="10">
        <f t="shared" si="173"/>
        <v>0</v>
      </c>
      <c r="AN504" s="10">
        <f t="shared" si="173"/>
        <v>-7325.1615064604084</v>
      </c>
      <c r="AO504" s="10">
        <f t="shared" si="173"/>
        <v>0</v>
      </c>
      <c r="AP504" s="10">
        <f t="shared" si="155"/>
        <v>0</v>
      </c>
      <c r="AQ504" s="10">
        <f t="shared" si="155"/>
        <v>5053.0027193849701</v>
      </c>
      <c r="AR504" s="10">
        <f t="shared" si="155"/>
        <v>0</v>
      </c>
      <c r="AT504">
        <v>0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0</v>
      </c>
      <c r="BA504">
        <v>0</v>
      </c>
      <c r="BB504">
        <v>0</v>
      </c>
      <c r="BC504">
        <v>1</v>
      </c>
    </row>
    <row r="505" spans="3:55">
      <c r="C505" s="10"/>
      <c r="D505" s="20">
        <f t="shared" si="156"/>
        <v>-3027.4811320934141</v>
      </c>
      <c r="E505" s="10">
        <f t="shared" si="157"/>
        <v>1986.6597914390709</v>
      </c>
      <c r="F505" s="20">
        <f t="shared" si="158"/>
        <v>-1040.8213406543432</v>
      </c>
      <c r="G505">
        <f t="shared" si="159"/>
        <v>6</v>
      </c>
      <c r="H505" s="21">
        <f t="shared" si="160"/>
        <v>9.7699716664180632E-4</v>
      </c>
      <c r="I505" s="20">
        <f t="shared" si="161"/>
        <v>1</v>
      </c>
      <c r="J505" s="2"/>
      <c r="K505" s="11">
        <v>100</v>
      </c>
      <c r="L505" s="6">
        <f t="shared" si="176"/>
        <v>86.21598533371521</v>
      </c>
      <c r="M505" s="6">
        <f t="shared" si="176"/>
        <v>98.094719243534925</v>
      </c>
      <c r="N505" s="6">
        <f t="shared" si="176"/>
        <v>111.61009070675183</v>
      </c>
      <c r="O505" s="6">
        <f t="shared" si="176"/>
        <v>126.98759366081123</v>
      </c>
      <c r="P505" s="6">
        <f t="shared" si="176"/>
        <v>144.48379032441528</v>
      </c>
      <c r="Q505" s="6">
        <f t="shared" si="175"/>
        <v>164.39059174763989</v>
      </c>
      <c r="R505" s="6">
        <f t="shared" si="175"/>
        <v>141.73096847115283</v>
      </c>
      <c r="S505" s="6">
        <f t="shared" si="175"/>
        <v>122.19475099042165</v>
      </c>
      <c r="T505" s="6">
        <f t="shared" si="175"/>
        <v>139.03059560292036</v>
      </c>
      <c r="U505" s="6">
        <f t="shared" si="175"/>
        <v>119.86659791439071</v>
      </c>
      <c r="W505" s="11">
        <v>100</v>
      </c>
      <c r="X505" s="6">
        <f t="shared" si="162"/>
        <v>115.98777142420998</v>
      </c>
      <c r="Y505" s="6">
        <f t="shared" si="163"/>
        <v>103.87831843691006</v>
      </c>
      <c r="Z505" s="6">
        <f t="shared" si="164"/>
        <v>91.768865449610146</v>
      </c>
      <c r="AA505" s="6">
        <f t="shared" si="165"/>
        <v>79.659412462310229</v>
      </c>
      <c r="AB505" s="6">
        <f t="shared" si="166"/>
        <v>67.549959475010311</v>
      </c>
      <c r="AC505" s="6">
        <f t="shared" si="167"/>
        <v>100</v>
      </c>
      <c r="AD505" s="6">
        <f t="shared" si="168"/>
        <v>115.98777142420998</v>
      </c>
      <c r="AE505" s="6">
        <f t="shared" si="169"/>
        <v>131.97554284841996</v>
      </c>
      <c r="AF505" s="6">
        <f t="shared" si="170"/>
        <v>119.86608986112005</v>
      </c>
      <c r="AG505" s="6">
        <f t="shared" si="171"/>
        <v>135.85386128533003</v>
      </c>
      <c r="AI505" s="10">
        <f t="shared" si="172"/>
        <v>0</v>
      </c>
      <c r="AJ505" s="10">
        <f t="shared" si="174"/>
        <v>0</v>
      </c>
      <c r="AK505" s="10">
        <f t="shared" si="174"/>
        <v>0</v>
      </c>
      <c r="AL505" s="10">
        <f t="shared" si="174"/>
        <v>0</v>
      </c>
      <c r="AM505" s="10">
        <f t="shared" si="173"/>
        <v>0</v>
      </c>
      <c r="AN505" s="10">
        <f t="shared" si="173"/>
        <v>-7325.1615064604084</v>
      </c>
      <c r="AO505" s="10">
        <f t="shared" si="173"/>
        <v>0</v>
      </c>
      <c r="AP505" s="10">
        <f t="shared" si="155"/>
        <v>0</v>
      </c>
      <c r="AQ505" s="10">
        <f t="shared" si="155"/>
        <v>0</v>
      </c>
      <c r="AR505" s="10">
        <f t="shared" si="155"/>
        <v>0</v>
      </c>
      <c r="AT505">
        <v>0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0</v>
      </c>
      <c r="BA505">
        <v>0</v>
      </c>
      <c r="BB505">
        <v>1</v>
      </c>
      <c r="BC505">
        <v>0</v>
      </c>
    </row>
    <row r="506" spans="3:55">
      <c r="C506" s="10"/>
      <c r="D506" s="20">
        <f t="shared" si="156"/>
        <v>-6098.1696613795521</v>
      </c>
      <c r="E506" s="10">
        <f t="shared" si="157"/>
        <v>5818.6062470211509</v>
      </c>
      <c r="F506" s="20">
        <f t="shared" si="158"/>
        <v>-279.56341435840113</v>
      </c>
      <c r="G506">
        <f t="shared" si="159"/>
        <v>7</v>
      </c>
      <c r="H506" s="21">
        <f t="shared" si="160"/>
        <v>9.7743226896726152E-4</v>
      </c>
      <c r="I506" s="20">
        <f t="shared" si="161"/>
        <v>1</v>
      </c>
      <c r="J506" s="2"/>
      <c r="K506" s="11">
        <v>100</v>
      </c>
      <c r="L506" s="6">
        <f t="shared" si="176"/>
        <v>86.21598533371521</v>
      </c>
      <c r="M506" s="6">
        <f t="shared" si="176"/>
        <v>98.094719243534925</v>
      </c>
      <c r="N506" s="6">
        <f t="shared" si="176"/>
        <v>111.61009070675183</v>
      </c>
      <c r="O506" s="6">
        <f t="shared" si="176"/>
        <v>126.98759366081123</v>
      </c>
      <c r="P506" s="6">
        <f t="shared" si="176"/>
        <v>144.48379032441528</v>
      </c>
      <c r="Q506" s="6">
        <f t="shared" si="175"/>
        <v>164.39059174763989</v>
      </c>
      <c r="R506" s="6">
        <f t="shared" si="175"/>
        <v>141.73096847115283</v>
      </c>
      <c r="S506" s="6">
        <f t="shared" si="175"/>
        <v>122.19475099042165</v>
      </c>
      <c r="T506" s="6">
        <f t="shared" si="175"/>
        <v>139.03059560292036</v>
      </c>
      <c r="U506" s="6">
        <f t="shared" si="175"/>
        <v>158.18606247021151</v>
      </c>
      <c r="W506" s="11">
        <v>100</v>
      </c>
      <c r="X506" s="6">
        <f t="shared" si="162"/>
        <v>115.98777142420998</v>
      </c>
      <c r="Y506" s="6">
        <f t="shared" si="163"/>
        <v>103.87831843691006</v>
      </c>
      <c r="Z506" s="6">
        <f t="shared" si="164"/>
        <v>91.768865449610146</v>
      </c>
      <c r="AA506" s="6">
        <f t="shared" si="165"/>
        <v>79.659412462310229</v>
      </c>
      <c r="AB506" s="6">
        <f t="shared" si="166"/>
        <v>67.549959475010311</v>
      </c>
      <c r="AC506" s="6">
        <f t="shared" si="167"/>
        <v>100</v>
      </c>
      <c r="AD506" s="6">
        <f t="shared" si="168"/>
        <v>115.98777142420998</v>
      </c>
      <c r="AE506" s="6">
        <f t="shared" si="169"/>
        <v>131.97554284841996</v>
      </c>
      <c r="AF506" s="6">
        <f t="shared" si="170"/>
        <v>119.86608986112005</v>
      </c>
      <c r="AG506" s="6">
        <f t="shared" si="171"/>
        <v>107.75663687382013</v>
      </c>
      <c r="AI506" s="10">
        <f t="shared" si="172"/>
        <v>0</v>
      </c>
      <c r="AJ506" s="10">
        <f t="shared" si="174"/>
        <v>0</v>
      </c>
      <c r="AK506" s="10">
        <f t="shared" si="174"/>
        <v>0</v>
      </c>
      <c r="AL506" s="10">
        <f t="shared" si="174"/>
        <v>0</v>
      </c>
      <c r="AM506" s="10">
        <f t="shared" si="173"/>
        <v>0</v>
      </c>
      <c r="AN506" s="10">
        <f t="shared" si="173"/>
        <v>-7325.1615064604084</v>
      </c>
      <c r="AO506" s="10">
        <f t="shared" si="173"/>
        <v>0</v>
      </c>
      <c r="AP506" s="10">
        <f t="shared" si="155"/>
        <v>0</v>
      </c>
      <c r="AQ506" s="10">
        <f t="shared" si="155"/>
        <v>0</v>
      </c>
      <c r="AR506" s="10">
        <f t="shared" si="155"/>
        <v>0</v>
      </c>
      <c r="AT506">
        <v>0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0</v>
      </c>
      <c r="BA506">
        <v>0</v>
      </c>
      <c r="BB506">
        <v>1</v>
      </c>
      <c r="BC506">
        <v>1</v>
      </c>
    </row>
    <row r="507" spans="3:55">
      <c r="C507" s="10"/>
      <c r="D507" s="20">
        <f t="shared" si="156"/>
        <v>-3027.4811320934141</v>
      </c>
      <c r="E507" s="10">
        <f t="shared" si="157"/>
        <v>1986.6597914390709</v>
      </c>
      <c r="F507" s="20">
        <f t="shared" si="158"/>
        <v>-1040.8213406543432</v>
      </c>
      <c r="G507">
        <f t="shared" si="159"/>
        <v>6</v>
      </c>
      <c r="H507" s="21">
        <f t="shared" si="160"/>
        <v>9.7699716664180632E-4</v>
      </c>
      <c r="I507" s="20">
        <f t="shared" si="161"/>
        <v>1</v>
      </c>
      <c r="J507" s="2"/>
      <c r="K507" s="11">
        <v>100</v>
      </c>
      <c r="L507" s="6">
        <f t="shared" si="176"/>
        <v>86.21598533371521</v>
      </c>
      <c r="M507" s="6">
        <f t="shared" si="176"/>
        <v>98.094719243534925</v>
      </c>
      <c r="N507" s="6">
        <f t="shared" si="176"/>
        <v>111.61009070675183</v>
      </c>
      <c r="O507" s="6">
        <f t="shared" si="176"/>
        <v>126.98759366081123</v>
      </c>
      <c r="P507" s="6">
        <f t="shared" si="176"/>
        <v>144.48379032441528</v>
      </c>
      <c r="Q507" s="6">
        <f t="shared" si="175"/>
        <v>164.39059174763989</v>
      </c>
      <c r="R507" s="6">
        <f t="shared" si="175"/>
        <v>141.73096847115283</v>
      </c>
      <c r="S507" s="6">
        <f t="shared" si="175"/>
        <v>161.25848943763302</v>
      </c>
      <c r="T507" s="6">
        <f t="shared" si="175"/>
        <v>139.03059560292036</v>
      </c>
      <c r="U507" s="6">
        <f t="shared" si="175"/>
        <v>119.86659791439071</v>
      </c>
      <c r="W507" s="11">
        <v>100</v>
      </c>
      <c r="X507" s="6">
        <f t="shared" si="162"/>
        <v>115.98777142420998</v>
      </c>
      <c r="Y507" s="6">
        <f t="shared" si="163"/>
        <v>103.87831843691006</v>
      </c>
      <c r="Z507" s="6">
        <f t="shared" si="164"/>
        <v>91.768865449610146</v>
      </c>
      <c r="AA507" s="6">
        <f t="shared" si="165"/>
        <v>79.659412462310229</v>
      </c>
      <c r="AB507" s="6">
        <f t="shared" si="166"/>
        <v>67.549959475010311</v>
      </c>
      <c r="AC507" s="6">
        <f t="shared" si="167"/>
        <v>100</v>
      </c>
      <c r="AD507" s="6">
        <f t="shared" si="168"/>
        <v>115.98777142420998</v>
      </c>
      <c r="AE507" s="6">
        <f t="shared" si="169"/>
        <v>103.87831843691006</v>
      </c>
      <c r="AF507" s="6">
        <f t="shared" si="170"/>
        <v>119.86608986112005</v>
      </c>
      <c r="AG507" s="6">
        <f t="shared" si="171"/>
        <v>135.85386128533003</v>
      </c>
      <c r="AI507" s="10">
        <f t="shared" si="172"/>
        <v>0</v>
      </c>
      <c r="AJ507" s="10">
        <f t="shared" si="174"/>
        <v>0</v>
      </c>
      <c r="AK507" s="10">
        <f t="shared" si="174"/>
        <v>0</v>
      </c>
      <c r="AL507" s="10">
        <f t="shared" si="174"/>
        <v>0</v>
      </c>
      <c r="AM507" s="10">
        <f t="shared" si="173"/>
        <v>0</v>
      </c>
      <c r="AN507" s="10">
        <f t="shared" si="173"/>
        <v>-7325.1615064604084</v>
      </c>
      <c r="AO507" s="10">
        <f t="shared" si="173"/>
        <v>0</v>
      </c>
      <c r="AP507" s="10">
        <f t="shared" si="173"/>
        <v>0</v>
      </c>
      <c r="AQ507" s="10">
        <f t="shared" si="173"/>
        <v>0</v>
      </c>
      <c r="AR507" s="10">
        <f t="shared" si="173"/>
        <v>0</v>
      </c>
      <c r="AT507">
        <v>0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0</v>
      </c>
      <c r="BA507">
        <v>1</v>
      </c>
      <c r="BB507">
        <v>0</v>
      </c>
      <c r="BC507">
        <v>0</v>
      </c>
    </row>
    <row r="508" spans="3:55">
      <c r="C508" s="10"/>
      <c r="D508" s="20">
        <f t="shared" si="156"/>
        <v>-6098.1696613795521</v>
      </c>
      <c r="E508" s="10">
        <f t="shared" si="157"/>
        <v>5818.6062470211509</v>
      </c>
      <c r="F508" s="20">
        <f t="shared" si="158"/>
        <v>-279.56341435840113</v>
      </c>
      <c r="G508">
        <f t="shared" si="159"/>
        <v>7</v>
      </c>
      <c r="H508" s="21">
        <f t="shared" si="160"/>
        <v>9.7743226896726152E-4</v>
      </c>
      <c r="I508" s="20">
        <f t="shared" si="161"/>
        <v>1</v>
      </c>
      <c r="J508" s="2"/>
      <c r="K508" s="11">
        <v>100</v>
      </c>
      <c r="L508" s="6">
        <f t="shared" si="176"/>
        <v>86.21598533371521</v>
      </c>
      <c r="M508" s="6">
        <f t="shared" si="176"/>
        <v>98.094719243534925</v>
      </c>
      <c r="N508" s="6">
        <f t="shared" si="176"/>
        <v>111.61009070675183</v>
      </c>
      <c r="O508" s="6">
        <f t="shared" si="176"/>
        <v>126.98759366081123</v>
      </c>
      <c r="P508" s="6">
        <f t="shared" si="176"/>
        <v>144.48379032441528</v>
      </c>
      <c r="Q508" s="6">
        <f t="shared" si="175"/>
        <v>164.39059174763989</v>
      </c>
      <c r="R508" s="6">
        <f t="shared" si="175"/>
        <v>141.73096847115283</v>
      </c>
      <c r="S508" s="6">
        <f t="shared" si="175"/>
        <v>161.25848943763302</v>
      </c>
      <c r="T508" s="6">
        <f t="shared" si="175"/>
        <v>139.03059560292036</v>
      </c>
      <c r="U508" s="6">
        <f t="shared" si="175"/>
        <v>158.18606247021151</v>
      </c>
      <c r="W508" s="11">
        <v>100</v>
      </c>
      <c r="X508" s="6">
        <f t="shared" si="162"/>
        <v>115.98777142420998</v>
      </c>
      <c r="Y508" s="6">
        <f t="shared" si="163"/>
        <v>103.87831843691006</v>
      </c>
      <c r="Z508" s="6">
        <f t="shared" si="164"/>
        <v>91.768865449610146</v>
      </c>
      <c r="AA508" s="6">
        <f t="shared" si="165"/>
        <v>79.659412462310229</v>
      </c>
      <c r="AB508" s="6">
        <f t="shared" si="166"/>
        <v>67.549959475010311</v>
      </c>
      <c r="AC508" s="6">
        <f t="shared" si="167"/>
        <v>100</v>
      </c>
      <c r="AD508" s="6">
        <f t="shared" si="168"/>
        <v>115.98777142420998</v>
      </c>
      <c r="AE508" s="6">
        <f t="shared" si="169"/>
        <v>103.87831843691006</v>
      </c>
      <c r="AF508" s="6">
        <f t="shared" si="170"/>
        <v>119.86608986112005</v>
      </c>
      <c r="AG508" s="6">
        <f t="shared" si="171"/>
        <v>107.75663687382013</v>
      </c>
      <c r="AI508" s="10">
        <f t="shared" si="172"/>
        <v>0</v>
      </c>
      <c r="AJ508" s="10">
        <f t="shared" si="174"/>
        <v>0</v>
      </c>
      <c r="AK508" s="10">
        <f t="shared" si="174"/>
        <v>0</v>
      </c>
      <c r="AL508" s="10">
        <f t="shared" si="174"/>
        <v>0</v>
      </c>
      <c r="AM508" s="10">
        <f t="shared" si="173"/>
        <v>0</v>
      </c>
      <c r="AN508" s="10">
        <f t="shared" si="173"/>
        <v>-7325.1615064604084</v>
      </c>
      <c r="AO508" s="10">
        <f t="shared" si="173"/>
        <v>0</v>
      </c>
      <c r="AP508" s="10">
        <f t="shared" si="173"/>
        <v>0</v>
      </c>
      <c r="AQ508" s="10">
        <f t="shared" si="173"/>
        <v>0</v>
      </c>
      <c r="AR508" s="10">
        <f t="shared" si="173"/>
        <v>0</v>
      </c>
      <c r="AT508">
        <v>0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0</v>
      </c>
      <c r="BA508">
        <v>1</v>
      </c>
      <c r="BB508">
        <v>0</v>
      </c>
      <c r="BC508">
        <v>1</v>
      </c>
    </row>
    <row r="509" spans="3:55">
      <c r="C509" s="10"/>
      <c r="D509" s="20">
        <f t="shared" si="156"/>
        <v>-6098.1696613795521</v>
      </c>
      <c r="E509" s="10">
        <f t="shared" si="157"/>
        <v>5818.6062470211509</v>
      </c>
      <c r="F509" s="20">
        <f t="shared" si="158"/>
        <v>-279.56341435840113</v>
      </c>
      <c r="G509">
        <f t="shared" si="159"/>
        <v>7</v>
      </c>
      <c r="H509" s="21">
        <f t="shared" si="160"/>
        <v>9.7743226896726152E-4</v>
      </c>
      <c r="I509" s="20">
        <f t="shared" si="161"/>
        <v>1</v>
      </c>
      <c r="J509" s="2"/>
      <c r="K509" s="11">
        <v>100</v>
      </c>
      <c r="L509" s="6">
        <f t="shared" si="176"/>
        <v>86.21598533371521</v>
      </c>
      <c r="M509" s="6">
        <f t="shared" si="176"/>
        <v>98.094719243534925</v>
      </c>
      <c r="N509" s="6">
        <f t="shared" si="176"/>
        <v>111.61009070675183</v>
      </c>
      <c r="O509" s="6">
        <f t="shared" si="176"/>
        <v>126.98759366081123</v>
      </c>
      <c r="P509" s="6">
        <f t="shared" si="176"/>
        <v>144.48379032441528</v>
      </c>
      <c r="Q509" s="6">
        <f t="shared" si="175"/>
        <v>164.39059174763989</v>
      </c>
      <c r="R509" s="6">
        <f t="shared" si="175"/>
        <v>141.73096847115283</v>
      </c>
      <c r="S509" s="6">
        <f t="shared" si="175"/>
        <v>161.25848943763302</v>
      </c>
      <c r="T509" s="6">
        <f t="shared" si="175"/>
        <v>183.47648856290695</v>
      </c>
      <c r="U509" s="6">
        <f t="shared" si="175"/>
        <v>158.18606247021151</v>
      </c>
      <c r="W509" s="11">
        <v>100</v>
      </c>
      <c r="X509" s="6">
        <f t="shared" si="162"/>
        <v>115.98777142420998</v>
      </c>
      <c r="Y509" s="6">
        <f t="shared" si="163"/>
        <v>103.87831843691006</v>
      </c>
      <c r="Z509" s="6">
        <f t="shared" si="164"/>
        <v>91.768865449610146</v>
      </c>
      <c r="AA509" s="6">
        <f t="shared" si="165"/>
        <v>79.659412462310229</v>
      </c>
      <c r="AB509" s="6">
        <f t="shared" si="166"/>
        <v>67.549959475010311</v>
      </c>
      <c r="AC509" s="6">
        <f t="shared" si="167"/>
        <v>100</v>
      </c>
      <c r="AD509" s="6">
        <f t="shared" si="168"/>
        <v>115.98777142420998</v>
      </c>
      <c r="AE509" s="6">
        <f t="shared" si="169"/>
        <v>103.87831843691006</v>
      </c>
      <c r="AF509" s="6">
        <f t="shared" si="170"/>
        <v>91.768865449610146</v>
      </c>
      <c r="AG509" s="6">
        <f t="shared" si="171"/>
        <v>107.75663687382013</v>
      </c>
      <c r="AI509" s="10">
        <f t="shared" si="172"/>
        <v>0</v>
      </c>
      <c r="AJ509" s="10">
        <f t="shared" si="174"/>
        <v>0</v>
      </c>
      <c r="AK509" s="10">
        <f t="shared" si="174"/>
        <v>0</v>
      </c>
      <c r="AL509" s="10">
        <f t="shared" si="174"/>
        <v>0</v>
      </c>
      <c r="AM509" s="10">
        <f t="shared" si="173"/>
        <v>0</v>
      </c>
      <c r="AN509" s="10">
        <f t="shared" si="173"/>
        <v>-7325.1615064604084</v>
      </c>
      <c r="AO509" s="10">
        <f t="shared" si="173"/>
        <v>0</v>
      </c>
      <c r="AP509" s="10">
        <f t="shared" si="173"/>
        <v>0</v>
      </c>
      <c r="AQ509" s="10">
        <f t="shared" si="173"/>
        <v>0</v>
      </c>
      <c r="AR509" s="10">
        <f t="shared" si="173"/>
        <v>0</v>
      </c>
      <c r="AT509">
        <v>0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0</v>
      </c>
      <c r="BA509">
        <v>1</v>
      </c>
      <c r="BB509">
        <v>1</v>
      </c>
      <c r="BC509">
        <v>0</v>
      </c>
    </row>
    <row r="510" spans="3:55">
      <c r="C510" s="10"/>
      <c r="D510" s="20">
        <f t="shared" si="156"/>
        <v>-11571.374214844705</v>
      </c>
      <c r="E510" s="10">
        <f t="shared" si="157"/>
        <v>10875.565666509598</v>
      </c>
      <c r="F510" s="20">
        <f t="shared" si="158"/>
        <v>-695.80854833510784</v>
      </c>
      <c r="G510">
        <f t="shared" si="159"/>
        <v>8</v>
      </c>
      <c r="H510" s="21">
        <f t="shared" si="160"/>
        <v>9.7786756506404015E-4</v>
      </c>
      <c r="I510" s="20">
        <f t="shared" si="161"/>
        <v>1</v>
      </c>
      <c r="J510" s="2"/>
      <c r="K510" s="11">
        <v>100</v>
      </c>
      <c r="L510" s="6">
        <f t="shared" si="176"/>
        <v>86.21598533371521</v>
      </c>
      <c r="M510" s="6">
        <f t="shared" si="176"/>
        <v>98.094719243534925</v>
      </c>
      <c r="N510" s="6">
        <f t="shared" si="176"/>
        <v>111.61009070675183</v>
      </c>
      <c r="O510" s="6">
        <f t="shared" si="176"/>
        <v>126.98759366081123</v>
      </c>
      <c r="P510" s="6">
        <f t="shared" si="176"/>
        <v>144.48379032441528</v>
      </c>
      <c r="Q510" s="6">
        <f t="shared" si="175"/>
        <v>164.39059174763989</v>
      </c>
      <c r="R510" s="6">
        <f t="shared" si="175"/>
        <v>141.73096847115283</v>
      </c>
      <c r="S510" s="6">
        <f t="shared" si="175"/>
        <v>161.25848943763302</v>
      </c>
      <c r="T510" s="6">
        <f t="shared" si="175"/>
        <v>183.47648856290695</v>
      </c>
      <c r="U510" s="6">
        <f t="shared" si="175"/>
        <v>208.75565666509598</v>
      </c>
      <c r="W510" s="11">
        <v>100</v>
      </c>
      <c r="X510" s="6">
        <f t="shared" si="162"/>
        <v>115.98777142420998</v>
      </c>
      <c r="Y510" s="6">
        <f t="shared" si="163"/>
        <v>103.87831843691006</v>
      </c>
      <c r="Z510" s="6">
        <f t="shared" si="164"/>
        <v>91.768865449610146</v>
      </c>
      <c r="AA510" s="6">
        <f t="shared" si="165"/>
        <v>79.659412462310229</v>
      </c>
      <c r="AB510" s="6">
        <f t="shared" si="166"/>
        <v>67.549959475010311</v>
      </c>
      <c r="AC510" s="6">
        <f t="shared" si="167"/>
        <v>100</v>
      </c>
      <c r="AD510" s="6">
        <f t="shared" si="168"/>
        <v>115.98777142420998</v>
      </c>
      <c r="AE510" s="6">
        <f t="shared" si="169"/>
        <v>103.87831843691006</v>
      </c>
      <c r="AF510" s="6">
        <f t="shared" si="170"/>
        <v>91.768865449610146</v>
      </c>
      <c r="AG510" s="6">
        <f t="shared" si="171"/>
        <v>79.659412462310229</v>
      </c>
      <c r="AI510" s="10">
        <f t="shared" si="172"/>
        <v>0</v>
      </c>
      <c r="AJ510" s="10">
        <f t="shared" si="174"/>
        <v>0</v>
      </c>
      <c r="AK510" s="10">
        <f t="shared" si="174"/>
        <v>0</v>
      </c>
      <c r="AL510" s="10">
        <f t="shared" si="174"/>
        <v>0</v>
      </c>
      <c r="AM510" s="10">
        <f t="shared" si="173"/>
        <v>0</v>
      </c>
      <c r="AN510" s="10">
        <f t="shared" si="173"/>
        <v>-7325.1615064604084</v>
      </c>
      <c r="AO510" s="10">
        <f t="shared" si="173"/>
        <v>0</v>
      </c>
      <c r="AP510" s="10">
        <f t="shared" si="173"/>
        <v>0</v>
      </c>
      <c r="AQ510" s="10">
        <f t="shared" si="173"/>
        <v>0</v>
      </c>
      <c r="AR510" s="10">
        <f t="shared" si="173"/>
        <v>0</v>
      </c>
      <c r="AT510">
        <v>0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0</v>
      </c>
      <c r="BA510">
        <v>1</v>
      </c>
      <c r="BB510">
        <v>1</v>
      </c>
      <c r="BC510">
        <v>1</v>
      </c>
    </row>
    <row r="511" spans="3:55">
      <c r="C511" s="10"/>
      <c r="D511" s="20">
        <f t="shared" si="156"/>
        <v>-3027.4811320934132</v>
      </c>
      <c r="E511" s="10">
        <f t="shared" si="157"/>
        <v>1986.6597914390738</v>
      </c>
      <c r="F511" s="20">
        <f t="shared" si="158"/>
        <v>-1040.8213406543393</v>
      </c>
      <c r="G511">
        <f t="shared" si="159"/>
        <v>6</v>
      </c>
      <c r="H511" s="21">
        <f t="shared" si="160"/>
        <v>9.7699716664180632E-4</v>
      </c>
      <c r="I511" s="20">
        <f t="shared" si="161"/>
        <v>1</v>
      </c>
      <c r="J511" s="2"/>
      <c r="K511" s="11">
        <v>100</v>
      </c>
      <c r="L511" s="6">
        <f t="shared" si="176"/>
        <v>86.21598533371521</v>
      </c>
      <c r="M511" s="6">
        <f t="shared" si="176"/>
        <v>98.094719243534925</v>
      </c>
      <c r="N511" s="6">
        <f t="shared" si="176"/>
        <v>111.61009070675183</v>
      </c>
      <c r="O511" s="6">
        <f t="shared" si="176"/>
        <v>126.98759366081123</v>
      </c>
      <c r="P511" s="6">
        <f t="shared" si="176"/>
        <v>144.48379032441528</v>
      </c>
      <c r="Q511" s="6">
        <f t="shared" si="175"/>
        <v>164.39059174763989</v>
      </c>
      <c r="R511" s="6">
        <f t="shared" si="175"/>
        <v>187.04012813105561</v>
      </c>
      <c r="S511" s="6">
        <f t="shared" si="175"/>
        <v>161.25848943763305</v>
      </c>
      <c r="T511" s="6">
        <f t="shared" si="175"/>
        <v>139.03059560292039</v>
      </c>
      <c r="U511" s="6">
        <f t="shared" si="175"/>
        <v>119.86659791439074</v>
      </c>
      <c r="W511" s="11">
        <v>100</v>
      </c>
      <c r="X511" s="6">
        <f t="shared" si="162"/>
        <v>115.98777142420998</v>
      </c>
      <c r="Y511" s="6">
        <f t="shared" si="163"/>
        <v>103.87831843691006</v>
      </c>
      <c r="Z511" s="6">
        <f t="shared" si="164"/>
        <v>91.768865449610146</v>
      </c>
      <c r="AA511" s="6">
        <f t="shared" si="165"/>
        <v>79.659412462310229</v>
      </c>
      <c r="AB511" s="6">
        <f t="shared" si="166"/>
        <v>67.549959475010311</v>
      </c>
      <c r="AC511" s="6">
        <f t="shared" si="167"/>
        <v>100</v>
      </c>
      <c r="AD511" s="6">
        <f t="shared" si="168"/>
        <v>87.890547012700083</v>
      </c>
      <c r="AE511" s="6">
        <f t="shared" si="169"/>
        <v>103.87831843691006</v>
      </c>
      <c r="AF511" s="6">
        <f t="shared" si="170"/>
        <v>119.86608986112005</v>
      </c>
      <c r="AG511" s="6">
        <f t="shared" si="171"/>
        <v>135.85386128533003</v>
      </c>
      <c r="AI511" s="10">
        <f t="shared" si="172"/>
        <v>0</v>
      </c>
      <c r="AJ511" s="10">
        <f t="shared" si="174"/>
        <v>0</v>
      </c>
      <c r="AK511" s="10">
        <f t="shared" si="174"/>
        <v>0</v>
      </c>
      <c r="AL511" s="10">
        <f t="shared" si="174"/>
        <v>0</v>
      </c>
      <c r="AM511" s="10">
        <f t="shared" si="173"/>
        <v>0</v>
      </c>
      <c r="AN511" s="10">
        <f t="shared" si="173"/>
        <v>-7325.1615064604084</v>
      </c>
      <c r="AO511" s="10">
        <f t="shared" si="173"/>
        <v>0</v>
      </c>
      <c r="AP511" s="10">
        <f t="shared" si="173"/>
        <v>0</v>
      </c>
      <c r="AQ511" s="10">
        <f t="shared" si="173"/>
        <v>0</v>
      </c>
      <c r="AR511" s="10">
        <f t="shared" si="173"/>
        <v>0</v>
      </c>
      <c r="AT511">
        <v>0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0</v>
      </c>
      <c r="BB511">
        <v>0</v>
      </c>
      <c r="BC511">
        <v>0</v>
      </c>
    </row>
    <row r="512" spans="3:55">
      <c r="C512" s="10"/>
      <c r="D512" s="20">
        <f t="shared" si="156"/>
        <v>-6098.1696613795511</v>
      </c>
      <c r="E512" s="10">
        <f t="shared" si="157"/>
        <v>5818.6062470211536</v>
      </c>
      <c r="F512" s="20">
        <f t="shared" si="158"/>
        <v>-279.56341435839749</v>
      </c>
      <c r="G512">
        <f t="shared" si="159"/>
        <v>7</v>
      </c>
      <c r="H512" s="21">
        <f t="shared" si="160"/>
        <v>9.7743226896726152E-4</v>
      </c>
      <c r="I512" s="20">
        <f t="shared" si="161"/>
        <v>1</v>
      </c>
      <c r="J512" s="2"/>
      <c r="K512" s="11">
        <v>100</v>
      </c>
      <c r="L512" s="6">
        <f t="shared" si="176"/>
        <v>86.21598533371521</v>
      </c>
      <c r="M512" s="6">
        <f t="shared" si="176"/>
        <v>98.094719243534925</v>
      </c>
      <c r="N512" s="6">
        <f t="shared" si="176"/>
        <v>111.61009070675183</v>
      </c>
      <c r="O512" s="6">
        <f t="shared" si="176"/>
        <v>126.98759366081123</v>
      </c>
      <c r="P512" s="6">
        <f t="shared" si="176"/>
        <v>144.48379032441528</v>
      </c>
      <c r="Q512" s="6">
        <f t="shared" si="175"/>
        <v>164.39059174763989</v>
      </c>
      <c r="R512" s="6">
        <f t="shared" si="175"/>
        <v>187.04012813105561</v>
      </c>
      <c r="S512" s="6">
        <f t="shared" si="175"/>
        <v>161.25848943763305</v>
      </c>
      <c r="T512" s="6">
        <f t="shared" si="175"/>
        <v>139.03059560292039</v>
      </c>
      <c r="U512" s="6">
        <f t="shared" si="175"/>
        <v>158.18606247021154</v>
      </c>
      <c r="W512" s="11">
        <v>100</v>
      </c>
      <c r="X512" s="6">
        <f t="shared" si="162"/>
        <v>115.98777142420998</v>
      </c>
      <c r="Y512" s="6">
        <f t="shared" si="163"/>
        <v>103.87831843691006</v>
      </c>
      <c r="Z512" s="6">
        <f t="shared" si="164"/>
        <v>91.768865449610146</v>
      </c>
      <c r="AA512" s="6">
        <f t="shared" si="165"/>
        <v>79.659412462310229</v>
      </c>
      <c r="AB512" s="6">
        <f t="shared" si="166"/>
        <v>67.549959475010311</v>
      </c>
      <c r="AC512" s="6">
        <f t="shared" si="167"/>
        <v>100</v>
      </c>
      <c r="AD512" s="6">
        <f t="shared" si="168"/>
        <v>87.890547012700083</v>
      </c>
      <c r="AE512" s="6">
        <f t="shared" si="169"/>
        <v>103.87831843691006</v>
      </c>
      <c r="AF512" s="6">
        <f t="shared" si="170"/>
        <v>119.86608986112005</v>
      </c>
      <c r="AG512" s="6">
        <f t="shared" si="171"/>
        <v>107.75663687382013</v>
      </c>
      <c r="AI512" s="10">
        <f t="shared" si="172"/>
        <v>0</v>
      </c>
      <c r="AJ512" s="10">
        <f t="shared" si="174"/>
        <v>0</v>
      </c>
      <c r="AK512" s="10">
        <f t="shared" si="174"/>
        <v>0</v>
      </c>
      <c r="AL512" s="10">
        <f t="shared" si="174"/>
        <v>0</v>
      </c>
      <c r="AM512" s="10">
        <f t="shared" si="173"/>
        <v>0</v>
      </c>
      <c r="AN512" s="10">
        <f t="shared" si="173"/>
        <v>-7325.1615064604084</v>
      </c>
      <c r="AO512" s="10">
        <f t="shared" si="173"/>
        <v>0</v>
      </c>
      <c r="AP512" s="10">
        <f t="shared" si="173"/>
        <v>0</v>
      </c>
      <c r="AQ512" s="10">
        <f t="shared" si="173"/>
        <v>0</v>
      </c>
      <c r="AR512" s="10">
        <f t="shared" si="173"/>
        <v>0</v>
      </c>
      <c r="AT512">
        <v>0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0</v>
      </c>
      <c r="BB512">
        <v>0</v>
      </c>
      <c r="BC512">
        <v>1</v>
      </c>
    </row>
    <row r="513" spans="3:55">
      <c r="C513" s="10"/>
      <c r="D513" s="20">
        <f t="shared" si="156"/>
        <v>-6098.1696613795511</v>
      </c>
      <c r="E513" s="10">
        <f t="shared" si="157"/>
        <v>5818.6062470211536</v>
      </c>
      <c r="F513" s="20">
        <f t="shared" si="158"/>
        <v>-279.56341435839749</v>
      </c>
      <c r="G513">
        <f t="shared" si="159"/>
        <v>7</v>
      </c>
      <c r="H513" s="21">
        <f t="shared" si="160"/>
        <v>9.7743226896726152E-4</v>
      </c>
      <c r="I513" s="20">
        <f t="shared" si="161"/>
        <v>1</v>
      </c>
      <c r="J513" s="2"/>
      <c r="K513" s="11">
        <v>100</v>
      </c>
      <c r="L513" s="6">
        <f t="shared" si="176"/>
        <v>86.21598533371521</v>
      </c>
      <c r="M513" s="6">
        <f t="shared" si="176"/>
        <v>98.094719243534925</v>
      </c>
      <c r="N513" s="6">
        <f t="shared" si="176"/>
        <v>111.61009070675183</v>
      </c>
      <c r="O513" s="6">
        <f t="shared" si="176"/>
        <v>126.98759366081123</v>
      </c>
      <c r="P513" s="6">
        <f t="shared" si="176"/>
        <v>144.48379032441528</v>
      </c>
      <c r="Q513" s="6">
        <f t="shared" si="175"/>
        <v>164.39059174763989</v>
      </c>
      <c r="R513" s="6">
        <f t="shared" si="175"/>
        <v>187.04012813105561</v>
      </c>
      <c r="S513" s="6">
        <f t="shared" si="175"/>
        <v>161.25848943763305</v>
      </c>
      <c r="T513" s="6">
        <f t="shared" si="175"/>
        <v>183.47648856290698</v>
      </c>
      <c r="U513" s="6">
        <f t="shared" si="175"/>
        <v>158.18606247021154</v>
      </c>
      <c r="W513" s="11">
        <v>100</v>
      </c>
      <c r="X513" s="6">
        <f t="shared" si="162"/>
        <v>115.98777142420998</v>
      </c>
      <c r="Y513" s="6">
        <f t="shared" si="163"/>
        <v>103.87831843691006</v>
      </c>
      <c r="Z513" s="6">
        <f t="shared" si="164"/>
        <v>91.768865449610146</v>
      </c>
      <c r="AA513" s="6">
        <f t="shared" si="165"/>
        <v>79.659412462310229</v>
      </c>
      <c r="AB513" s="6">
        <f t="shared" si="166"/>
        <v>67.549959475010311</v>
      </c>
      <c r="AC513" s="6">
        <f t="shared" si="167"/>
        <v>100</v>
      </c>
      <c r="AD513" s="6">
        <f t="shared" si="168"/>
        <v>87.890547012700083</v>
      </c>
      <c r="AE513" s="6">
        <f t="shared" si="169"/>
        <v>103.87831843691006</v>
      </c>
      <c r="AF513" s="6">
        <f t="shared" si="170"/>
        <v>91.768865449610146</v>
      </c>
      <c r="AG513" s="6">
        <f t="shared" si="171"/>
        <v>107.75663687382013</v>
      </c>
      <c r="AI513" s="10">
        <f t="shared" si="172"/>
        <v>0</v>
      </c>
      <c r="AJ513" s="10">
        <f t="shared" si="174"/>
        <v>0</v>
      </c>
      <c r="AK513" s="10">
        <f t="shared" si="174"/>
        <v>0</v>
      </c>
      <c r="AL513" s="10">
        <f t="shared" si="174"/>
        <v>0</v>
      </c>
      <c r="AM513" s="10">
        <f t="shared" si="173"/>
        <v>0</v>
      </c>
      <c r="AN513" s="10">
        <f t="shared" si="173"/>
        <v>-7325.1615064604084</v>
      </c>
      <c r="AO513" s="10">
        <f t="shared" si="173"/>
        <v>0</v>
      </c>
      <c r="AP513" s="10">
        <f t="shared" si="173"/>
        <v>0</v>
      </c>
      <c r="AQ513" s="10">
        <f t="shared" si="173"/>
        <v>0</v>
      </c>
      <c r="AR513" s="10">
        <f t="shared" si="173"/>
        <v>0</v>
      </c>
      <c r="AT513">
        <v>0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0</v>
      </c>
      <c r="BB513">
        <v>1</v>
      </c>
      <c r="BC513">
        <v>0</v>
      </c>
    </row>
    <row r="514" spans="3:55">
      <c r="C514" s="10"/>
      <c r="D514" s="20">
        <f t="shared" si="156"/>
        <v>-11571.374214844705</v>
      </c>
      <c r="E514" s="10">
        <f t="shared" si="157"/>
        <v>10875.565666509601</v>
      </c>
      <c r="F514" s="20">
        <f t="shared" si="158"/>
        <v>-695.80854833510421</v>
      </c>
      <c r="G514">
        <f t="shared" si="159"/>
        <v>8</v>
      </c>
      <c r="H514" s="21">
        <f t="shared" si="160"/>
        <v>9.7786756506404015E-4</v>
      </c>
      <c r="I514" s="20">
        <f t="shared" si="161"/>
        <v>1</v>
      </c>
      <c r="J514" s="2"/>
      <c r="K514" s="11">
        <v>100</v>
      </c>
      <c r="L514" s="6">
        <f t="shared" si="176"/>
        <v>86.21598533371521</v>
      </c>
      <c r="M514" s="6">
        <f t="shared" si="176"/>
        <v>98.094719243534925</v>
      </c>
      <c r="N514" s="6">
        <f t="shared" si="176"/>
        <v>111.61009070675183</v>
      </c>
      <c r="O514" s="6">
        <f t="shared" si="176"/>
        <v>126.98759366081123</v>
      </c>
      <c r="P514" s="6">
        <f t="shared" si="176"/>
        <v>144.48379032441528</v>
      </c>
      <c r="Q514" s="6">
        <f t="shared" si="175"/>
        <v>164.39059174763989</v>
      </c>
      <c r="R514" s="6">
        <f t="shared" si="175"/>
        <v>187.04012813105561</v>
      </c>
      <c r="S514" s="6">
        <f t="shared" si="175"/>
        <v>161.25848943763305</v>
      </c>
      <c r="T514" s="6">
        <f t="shared" si="175"/>
        <v>183.47648856290698</v>
      </c>
      <c r="U514" s="6">
        <f t="shared" si="175"/>
        <v>208.75565666509601</v>
      </c>
      <c r="W514" s="11">
        <v>100</v>
      </c>
      <c r="X514" s="6">
        <f t="shared" si="162"/>
        <v>115.98777142420998</v>
      </c>
      <c r="Y514" s="6">
        <f t="shared" si="163"/>
        <v>103.87831843691006</v>
      </c>
      <c r="Z514" s="6">
        <f t="shared" si="164"/>
        <v>91.768865449610146</v>
      </c>
      <c r="AA514" s="6">
        <f t="shared" si="165"/>
        <v>79.659412462310229</v>
      </c>
      <c r="AB514" s="6">
        <f t="shared" si="166"/>
        <v>67.549959475010311</v>
      </c>
      <c r="AC514" s="6">
        <f t="shared" si="167"/>
        <v>100</v>
      </c>
      <c r="AD514" s="6">
        <f t="shared" si="168"/>
        <v>87.890547012700083</v>
      </c>
      <c r="AE514" s="6">
        <f t="shared" si="169"/>
        <v>103.87831843691006</v>
      </c>
      <c r="AF514" s="6">
        <f t="shared" si="170"/>
        <v>91.768865449610146</v>
      </c>
      <c r="AG514" s="6">
        <f t="shared" si="171"/>
        <v>79.659412462310229</v>
      </c>
      <c r="AI514" s="10">
        <f t="shared" si="172"/>
        <v>0</v>
      </c>
      <c r="AJ514" s="10">
        <f t="shared" si="174"/>
        <v>0</v>
      </c>
      <c r="AK514" s="10">
        <f t="shared" si="174"/>
        <v>0</v>
      </c>
      <c r="AL514" s="10">
        <f t="shared" si="174"/>
        <v>0</v>
      </c>
      <c r="AM514" s="10">
        <f t="shared" si="173"/>
        <v>0</v>
      </c>
      <c r="AN514" s="10">
        <f t="shared" si="173"/>
        <v>-7325.1615064604084</v>
      </c>
      <c r="AO514" s="10">
        <f t="shared" si="173"/>
        <v>0</v>
      </c>
      <c r="AP514" s="10">
        <f t="shared" si="173"/>
        <v>0</v>
      </c>
      <c r="AQ514" s="10">
        <f t="shared" si="173"/>
        <v>0</v>
      </c>
      <c r="AR514" s="10">
        <f t="shared" si="173"/>
        <v>0</v>
      </c>
      <c r="AT514">
        <v>0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0</v>
      </c>
      <c r="BB514">
        <v>1</v>
      </c>
      <c r="BC514">
        <v>1</v>
      </c>
    </row>
    <row r="515" spans="3:55">
      <c r="C515" s="10"/>
      <c r="D515" s="20">
        <f t="shared" si="156"/>
        <v>-6098.1696613795511</v>
      </c>
      <c r="E515" s="10">
        <f t="shared" si="157"/>
        <v>5818.6062470211536</v>
      </c>
      <c r="F515" s="20">
        <f t="shared" si="158"/>
        <v>-279.56341435839749</v>
      </c>
      <c r="G515">
        <f t="shared" si="159"/>
        <v>7</v>
      </c>
      <c r="H515" s="21">
        <f t="shared" si="160"/>
        <v>9.7743226896726152E-4</v>
      </c>
      <c r="I515" s="20">
        <f t="shared" si="161"/>
        <v>1</v>
      </c>
      <c r="J515" s="2"/>
      <c r="K515" s="11">
        <v>100</v>
      </c>
      <c r="L515" s="6">
        <f t="shared" si="176"/>
        <v>86.21598533371521</v>
      </c>
      <c r="M515" s="6">
        <f t="shared" si="176"/>
        <v>98.094719243534925</v>
      </c>
      <c r="N515" s="6">
        <f t="shared" si="176"/>
        <v>111.61009070675183</v>
      </c>
      <c r="O515" s="6">
        <f t="shared" si="176"/>
        <v>126.98759366081123</v>
      </c>
      <c r="P515" s="6">
        <f t="shared" si="176"/>
        <v>144.48379032441528</v>
      </c>
      <c r="Q515" s="6">
        <f t="shared" si="175"/>
        <v>164.39059174763989</v>
      </c>
      <c r="R515" s="6">
        <f t="shared" si="175"/>
        <v>187.04012813105561</v>
      </c>
      <c r="S515" s="6">
        <f t="shared" si="175"/>
        <v>212.81029017151133</v>
      </c>
      <c r="T515" s="6">
        <f t="shared" si="175"/>
        <v>183.47648856290698</v>
      </c>
      <c r="U515" s="6">
        <f t="shared" si="175"/>
        <v>158.18606247021154</v>
      </c>
      <c r="W515" s="11">
        <v>100</v>
      </c>
      <c r="X515" s="6">
        <f t="shared" si="162"/>
        <v>115.98777142420998</v>
      </c>
      <c r="Y515" s="6">
        <f t="shared" si="163"/>
        <v>103.87831843691006</v>
      </c>
      <c r="Z515" s="6">
        <f t="shared" si="164"/>
        <v>91.768865449610146</v>
      </c>
      <c r="AA515" s="6">
        <f t="shared" si="165"/>
        <v>79.659412462310229</v>
      </c>
      <c r="AB515" s="6">
        <f t="shared" si="166"/>
        <v>67.549959475010311</v>
      </c>
      <c r="AC515" s="6">
        <f t="shared" si="167"/>
        <v>100</v>
      </c>
      <c r="AD515" s="6">
        <f t="shared" si="168"/>
        <v>87.890547012700083</v>
      </c>
      <c r="AE515" s="6">
        <f t="shared" si="169"/>
        <v>75.781094025400165</v>
      </c>
      <c r="AF515" s="6">
        <f t="shared" si="170"/>
        <v>91.768865449610146</v>
      </c>
      <c r="AG515" s="6">
        <f t="shared" si="171"/>
        <v>107.75663687382013</v>
      </c>
      <c r="AI515" s="10">
        <f t="shared" si="172"/>
        <v>0</v>
      </c>
      <c r="AJ515" s="10">
        <f t="shared" si="174"/>
        <v>0</v>
      </c>
      <c r="AK515" s="10">
        <f t="shared" si="174"/>
        <v>0</v>
      </c>
      <c r="AL515" s="10">
        <f t="shared" si="174"/>
        <v>0</v>
      </c>
      <c r="AM515" s="10">
        <f t="shared" si="173"/>
        <v>0</v>
      </c>
      <c r="AN515" s="10">
        <f t="shared" si="173"/>
        <v>-7325.1615064604084</v>
      </c>
      <c r="AO515" s="10">
        <f t="shared" si="173"/>
        <v>0</v>
      </c>
      <c r="AP515" s="10">
        <f t="shared" si="173"/>
        <v>0</v>
      </c>
      <c r="AQ515" s="10">
        <f t="shared" si="173"/>
        <v>0</v>
      </c>
      <c r="AR515" s="10">
        <f t="shared" si="173"/>
        <v>0</v>
      </c>
      <c r="AT515">
        <v>0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0</v>
      </c>
      <c r="BC515">
        <v>0</v>
      </c>
    </row>
    <row r="516" spans="3:55">
      <c r="C516" s="10"/>
      <c r="D516" s="20">
        <f t="shared" si="156"/>
        <v>-11571.374214844705</v>
      </c>
      <c r="E516" s="10">
        <f t="shared" si="157"/>
        <v>10875.565666509601</v>
      </c>
      <c r="F516" s="20">
        <f t="shared" si="158"/>
        <v>-695.80854833510421</v>
      </c>
      <c r="G516">
        <f t="shared" si="159"/>
        <v>8</v>
      </c>
      <c r="H516" s="21">
        <f t="shared" si="160"/>
        <v>9.7786756506404015E-4</v>
      </c>
      <c r="I516" s="20">
        <f t="shared" si="161"/>
        <v>1</v>
      </c>
      <c r="J516" s="2"/>
      <c r="K516" s="11">
        <v>100</v>
      </c>
      <c r="L516" s="6">
        <f t="shared" si="176"/>
        <v>86.21598533371521</v>
      </c>
      <c r="M516" s="6">
        <f t="shared" si="176"/>
        <v>98.094719243534925</v>
      </c>
      <c r="N516" s="6">
        <f t="shared" si="176"/>
        <v>111.61009070675183</v>
      </c>
      <c r="O516" s="6">
        <f t="shared" si="176"/>
        <v>126.98759366081123</v>
      </c>
      <c r="P516" s="6">
        <f t="shared" si="176"/>
        <v>144.48379032441528</v>
      </c>
      <c r="Q516" s="6">
        <f t="shared" si="175"/>
        <v>164.39059174763989</v>
      </c>
      <c r="R516" s="6">
        <f t="shared" si="175"/>
        <v>187.04012813105561</v>
      </c>
      <c r="S516" s="6">
        <f t="shared" si="175"/>
        <v>212.81029017151133</v>
      </c>
      <c r="T516" s="6">
        <f t="shared" si="175"/>
        <v>183.47648856290698</v>
      </c>
      <c r="U516" s="6">
        <f t="shared" si="175"/>
        <v>208.75565666509601</v>
      </c>
      <c r="W516" s="11">
        <v>100</v>
      </c>
      <c r="X516" s="6">
        <f t="shared" si="162"/>
        <v>115.98777142420998</v>
      </c>
      <c r="Y516" s="6">
        <f t="shared" si="163"/>
        <v>103.87831843691006</v>
      </c>
      <c r="Z516" s="6">
        <f t="shared" si="164"/>
        <v>91.768865449610146</v>
      </c>
      <c r="AA516" s="6">
        <f t="shared" si="165"/>
        <v>79.659412462310229</v>
      </c>
      <c r="AB516" s="6">
        <f t="shared" si="166"/>
        <v>67.549959475010311</v>
      </c>
      <c r="AC516" s="6">
        <f t="shared" si="167"/>
        <v>100</v>
      </c>
      <c r="AD516" s="6">
        <f t="shared" si="168"/>
        <v>87.890547012700083</v>
      </c>
      <c r="AE516" s="6">
        <f t="shared" si="169"/>
        <v>75.781094025400165</v>
      </c>
      <c r="AF516" s="6">
        <f t="shared" si="170"/>
        <v>91.768865449610146</v>
      </c>
      <c r="AG516" s="6">
        <f t="shared" si="171"/>
        <v>79.659412462310229</v>
      </c>
      <c r="AI516" s="10">
        <f t="shared" si="172"/>
        <v>0</v>
      </c>
      <c r="AJ516" s="10">
        <f t="shared" si="174"/>
        <v>0</v>
      </c>
      <c r="AK516" s="10">
        <f t="shared" si="174"/>
        <v>0</v>
      </c>
      <c r="AL516" s="10">
        <f t="shared" si="174"/>
        <v>0</v>
      </c>
      <c r="AM516" s="10">
        <f t="shared" si="173"/>
        <v>0</v>
      </c>
      <c r="AN516" s="10">
        <f t="shared" si="173"/>
        <v>-7325.1615064604084</v>
      </c>
      <c r="AO516" s="10">
        <f t="shared" si="173"/>
        <v>0</v>
      </c>
      <c r="AP516" s="10">
        <f t="shared" si="173"/>
        <v>0</v>
      </c>
      <c r="AQ516" s="10">
        <f t="shared" si="173"/>
        <v>0</v>
      </c>
      <c r="AR516" s="10">
        <f t="shared" si="173"/>
        <v>0</v>
      </c>
      <c r="AT516">
        <v>0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0</v>
      </c>
      <c r="BC516">
        <v>1</v>
      </c>
    </row>
    <row r="517" spans="3:55">
      <c r="C517" s="10"/>
      <c r="D517" s="20">
        <f t="shared" si="156"/>
        <v>-12783.84689908064</v>
      </c>
      <c r="E517" s="10">
        <f t="shared" si="157"/>
        <v>10875.565666509601</v>
      </c>
      <c r="F517" s="20">
        <f t="shared" si="158"/>
        <v>-1908.2812325710383</v>
      </c>
      <c r="G517">
        <f t="shared" si="159"/>
        <v>8</v>
      </c>
      <c r="H517" s="21">
        <f t="shared" si="160"/>
        <v>9.7786756506404015E-4</v>
      </c>
      <c r="I517" s="20">
        <f t="shared" si="161"/>
        <v>2</v>
      </c>
      <c r="J517" s="2"/>
      <c r="K517" s="11">
        <v>100</v>
      </c>
      <c r="L517" s="6">
        <f t="shared" si="176"/>
        <v>86.21598533371521</v>
      </c>
      <c r="M517" s="6">
        <f t="shared" si="176"/>
        <v>98.094719243534925</v>
      </c>
      <c r="N517" s="6">
        <f t="shared" si="176"/>
        <v>111.61009070675183</v>
      </c>
      <c r="O517" s="6">
        <f t="shared" si="176"/>
        <v>126.98759366081123</v>
      </c>
      <c r="P517" s="6">
        <f t="shared" si="176"/>
        <v>144.48379032441528</v>
      </c>
      <c r="Q517" s="6">
        <f t="shared" si="175"/>
        <v>164.39059174763989</v>
      </c>
      <c r="R517" s="6">
        <f t="shared" si="175"/>
        <v>187.04012813105561</v>
      </c>
      <c r="S517" s="6">
        <f t="shared" si="175"/>
        <v>212.81029017151133</v>
      </c>
      <c r="T517" s="6">
        <f t="shared" si="175"/>
        <v>242.13103388782014</v>
      </c>
      <c r="U517" s="6">
        <f t="shared" si="175"/>
        <v>208.75565666509601</v>
      </c>
      <c r="W517" s="11">
        <v>100</v>
      </c>
      <c r="X517" s="6">
        <f t="shared" si="162"/>
        <v>115.98777142420998</v>
      </c>
      <c r="Y517" s="6">
        <f t="shared" si="163"/>
        <v>103.87831843691006</v>
      </c>
      <c r="Z517" s="6">
        <f t="shared" si="164"/>
        <v>91.768865449610146</v>
      </c>
      <c r="AA517" s="6">
        <f t="shared" si="165"/>
        <v>79.659412462310229</v>
      </c>
      <c r="AB517" s="6">
        <f t="shared" si="166"/>
        <v>67.549959475010311</v>
      </c>
      <c r="AC517" s="6">
        <f t="shared" si="167"/>
        <v>100</v>
      </c>
      <c r="AD517" s="6">
        <f t="shared" si="168"/>
        <v>87.890547012700083</v>
      </c>
      <c r="AE517" s="6">
        <f t="shared" si="169"/>
        <v>75.781094025400165</v>
      </c>
      <c r="AF517" s="6">
        <f t="shared" si="170"/>
        <v>100</v>
      </c>
      <c r="AG517" s="6">
        <f t="shared" si="171"/>
        <v>115.98777142420998</v>
      </c>
      <c r="AI517" s="10">
        <f t="shared" si="172"/>
        <v>0</v>
      </c>
      <c r="AJ517" s="10">
        <f t="shared" si="174"/>
        <v>0</v>
      </c>
      <c r="AK517" s="10">
        <f t="shared" si="174"/>
        <v>0</v>
      </c>
      <c r="AL517" s="10">
        <f t="shared" si="174"/>
        <v>0</v>
      </c>
      <c r="AM517" s="10">
        <f t="shared" si="173"/>
        <v>0</v>
      </c>
      <c r="AN517" s="10">
        <f t="shared" si="173"/>
        <v>-7325.1615064604084</v>
      </c>
      <c r="AO517" s="10">
        <f t="shared" si="173"/>
        <v>0</v>
      </c>
      <c r="AP517" s="10">
        <f t="shared" si="173"/>
        <v>0</v>
      </c>
      <c r="AQ517" s="10">
        <f t="shared" si="173"/>
        <v>-8796.2231148926439</v>
      </c>
      <c r="AR517" s="10">
        <f t="shared" si="173"/>
        <v>0</v>
      </c>
      <c r="AT517">
        <v>0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0</v>
      </c>
    </row>
    <row r="518" spans="3:55">
      <c r="C518" s="10"/>
      <c r="D518" s="20">
        <f t="shared" si="156"/>
        <v>-19457.436644339323</v>
      </c>
      <c r="E518" s="10">
        <f t="shared" si="157"/>
        <v>17549.15541176829</v>
      </c>
      <c r="F518" s="20">
        <f t="shared" si="158"/>
        <v>-1908.2812325710329</v>
      </c>
      <c r="G518">
        <f t="shared" si="159"/>
        <v>9</v>
      </c>
      <c r="H518" s="21">
        <f t="shared" si="160"/>
        <v>9.783030550184371E-4</v>
      </c>
      <c r="I518" s="20">
        <f t="shared" si="161"/>
        <v>2</v>
      </c>
      <c r="J518" s="2"/>
      <c r="K518" s="11">
        <v>100</v>
      </c>
      <c r="L518" s="6">
        <f t="shared" si="176"/>
        <v>86.21598533371521</v>
      </c>
      <c r="M518" s="6">
        <f t="shared" si="176"/>
        <v>98.094719243534925</v>
      </c>
      <c r="N518" s="6">
        <f t="shared" si="176"/>
        <v>111.61009070675183</v>
      </c>
      <c r="O518" s="6">
        <f t="shared" si="176"/>
        <v>126.98759366081123</v>
      </c>
      <c r="P518" s="6">
        <f t="shared" si="176"/>
        <v>144.48379032441528</v>
      </c>
      <c r="Q518" s="6">
        <f t="shared" si="175"/>
        <v>164.39059174763989</v>
      </c>
      <c r="R518" s="6">
        <f t="shared" si="175"/>
        <v>187.04012813105561</v>
      </c>
      <c r="S518" s="6">
        <f t="shared" si="175"/>
        <v>212.81029017151133</v>
      </c>
      <c r="T518" s="6">
        <f t="shared" si="175"/>
        <v>242.13103388782014</v>
      </c>
      <c r="U518" s="6">
        <f t="shared" si="175"/>
        <v>275.49155411768288</v>
      </c>
      <c r="W518" s="11">
        <v>100</v>
      </c>
      <c r="X518" s="6">
        <f t="shared" si="162"/>
        <v>115.98777142420998</v>
      </c>
      <c r="Y518" s="6">
        <f t="shared" si="163"/>
        <v>103.87831843691006</v>
      </c>
      <c r="Z518" s="6">
        <f t="shared" si="164"/>
        <v>91.768865449610146</v>
      </c>
      <c r="AA518" s="6">
        <f t="shared" si="165"/>
        <v>79.659412462310229</v>
      </c>
      <c r="AB518" s="6">
        <f t="shared" si="166"/>
        <v>67.549959475010311</v>
      </c>
      <c r="AC518" s="6">
        <f t="shared" si="167"/>
        <v>100</v>
      </c>
      <c r="AD518" s="6">
        <f t="shared" si="168"/>
        <v>87.890547012700083</v>
      </c>
      <c r="AE518" s="6">
        <f t="shared" si="169"/>
        <v>75.781094025400165</v>
      </c>
      <c r="AF518" s="6">
        <f t="shared" si="170"/>
        <v>100</v>
      </c>
      <c r="AG518" s="6">
        <f t="shared" si="171"/>
        <v>87.890547012700083</v>
      </c>
      <c r="AI518" s="10">
        <f t="shared" si="172"/>
        <v>0</v>
      </c>
      <c r="AJ518" s="10">
        <f t="shared" si="174"/>
        <v>0</v>
      </c>
      <c r="AK518" s="10">
        <f t="shared" si="174"/>
        <v>0</v>
      </c>
      <c r="AL518" s="10">
        <f t="shared" si="174"/>
        <v>0</v>
      </c>
      <c r="AM518" s="10">
        <f t="shared" si="173"/>
        <v>0</v>
      </c>
      <c r="AN518" s="10">
        <f t="shared" si="173"/>
        <v>-7325.1615064604084</v>
      </c>
      <c r="AO518" s="10">
        <f t="shared" si="173"/>
        <v>0</v>
      </c>
      <c r="AP518" s="10">
        <f t="shared" si="173"/>
        <v>0</v>
      </c>
      <c r="AQ518" s="10">
        <f t="shared" si="173"/>
        <v>-8796.2231148926439</v>
      </c>
      <c r="AR518" s="10">
        <f t="shared" si="173"/>
        <v>0</v>
      </c>
      <c r="AT518">
        <v>0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</row>
    <row r="519" spans="3:55">
      <c r="C519" s="10"/>
      <c r="D519" s="20">
        <f t="shared" ref="D519:D582" si="177">SUM(AI519:AR519)+(AG519-100)*U519</f>
        <v>6291.9181961648046</v>
      </c>
      <c r="E519" s="10">
        <f t="shared" ref="E519:E582" si="178">100*(U519-K519)</f>
        <v>-7005.3367275372766</v>
      </c>
      <c r="F519" s="20">
        <f t="shared" ref="F519:F582" si="179">D519+E519</f>
        <v>-713.41853137247199</v>
      </c>
      <c r="G519">
        <f t="shared" ref="G519:G582" si="180">SUM(AT519:BC519)</f>
        <v>1</v>
      </c>
      <c r="H519" s="21">
        <f t="shared" ref="H519:H582" si="181">K$2^G519*K$3^(10-G519)</f>
        <v>9.7482455856672456E-4</v>
      </c>
      <c r="I519" s="20">
        <f t="shared" ref="I519:I582" si="182">10-COUNTIF(AI519:AR519,0)</f>
        <v>2</v>
      </c>
      <c r="J519" s="2"/>
      <c r="K519" s="11">
        <v>100</v>
      </c>
      <c r="L519" s="6">
        <f t="shared" si="176"/>
        <v>113.7778787354118</v>
      </c>
      <c r="M519" s="6">
        <f t="shared" si="176"/>
        <v>98.094719243534911</v>
      </c>
      <c r="N519" s="6">
        <f t="shared" si="176"/>
        <v>84.573328756155163</v>
      </c>
      <c r="O519" s="6">
        <f t="shared" si="176"/>
        <v>72.915728716641482</v>
      </c>
      <c r="P519" s="6">
        <f t="shared" si="176"/>
        <v>62.865013976311189</v>
      </c>
      <c r="Q519" s="6">
        <f t="shared" si="175"/>
        <v>54.199691229854473</v>
      </c>
      <c r="R519" s="6">
        <f t="shared" si="175"/>
        <v>46.728797841650263</v>
      </c>
      <c r="S519" s="6">
        <f t="shared" si="175"/>
        <v>40.287693493778619</v>
      </c>
      <c r="T519" s="6">
        <f t="shared" si="175"/>
        <v>34.734431913888308</v>
      </c>
      <c r="U519" s="6">
        <f t="shared" si="175"/>
        <v>29.946632724627239</v>
      </c>
      <c r="W519" s="11">
        <v>100</v>
      </c>
      <c r="X519" s="6">
        <f t="shared" ref="X519:X582" si="183">IF(OR(-AT519*$L$2-(1-AT519)*$L$3+W519&lt;$Q$3,-AT519*$L$2-(1-AT519)*$L$3+W519&gt;$Q$2),100,-AT519*$L$2-(1-AT519)*$L$3+W519)</f>
        <v>87.890547012700083</v>
      </c>
      <c r="Y519" s="6">
        <f t="shared" ref="Y519:Y582" si="184">IF(OR(-AU519*$L$2-(1-AU519)*$L$3+X519&lt;$Q$3,-AU519*$L$2-(1-AU519)*$L$3+X519&gt;$Q$2),100,-AU519*$L$2-(1-AU519)*$L$3+X519)</f>
        <v>103.87831843691006</v>
      </c>
      <c r="Z519" s="6">
        <f t="shared" ref="Z519:Z582" si="185">IF(OR(-AV519*$L$2-(1-AV519)*$L$3+Y519&lt;$Q$3,-AV519*$L$2-(1-AV519)*$L$3+Y519&gt;$Q$2),100,-AV519*$L$2-(1-AV519)*$L$3+Y519)</f>
        <v>119.86608986112005</v>
      </c>
      <c r="AA519" s="6">
        <f t="shared" ref="AA519:AA582" si="186">IF(OR(-AW519*$L$2-(1-AW519)*$L$3+Z519&lt;$Q$3,-AW519*$L$2-(1-AW519)*$L$3+Z519&gt;$Q$2),100,-AW519*$L$2-(1-AW519)*$L$3+Z519)</f>
        <v>100</v>
      </c>
      <c r="AB519" s="6">
        <f t="shared" ref="AB519:AB582" si="187">IF(OR(-AX519*$L$2-(1-AX519)*$L$3+AA519&lt;$Q$3,-AX519*$L$2-(1-AX519)*$L$3+AA519&gt;$Q$2),100,-AX519*$L$2-(1-AX519)*$L$3+AA519)</f>
        <v>115.98777142420998</v>
      </c>
      <c r="AC519" s="6">
        <f t="shared" ref="AC519:AC582" si="188">IF(OR(-AY519*$L$2-(1-AY519)*$L$3+AB519&lt;$Q$3,-AY519*$L$2-(1-AY519)*$L$3+AB519&gt;$Q$2),100,-AY519*$L$2-(1-AY519)*$L$3+AB519)</f>
        <v>131.97554284841996</v>
      </c>
      <c r="AD519" s="6">
        <f t="shared" ref="AD519:AD582" si="189">IF(OR(-AZ519*$L$2-(1-AZ519)*$L$3+AC519&lt;$Q$3,-AZ519*$L$2-(1-AZ519)*$L$3+AC519&gt;$Q$2),100,-AZ519*$L$2-(1-AZ519)*$L$3+AC519)</f>
        <v>100</v>
      </c>
      <c r="AE519" s="6">
        <f t="shared" ref="AE519:AE582" si="190">IF(OR(-BA519*$L$2-(1-BA519)*$L$3+AD519&lt;$Q$3,-BA519*$L$2-(1-BA519)*$L$3+AD519&gt;$Q$2),100,-BA519*$L$2-(1-BA519)*$L$3+AD519)</f>
        <v>115.98777142420998</v>
      </c>
      <c r="AF519" s="6">
        <f t="shared" ref="AF519:AF582" si="191">IF(OR(-BB519*$L$2-(1-BB519)*$L$3+AE519&lt;$Q$3,-BB519*$L$2-(1-BB519)*$L$3+AE519&gt;$Q$2),100,-BB519*$L$2-(1-BB519)*$L$3+AE519)</f>
        <v>131.97554284841996</v>
      </c>
      <c r="AG519" s="6">
        <f t="shared" ref="AG519:AG582" si="192">-BC519*$L$2-(1-BC519)*$L$3+AF519</f>
        <v>147.96331427262996</v>
      </c>
      <c r="AI519" s="10">
        <f t="shared" ref="AI519:AI582" si="193">IF(X519=100,(AT519*$L$2+(1-AT519)*$L$3+W519)-100,0)*L519</f>
        <v>0</v>
      </c>
      <c r="AJ519" s="10">
        <f t="shared" si="174"/>
        <v>0</v>
      </c>
      <c r="AK519" s="10">
        <f t="shared" si="174"/>
        <v>0</v>
      </c>
      <c r="AL519" s="10">
        <f t="shared" si="174"/>
        <v>2614.310422925219</v>
      </c>
      <c r="AM519" s="10">
        <f t="shared" si="173"/>
        <v>0</v>
      </c>
      <c r="AN519" s="10">
        <f t="shared" si="173"/>
        <v>0</v>
      </c>
      <c r="AO519" s="10">
        <f t="shared" si="173"/>
        <v>2241.2680164612639</v>
      </c>
      <c r="AP519" s="10">
        <f t="shared" si="173"/>
        <v>0</v>
      </c>
      <c r="AQ519" s="10">
        <f t="shared" si="173"/>
        <v>0</v>
      </c>
      <c r="AR519" s="10">
        <f t="shared" si="173"/>
        <v>0</v>
      </c>
      <c r="AT519">
        <v>1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</row>
    <row r="520" spans="3:55">
      <c r="C520" s="10"/>
      <c r="D520" s="20">
        <f t="shared" si="177"/>
        <v>5640.6882937790742</v>
      </c>
      <c r="E520" s="10">
        <f t="shared" si="178"/>
        <v>-6047.9900177581985</v>
      </c>
      <c r="F520" s="20">
        <f t="shared" si="179"/>
        <v>-407.30172397912429</v>
      </c>
      <c r="G520">
        <f t="shared" si="180"/>
        <v>2</v>
      </c>
      <c r="H520" s="21">
        <f t="shared" si="181"/>
        <v>9.7525869332865155E-4</v>
      </c>
      <c r="I520" s="20">
        <f t="shared" si="182"/>
        <v>2</v>
      </c>
      <c r="J520" s="2"/>
      <c r="K520" s="11">
        <v>100</v>
      </c>
      <c r="L520" s="6">
        <f t="shared" si="176"/>
        <v>113.7778787354118</v>
      </c>
      <c r="M520" s="6">
        <f t="shared" si="176"/>
        <v>98.094719243534911</v>
      </c>
      <c r="N520" s="6">
        <f t="shared" si="176"/>
        <v>84.573328756155163</v>
      </c>
      <c r="O520" s="6">
        <f t="shared" si="176"/>
        <v>72.915728716641482</v>
      </c>
      <c r="P520" s="6">
        <f t="shared" si="176"/>
        <v>62.865013976311189</v>
      </c>
      <c r="Q520" s="6">
        <f t="shared" si="175"/>
        <v>54.199691229854473</v>
      </c>
      <c r="R520" s="6">
        <f t="shared" si="175"/>
        <v>46.728797841650263</v>
      </c>
      <c r="S520" s="6">
        <f t="shared" si="175"/>
        <v>40.287693493778619</v>
      </c>
      <c r="T520" s="6">
        <f t="shared" si="175"/>
        <v>34.734431913888308</v>
      </c>
      <c r="U520" s="6">
        <f t="shared" si="175"/>
        <v>39.520099822418018</v>
      </c>
      <c r="W520" s="11">
        <v>100</v>
      </c>
      <c r="X520" s="6">
        <f t="shared" si="183"/>
        <v>87.890547012700083</v>
      </c>
      <c r="Y520" s="6">
        <f t="shared" si="184"/>
        <v>103.87831843691006</v>
      </c>
      <c r="Z520" s="6">
        <f t="shared" si="185"/>
        <v>119.86608986112005</v>
      </c>
      <c r="AA520" s="6">
        <f t="shared" si="186"/>
        <v>100</v>
      </c>
      <c r="AB520" s="6">
        <f t="shared" si="187"/>
        <v>115.98777142420998</v>
      </c>
      <c r="AC520" s="6">
        <f t="shared" si="188"/>
        <v>131.97554284841996</v>
      </c>
      <c r="AD520" s="6">
        <f t="shared" si="189"/>
        <v>100</v>
      </c>
      <c r="AE520" s="6">
        <f t="shared" si="190"/>
        <v>115.98777142420998</v>
      </c>
      <c r="AF520" s="6">
        <f t="shared" si="191"/>
        <v>131.97554284841996</v>
      </c>
      <c r="AG520" s="6">
        <f t="shared" si="192"/>
        <v>119.86608986112005</v>
      </c>
      <c r="AI520" s="10">
        <f t="shared" si="193"/>
        <v>0</v>
      </c>
      <c r="AJ520" s="10">
        <f t="shared" si="174"/>
        <v>0</v>
      </c>
      <c r="AK520" s="10">
        <f t="shared" si="174"/>
        <v>0</v>
      </c>
      <c r="AL520" s="10">
        <f t="shared" si="174"/>
        <v>2614.310422925219</v>
      </c>
      <c r="AM520" s="10">
        <f t="shared" si="173"/>
        <v>0</v>
      </c>
      <c r="AN520" s="10">
        <f t="shared" si="173"/>
        <v>0</v>
      </c>
      <c r="AO520" s="10">
        <f t="shared" si="173"/>
        <v>2241.2680164612639</v>
      </c>
      <c r="AP520" s="10">
        <f t="shared" si="173"/>
        <v>0</v>
      </c>
      <c r="AQ520" s="10">
        <f t="shared" si="173"/>
        <v>0</v>
      </c>
      <c r="AR520" s="10">
        <f t="shared" si="173"/>
        <v>0</v>
      </c>
      <c r="AT520">
        <v>1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1</v>
      </c>
    </row>
    <row r="521" spans="3:55">
      <c r="C521" s="10"/>
      <c r="D521" s="20">
        <f t="shared" si="177"/>
        <v>5640.6882937790742</v>
      </c>
      <c r="E521" s="10">
        <f t="shared" si="178"/>
        <v>-6047.9900177581985</v>
      </c>
      <c r="F521" s="20">
        <f t="shared" si="179"/>
        <v>-407.30172397912429</v>
      </c>
      <c r="G521">
        <f t="shared" si="180"/>
        <v>2</v>
      </c>
      <c r="H521" s="21">
        <f t="shared" si="181"/>
        <v>9.7525869332865155E-4</v>
      </c>
      <c r="I521" s="20">
        <f t="shared" si="182"/>
        <v>2</v>
      </c>
      <c r="J521" s="2"/>
      <c r="K521" s="11">
        <v>100</v>
      </c>
      <c r="L521" s="6">
        <f t="shared" si="176"/>
        <v>113.7778787354118</v>
      </c>
      <c r="M521" s="6">
        <f t="shared" si="176"/>
        <v>98.094719243534911</v>
      </c>
      <c r="N521" s="6">
        <f t="shared" si="176"/>
        <v>84.573328756155163</v>
      </c>
      <c r="O521" s="6">
        <f t="shared" si="176"/>
        <v>72.915728716641482</v>
      </c>
      <c r="P521" s="6">
        <f t="shared" si="176"/>
        <v>62.865013976311189</v>
      </c>
      <c r="Q521" s="6">
        <f t="shared" si="175"/>
        <v>54.199691229854473</v>
      </c>
      <c r="R521" s="6">
        <f t="shared" si="175"/>
        <v>46.728797841650263</v>
      </c>
      <c r="S521" s="6">
        <f t="shared" si="175"/>
        <v>40.287693493778619</v>
      </c>
      <c r="T521" s="6">
        <f t="shared" si="175"/>
        <v>45.838483048645827</v>
      </c>
      <c r="U521" s="6">
        <f t="shared" si="175"/>
        <v>39.520099822418018</v>
      </c>
      <c r="W521" s="11">
        <v>100</v>
      </c>
      <c r="X521" s="6">
        <f t="shared" si="183"/>
        <v>87.890547012700083</v>
      </c>
      <c r="Y521" s="6">
        <f t="shared" si="184"/>
        <v>103.87831843691006</v>
      </c>
      <c r="Z521" s="6">
        <f t="shared" si="185"/>
        <v>119.86608986112005</v>
      </c>
      <c r="AA521" s="6">
        <f t="shared" si="186"/>
        <v>100</v>
      </c>
      <c r="AB521" s="6">
        <f t="shared" si="187"/>
        <v>115.98777142420998</v>
      </c>
      <c r="AC521" s="6">
        <f t="shared" si="188"/>
        <v>131.97554284841996</v>
      </c>
      <c r="AD521" s="6">
        <f t="shared" si="189"/>
        <v>100</v>
      </c>
      <c r="AE521" s="6">
        <f t="shared" si="190"/>
        <v>115.98777142420998</v>
      </c>
      <c r="AF521" s="6">
        <f t="shared" si="191"/>
        <v>103.87831843691006</v>
      </c>
      <c r="AG521" s="6">
        <f t="shared" si="192"/>
        <v>119.86608986112005</v>
      </c>
      <c r="AI521" s="10">
        <f t="shared" si="193"/>
        <v>0</v>
      </c>
      <c r="AJ521" s="10">
        <f t="shared" si="174"/>
        <v>0</v>
      </c>
      <c r="AK521" s="10">
        <f t="shared" si="174"/>
        <v>0</v>
      </c>
      <c r="AL521" s="10">
        <f t="shared" si="174"/>
        <v>2614.310422925219</v>
      </c>
      <c r="AM521" s="10">
        <f t="shared" si="173"/>
        <v>0</v>
      </c>
      <c r="AN521" s="10">
        <f t="shared" si="173"/>
        <v>0</v>
      </c>
      <c r="AO521" s="10">
        <f t="shared" si="173"/>
        <v>2241.2680164612639</v>
      </c>
      <c r="AP521" s="10">
        <f t="shared" si="173"/>
        <v>0</v>
      </c>
      <c r="AQ521" s="10">
        <f t="shared" si="173"/>
        <v>0</v>
      </c>
      <c r="AR521" s="10">
        <f t="shared" si="173"/>
        <v>0</v>
      </c>
      <c r="AT521">
        <v>1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1</v>
      </c>
      <c r="BC521">
        <v>0</v>
      </c>
    </row>
    <row r="522" spans="3:55">
      <c r="C522" s="10"/>
      <c r="D522" s="20">
        <f t="shared" si="177"/>
        <v>4426.2914063854842</v>
      </c>
      <c r="E522" s="10">
        <f t="shared" si="178"/>
        <v>-4784.5946342759453</v>
      </c>
      <c r="F522" s="20">
        <f t="shared" si="179"/>
        <v>-358.30322789046113</v>
      </c>
      <c r="G522">
        <f t="shared" si="180"/>
        <v>3</v>
      </c>
      <c r="H522" s="21">
        <f t="shared" si="181"/>
        <v>9.7569302143100045E-4</v>
      </c>
      <c r="I522" s="20">
        <f t="shared" si="182"/>
        <v>2</v>
      </c>
      <c r="J522" s="2"/>
      <c r="K522" s="11">
        <v>100</v>
      </c>
      <c r="L522" s="6">
        <f t="shared" si="176"/>
        <v>113.7778787354118</v>
      </c>
      <c r="M522" s="6">
        <f t="shared" si="176"/>
        <v>98.094719243534911</v>
      </c>
      <c r="N522" s="6">
        <f t="shared" si="176"/>
        <v>84.573328756155163</v>
      </c>
      <c r="O522" s="6">
        <f t="shared" si="176"/>
        <v>72.915728716641482</v>
      </c>
      <c r="P522" s="6">
        <f t="shared" si="176"/>
        <v>62.865013976311189</v>
      </c>
      <c r="Q522" s="6">
        <f t="shared" si="175"/>
        <v>54.199691229854473</v>
      </c>
      <c r="R522" s="6">
        <f t="shared" si="175"/>
        <v>46.728797841650263</v>
      </c>
      <c r="S522" s="6">
        <f t="shared" si="175"/>
        <v>40.287693493778619</v>
      </c>
      <c r="T522" s="6">
        <f t="shared" si="175"/>
        <v>45.838483048645827</v>
      </c>
      <c r="U522" s="6">
        <f t="shared" si="175"/>
        <v>52.154053657240546</v>
      </c>
      <c r="W522" s="11">
        <v>100</v>
      </c>
      <c r="X522" s="6">
        <f t="shared" si="183"/>
        <v>87.890547012700083</v>
      </c>
      <c r="Y522" s="6">
        <f t="shared" si="184"/>
        <v>103.87831843691006</v>
      </c>
      <c r="Z522" s="6">
        <f t="shared" si="185"/>
        <v>119.86608986112005</v>
      </c>
      <c r="AA522" s="6">
        <f t="shared" si="186"/>
        <v>100</v>
      </c>
      <c r="AB522" s="6">
        <f t="shared" si="187"/>
        <v>115.98777142420998</v>
      </c>
      <c r="AC522" s="6">
        <f t="shared" si="188"/>
        <v>131.97554284841996</v>
      </c>
      <c r="AD522" s="6">
        <f t="shared" si="189"/>
        <v>100</v>
      </c>
      <c r="AE522" s="6">
        <f t="shared" si="190"/>
        <v>115.98777142420998</v>
      </c>
      <c r="AF522" s="6">
        <f t="shared" si="191"/>
        <v>103.87831843691006</v>
      </c>
      <c r="AG522" s="6">
        <f t="shared" si="192"/>
        <v>91.768865449610146</v>
      </c>
      <c r="AI522" s="10">
        <f t="shared" si="193"/>
        <v>0</v>
      </c>
      <c r="AJ522" s="10">
        <f t="shared" si="174"/>
        <v>0</v>
      </c>
      <c r="AK522" s="10">
        <f t="shared" si="174"/>
        <v>0</v>
      </c>
      <c r="AL522" s="10">
        <f t="shared" si="174"/>
        <v>2614.310422925219</v>
      </c>
      <c r="AM522" s="10">
        <f t="shared" si="173"/>
        <v>0</v>
      </c>
      <c r="AN522" s="10">
        <f t="shared" si="173"/>
        <v>0</v>
      </c>
      <c r="AO522" s="10">
        <f t="shared" si="173"/>
        <v>2241.2680164612639</v>
      </c>
      <c r="AP522" s="10">
        <f t="shared" si="173"/>
        <v>0</v>
      </c>
      <c r="AQ522" s="10">
        <f t="shared" si="173"/>
        <v>0</v>
      </c>
      <c r="AR522" s="10">
        <f t="shared" si="173"/>
        <v>0</v>
      </c>
      <c r="AT522">
        <v>1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1</v>
      </c>
      <c r="BC522">
        <v>1</v>
      </c>
    </row>
    <row r="523" spans="3:55">
      <c r="C523" s="10"/>
      <c r="D523" s="20">
        <f t="shared" si="177"/>
        <v>5640.6882937790742</v>
      </c>
      <c r="E523" s="10">
        <f t="shared" si="178"/>
        <v>-6047.9900177581976</v>
      </c>
      <c r="F523" s="20">
        <f t="shared" si="179"/>
        <v>-407.30172397912338</v>
      </c>
      <c r="G523">
        <f t="shared" si="180"/>
        <v>2</v>
      </c>
      <c r="H523" s="21">
        <f t="shared" si="181"/>
        <v>9.7525869332865155E-4</v>
      </c>
      <c r="I523" s="20">
        <f t="shared" si="182"/>
        <v>2</v>
      </c>
      <c r="J523" s="2"/>
      <c r="K523" s="11">
        <v>100</v>
      </c>
      <c r="L523" s="6">
        <f t="shared" si="176"/>
        <v>113.7778787354118</v>
      </c>
      <c r="M523" s="6">
        <f t="shared" si="176"/>
        <v>98.094719243534911</v>
      </c>
      <c r="N523" s="6">
        <f t="shared" si="176"/>
        <v>84.573328756155163</v>
      </c>
      <c r="O523" s="6">
        <f t="shared" si="176"/>
        <v>72.915728716641482</v>
      </c>
      <c r="P523" s="6">
        <f t="shared" si="176"/>
        <v>62.865013976311189</v>
      </c>
      <c r="Q523" s="6">
        <f t="shared" si="175"/>
        <v>54.199691229854473</v>
      </c>
      <c r="R523" s="6">
        <f t="shared" si="175"/>
        <v>46.728797841650263</v>
      </c>
      <c r="S523" s="6">
        <f t="shared" si="175"/>
        <v>53.167034942788568</v>
      </c>
      <c r="T523" s="6">
        <f t="shared" si="175"/>
        <v>45.838483048645834</v>
      </c>
      <c r="U523" s="6">
        <f t="shared" si="175"/>
        <v>39.520099822418025</v>
      </c>
      <c r="W523" s="11">
        <v>100</v>
      </c>
      <c r="X523" s="6">
        <f t="shared" si="183"/>
        <v>87.890547012700083</v>
      </c>
      <c r="Y523" s="6">
        <f t="shared" si="184"/>
        <v>103.87831843691006</v>
      </c>
      <c r="Z523" s="6">
        <f t="shared" si="185"/>
        <v>119.86608986112005</v>
      </c>
      <c r="AA523" s="6">
        <f t="shared" si="186"/>
        <v>100</v>
      </c>
      <c r="AB523" s="6">
        <f t="shared" si="187"/>
        <v>115.98777142420998</v>
      </c>
      <c r="AC523" s="6">
        <f t="shared" si="188"/>
        <v>131.97554284841996</v>
      </c>
      <c r="AD523" s="6">
        <f t="shared" si="189"/>
        <v>100</v>
      </c>
      <c r="AE523" s="6">
        <f t="shared" si="190"/>
        <v>87.890547012700083</v>
      </c>
      <c r="AF523" s="6">
        <f t="shared" si="191"/>
        <v>103.87831843691006</v>
      </c>
      <c r="AG523" s="6">
        <f t="shared" si="192"/>
        <v>119.86608986112005</v>
      </c>
      <c r="AI523" s="10">
        <f t="shared" si="193"/>
        <v>0</v>
      </c>
      <c r="AJ523" s="10">
        <f t="shared" si="174"/>
        <v>0</v>
      </c>
      <c r="AK523" s="10">
        <f t="shared" si="174"/>
        <v>0</v>
      </c>
      <c r="AL523" s="10">
        <f t="shared" si="174"/>
        <v>2614.310422925219</v>
      </c>
      <c r="AM523" s="10">
        <f t="shared" si="173"/>
        <v>0</v>
      </c>
      <c r="AN523" s="10">
        <f t="shared" si="173"/>
        <v>0</v>
      </c>
      <c r="AO523" s="10">
        <f t="shared" si="173"/>
        <v>2241.2680164612639</v>
      </c>
      <c r="AP523" s="10">
        <f t="shared" si="173"/>
        <v>0</v>
      </c>
      <c r="AQ523" s="10">
        <f t="shared" si="173"/>
        <v>0</v>
      </c>
      <c r="AR523" s="10">
        <f t="shared" si="173"/>
        <v>0</v>
      </c>
      <c r="AT523">
        <v>1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1</v>
      </c>
      <c r="BB523">
        <v>0</v>
      </c>
      <c r="BC523">
        <v>0</v>
      </c>
    </row>
    <row r="524" spans="3:55">
      <c r="C524" s="10"/>
      <c r="D524" s="20">
        <f t="shared" si="177"/>
        <v>4426.2914063854842</v>
      </c>
      <c r="E524" s="10">
        <f t="shared" si="178"/>
        <v>-4784.5946342759444</v>
      </c>
      <c r="F524" s="20">
        <f t="shared" si="179"/>
        <v>-358.30322789046022</v>
      </c>
      <c r="G524">
        <f t="shared" si="180"/>
        <v>3</v>
      </c>
      <c r="H524" s="21">
        <f t="shared" si="181"/>
        <v>9.7569302143100045E-4</v>
      </c>
      <c r="I524" s="20">
        <f t="shared" si="182"/>
        <v>2</v>
      </c>
      <c r="J524" s="2"/>
      <c r="K524" s="11">
        <v>100</v>
      </c>
      <c r="L524" s="6">
        <f t="shared" si="176"/>
        <v>113.7778787354118</v>
      </c>
      <c r="M524" s="6">
        <f t="shared" si="176"/>
        <v>98.094719243534911</v>
      </c>
      <c r="N524" s="6">
        <f t="shared" si="176"/>
        <v>84.573328756155163</v>
      </c>
      <c r="O524" s="6">
        <f t="shared" si="176"/>
        <v>72.915728716641482</v>
      </c>
      <c r="P524" s="6">
        <f t="shared" si="176"/>
        <v>62.865013976311189</v>
      </c>
      <c r="Q524" s="6">
        <f t="shared" si="175"/>
        <v>54.199691229854473</v>
      </c>
      <c r="R524" s="6">
        <f t="shared" si="175"/>
        <v>46.728797841650263</v>
      </c>
      <c r="S524" s="6">
        <f t="shared" si="175"/>
        <v>53.167034942788568</v>
      </c>
      <c r="T524" s="6">
        <f t="shared" si="175"/>
        <v>45.838483048645834</v>
      </c>
      <c r="U524" s="6">
        <f t="shared" si="175"/>
        <v>52.154053657240553</v>
      </c>
      <c r="W524" s="11">
        <v>100</v>
      </c>
      <c r="X524" s="6">
        <f t="shared" si="183"/>
        <v>87.890547012700083</v>
      </c>
      <c r="Y524" s="6">
        <f t="shared" si="184"/>
        <v>103.87831843691006</v>
      </c>
      <c r="Z524" s="6">
        <f t="shared" si="185"/>
        <v>119.86608986112005</v>
      </c>
      <c r="AA524" s="6">
        <f t="shared" si="186"/>
        <v>100</v>
      </c>
      <c r="AB524" s="6">
        <f t="shared" si="187"/>
        <v>115.98777142420998</v>
      </c>
      <c r="AC524" s="6">
        <f t="shared" si="188"/>
        <v>131.97554284841996</v>
      </c>
      <c r="AD524" s="6">
        <f t="shared" si="189"/>
        <v>100</v>
      </c>
      <c r="AE524" s="6">
        <f t="shared" si="190"/>
        <v>87.890547012700083</v>
      </c>
      <c r="AF524" s="6">
        <f t="shared" si="191"/>
        <v>103.87831843691006</v>
      </c>
      <c r="AG524" s="6">
        <f t="shared" si="192"/>
        <v>91.768865449610146</v>
      </c>
      <c r="AI524" s="10">
        <f t="shared" si="193"/>
        <v>0</v>
      </c>
      <c r="AJ524" s="10">
        <f t="shared" si="174"/>
        <v>0</v>
      </c>
      <c r="AK524" s="10">
        <f t="shared" si="174"/>
        <v>0</v>
      </c>
      <c r="AL524" s="10">
        <f t="shared" si="174"/>
        <v>2614.310422925219</v>
      </c>
      <c r="AM524" s="10">
        <f t="shared" si="173"/>
        <v>0</v>
      </c>
      <c r="AN524" s="10">
        <f t="shared" si="173"/>
        <v>0</v>
      </c>
      <c r="AO524" s="10">
        <f t="shared" si="173"/>
        <v>2241.2680164612639</v>
      </c>
      <c r="AP524" s="10">
        <f t="shared" si="173"/>
        <v>0</v>
      </c>
      <c r="AQ524" s="10">
        <f t="shared" si="173"/>
        <v>0</v>
      </c>
      <c r="AR524" s="10">
        <f t="shared" si="173"/>
        <v>0</v>
      </c>
      <c r="AT524">
        <v>1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1</v>
      </c>
    </row>
    <row r="525" spans="3:55">
      <c r="C525" s="10"/>
      <c r="D525" s="20">
        <f t="shared" si="177"/>
        <v>4426.2914063854842</v>
      </c>
      <c r="E525" s="10">
        <f t="shared" si="178"/>
        <v>-4784.5946342759444</v>
      </c>
      <c r="F525" s="20">
        <f t="shared" si="179"/>
        <v>-358.30322789046022</v>
      </c>
      <c r="G525">
        <f t="shared" si="180"/>
        <v>3</v>
      </c>
      <c r="H525" s="21">
        <f t="shared" si="181"/>
        <v>9.7569302143100045E-4</v>
      </c>
      <c r="I525" s="20">
        <f t="shared" si="182"/>
        <v>2</v>
      </c>
      <c r="J525" s="2"/>
      <c r="K525" s="11">
        <v>100</v>
      </c>
      <c r="L525" s="6">
        <f t="shared" si="176"/>
        <v>113.7778787354118</v>
      </c>
      <c r="M525" s="6">
        <f t="shared" si="176"/>
        <v>98.094719243534911</v>
      </c>
      <c r="N525" s="6">
        <f t="shared" si="176"/>
        <v>84.573328756155163</v>
      </c>
      <c r="O525" s="6">
        <f t="shared" si="176"/>
        <v>72.915728716641482</v>
      </c>
      <c r="P525" s="6">
        <f t="shared" si="176"/>
        <v>62.865013976311189</v>
      </c>
      <c r="Q525" s="6">
        <f t="shared" si="175"/>
        <v>54.199691229854473</v>
      </c>
      <c r="R525" s="6">
        <f t="shared" si="175"/>
        <v>46.728797841650263</v>
      </c>
      <c r="S525" s="6">
        <f t="shared" si="175"/>
        <v>53.167034942788568</v>
      </c>
      <c r="T525" s="6">
        <f t="shared" si="175"/>
        <v>60.492324544420001</v>
      </c>
      <c r="U525" s="6">
        <f t="shared" si="175"/>
        <v>52.154053657240553</v>
      </c>
      <c r="W525" s="11">
        <v>100</v>
      </c>
      <c r="X525" s="6">
        <f t="shared" si="183"/>
        <v>87.890547012700083</v>
      </c>
      <c r="Y525" s="6">
        <f t="shared" si="184"/>
        <v>103.87831843691006</v>
      </c>
      <c r="Z525" s="6">
        <f t="shared" si="185"/>
        <v>119.86608986112005</v>
      </c>
      <c r="AA525" s="6">
        <f t="shared" si="186"/>
        <v>100</v>
      </c>
      <c r="AB525" s="6">
        <f t="shared" si="187"/>
        <v>115.98777142420998</v>
      </c>
      <c r="AC525" s="6">
        <f t="shared" si="188"/>
        <v>131.97554284841996</v>
      </c>
      <c r="AD525" s="6">
        <f t="shared" si="189"/>
        <v>100</v>
      </c>
      <c r="AE525" s="6">
        <f t="shared" si="190"/>
        <v>87.890547012700083</v>
      </c>
      <c r="AF525" s="6">
        <f t="shared" si="191"/>
        <v>75.781094025400165</v>
      </c>
      <c r="AG525" s="6">
        <f t="shared" si="192"/>
        <v>91.768865449610146</v>
      </c>
      <c r="AI525" s="10">
        <f t="shared" si="193"/>
        <v>0</v>
      </c>
      <c r="AJ525" s="10">
        <f t="shared" si="174"/>
        <v>0</v>
      </c>
      <c r="AK525" s="10">
        <f t="shared" si="174"/>
        <v>0</v>
      </c>
      <c r="AL525" s="10">
        <f t="shared" si="174"/>
        <v>2614.310422925219</v>
      </c>
      <c r="AM525" s="10">
        <f t="shared" si="173"/>
        <v>0</v>
      </c>
      <c r="AN525" s="10">
        <f t="shared" si="173"/>
        <v>0</v>
      </c>
      <c r="AO525" s="10">
        <f t="shared" si="173"/>
        <v>2241.2680164612639</v>
      </c>
      <c r="AP525" s="10">
        <f t="shared" si="173"/>
        <v>0</v>
      </c>
      <c r="AQ525" s="10">
        <f t="shared" si="173"/>
        <v>0</v>
      </c>
      <c r="AR525" s="10">
        <f t="shared" si="173"/>
        <v>0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1</v>
      </c>
      <c r="BB525">
        <v>1</v>
      </c>
      <c r="BC525">
        <v>0</v>
      </c>
    </row>
    <row r="526" spans="3:55">
      <c r="C526" s="10"/>
      <c r="D526" s="20">
        <f t="shared" si="177"/>
        <v>2355.2107033979019</v>
      </c>
      <c r="E526" s="10">
        <f t="shared" si="178"/>
        <v>-3117.311633561806</v>
      </c>
      <c r="F526" s="20">
        <f t="shared" si="179"/>
        <v>-762.1009301639042</v>
      </c>
      <c r="G526">
        <f t="shared" si="180"/>
        <v>4</v>
      </c>
      <c r="H526" s="21">
        <f t="shared" si="181"/>
        <v>9.7612754295987511E-4</v>
      </c>
      <c r="I526" s="20">
        <f t="shared" si="182"/>
        <v>2</v>
      </c>
      <c r="J526" s="2"/>
      <c r="K526" s="11">
        <v>100</v>
      </c>
      <c r="L526" s="6">
        <f t="shared" si="176"/>
        <v>113.7778787354118</v>
      </c>
      <c r="M526" s="6">
        <f t="shared" si="176"/>
        <v>98.094719243534911</v>
      </c>
      <c r="N526" s="6">
        <f t="shared" si="176"/>
        <v>84.573328756155163</v>
      </c>
      <c r="O526" s="6">
        <f t="shared" si="176"/>
        <v>72.915728716641482</v>
      </c>
      <c r="P526" s="6">
        <f t="shared" si="176"/>
        <v>62.865013976311189</v>
      </c>
      <c r="Q526" s="6">
        <f t="shared" si="175"/>
        <v>54.199691229854473</v>
      </c>
      <c r="R526" s="6">
        <f t="shared" si="175"/>
        <v>46.728797841650263</v>
      </c>
      <c r="S526" s="6">
        <f t="shared" si="175"/>
        <v>53.167034942788568</v>
      </c>
      <c r="T526" s="6">
        <f t="shared" si="175"/>
        <v>60.492324544420001</v>
      </c>
      <c r="U526" s="6">
        <f t="shared" si="175"/>
        <v>68.826883664381938</v>
      </c>
      <c r="W526" s="11">
        <v>100</v>
      </c>
      <c r="X526" s="6">
        <f t="shared" si="183"/>
        <v>87.890547012700083</v>
      </c>
      <c r="Y526" s="6">
        <f t="shared" si="184"/>
        <v>103.87831843691006</v>
      </c>
      <c r="Z526" s="6">
        <f t="shared" si="185"/>
        <v>119.86608986112005</v>
      </c>
      <c r="AA526" s="6">
        <f t="shared" si="186"/>
        <v>100</v>
      </c>
      <c r="AB526" s="6">
        <f t="shared" si="187"/>
        <v>115.98777142420998</v>
      </c>
      <c r="AC526" s="6">
        <f t="shared" si="188"/>
        <v>131.97554284841996</v>
      </c>
      <c r="AD526" s="6">
        <f t="shared" si="189"/>
        <v>100</v>
      </c>
      <c r="AE526" s="6">
        <f t="shared" si="190"/>
        <v>87.890547012700083</v>
      </c>
      <c r="AF526" s="6">
        <f t="shared" si="191"/>
        <v>75.781094025400165</v>
      </c>
      <c r="AG526" s="6">
        <f t="shared" si="192"/>
        <v>63.671641038100248</v>
      </c>
      <c r="AI526" s="10">
        <f t="shared" si="193"/>
        <v>0</v>
      </c>
      <c r="AJ526" s="10">
        <f t="shared" si="174"/>
        <v>0</v>
      </c>
      <c r="AK526" s="10">
        <f t="shared" si="174"/>
        <v>0</v>
      </c>
      <c r="AL526" s="10">
        <f t="shared" si="174"/>
        <v>2614.310422925219</v>
      </c>
      <c r="AM526" s="10">
        <f t="shared" si="173"/>
        <v>0</v>
      </c>
      <c r="AN526" s="10">
        <f t="shared" si="173"/>
        <v>0</v>
      </c>
      <c r="AO526" s="10">
        <f t="shared" si="173"/>
        <v>2241.2680164612639</v>
      </c>
      <c r="AP526" s="10">
        <f t="shared" si="173"/>
        <v>0</v>
      </c>
      <c r="AQ526" s="10">
        <f t="shared" si="173"/>
        <v>0</v>
      </c>
      <c r="AR526" s="10">
        <f t="shared" si="173"/>
        <v>0</v>
      </c>
      <c r="AT526">
        <v>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1</v>
      </c>
      <c r="BC526">
        <v>1</v>
      </c>
    </row>
    <row r="527" spans="3:55">
      <c r="C527" s="10"/>
      <c r="D527" s="20">
        <f t="shared" si="177"/>
        <v>5784.2305639618153</v>
      </c>
      <c r="E527" s="10">
        <f t="shared" si="178"/>
        <v>-6047.9900177581985</v>
      </c>
      <c r="F527" s="20">
        <f t="shared" si="179"/>
        <v>-263.75945379638324</v>
      </c>
      <c r="G527">
        <f t="shared" si="180"/>
        <v>2</v>
      </c>
      <c r="H527" s="21">
        <f t="shared" si="181"/>
        <v>9.7525869332865155E-4</v>
      </c>
      <c r="I527" s="20">
        <f t="shared" si="182"/>
        <v>2</v>
      </c>
      <c r="J527" s="2"/>
      <c r="K527" s="11">
        <v>100</v>
      </c>
      <c r="L527" s="6">
        <f t="shared" si="176"/>
        <v>113.7778787354118</v>
      </c>
      <c r="M527" s="6">
        <f t="shared" si="176"/>
        <v>98.094719243534911</v>
      </c>
      <c r="N527" s="6">
        <f t="shared" si="176"/>
        <v>84.573328756155163</v>
      </c>
      <c r="O527" s="6">
        <f t="shared" si="176"/>
        <v>72.915728716641482</v>
      </c>
      <c r="P527" s="6">
        <f t="shared" si="176"/>
        <v>62.865013976311189</v>
      </c>
      <c r="Q527" s="6">
        <f t="shared" si="175"/>
        <v>54.199691229854473</v>
      </c>
      <c r="R527" s="6">
        <f t="shared" si="175"/>
        <v>61.66725896247145</v>
      </c>
      <c r="S527" s="6">
        <f t="shared" si="175"/>
        <v>53.167034942788561</v>
      </c>
      <c r="T527" s="6">
        <f t="shared" si="175"/>
        <v>45.838483048645827</v>
      </c>
      <c r="U527" s="6">
        <f t="shared" si="175"/>
        <v>39.520099822418018</v>
      </c>
      <c r="W527" s="11">
        <v>100</v>
      </c>
      <c r="X527" s="6">
        <f t="shared" si="183"/>
        <v>87.890547012700083</v>
      </c>
      <c r="Y527" s="6">
        <f t="shared" si="184"/>
        <v>103.87831843691006</v>
      </c>
      <c r="Z527" s="6">
        <f t="shared" si="185"/>
        <v>119.86608986112005</v>
      </c>
      <c r="AA527" s="6">
        <f t="shared" si="186"/>
        <v>100</v>
      </c>
      <c r="AB527" s="6">
        <f t="shared" si="187"/>
        <v>115.98777142420998</v>
      </c>
      <c r="AC527" s="6">
        <f t="shared" si="188"/>
        <v>131.97554284841996</v>
      </c>
      <c r="AD527" s="6">
        <f t="shared" si="189"/>
        <v>119.86608986112005</v>
      </c>
      <c r="AE527" s="6">
        <f t="shared" si="190"/>
        <v>100</v>
      </c>
      <c r="AF527" s="6">
        <f t="shared" si="191"/>
        <v>115.98777142420998</v>
      </c>
      <c r="AG527" s="6">
        <f t="shared" si="192"/>
        <v>131.97554284841996</v>
      </c>
      <c r="AI527" s="10">
        <f t="shared" si="193"/>
        <v>0</v>
      </c>
      <c r="AJ527" s="10">
        <f t="shared" si="174"/>
        <v>0</v>
      </c>
      <c r="AK527" s="10">
        <f t="shared" si="174"/>
        <v>0</v>
      </c>
      <c r="AL527" s="10">
        <f t="shared" si="174"/>
        <v>2614.310422925219</v>
      </c>
      <c r="AM527" s="10">
        <f t="shared" si="173"/>
        <v>0</v>
      </c>
      <c r="AN527" s="10">
        <f t="shared" si="173"/>
        <v>0</v>
      </c>
      <c r="AO527" s="10">
        <f t="shared" si="173"/>
        <v>0</v>
      </c>
      <c r="AP527" s="10">
        <f t="shared" si="173"/>
        <v>1906.2434957910355</v>
      </c>
      <c r="AQ527" s="10">
        <f t="shared" si="173"/>
        <v>0</v>
      </c>
      <c r="AR527" s="10">
        <f t="shared" si="173"/>
        <v>0</v>
      </c>
      <c r="AT527">
        <v>1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1</v>
      </c>
      <c r="BA527">
        <v>0</v>
      </c>
      <c r="BB527">
        <v>0</v>
      </c>
      <c r="BC527">
        <v>0</v>
      </c>
    </row>
    <row r="528" spans="3:55">
      <c r="C528" s="10"/>
      <c r="D528" s="20">
        <f t="shared" si="177"/>
        <v>4722.8239465747265</v>
      </c>
      <c r="E528" s="10">
        <f t="shared" si="178"/>
        <v>-4784.5946342759453</v>
      </c>
      <c r="F528" s="20">
        <f t="shared" si="179"/>
        <v>-61.770687701218776</v>
      </c>
      <c r="G528">
        <f t="shared" si="180"/>
        <v>3</v>
      </c>
      <c r="H528" s="21">
        <f t="shared" si="181"/>
        <v>9.7569302143100045E-4</v>
      </c>
      <c r="I528" s="20">
        <f t="shared" si="182"/>
        <v>2</v>
      </c>
      <c r="J528" s="2"/>
      <c r="K528" s="11">
        <v>100</v>
      </c>
      <c r="L528" s="6">
        <f t="shared" si="176"/>
        <v>113.7778787354118</v>
      </c>
      <c r="M528" s="6">
        <f t="shared" si="176"/>
        <v>98.094719243534911</v>
      </c>
      <c r="N528" s="6">
        <f t="shared" si="176"/>
        <v>84.573328756155163</v>
      </c>
      <c r="O528" s="6">
        <f t="shared" si="176"/>
        <v>72.915728716641482</v>
      </c>
      <c r="P528" s="6">
        <f t="shared" si="176"/>
        <v>62.865013976311189</v>
      </c>
      <c r="Q528" s="6">
        <f t="shared" si="175"/>
        <v>54.199691229854473</v>
      </c>
      <c r="R528" s="6">
        <f t="shared" si="175"/>
        <v>61.66725896247145</v>
      </c>
      <c r="S528" s="6">
        <f t="shared" si="175"/>
        <v>53.167034942788561</v>
      </c>
      <c r="T528" s="6">
        <f t="shared" si="175"/>
        <v>45.838483048645827</v>
      </c>
      <c r="U528" s="6">
        <f t="shared" si="175"/>
        <v>52.154053657240546</v>
      </c>
      <c r="W528" s="11">
        <v>100</v>
      </c>
      <c r="X528" s="6">
        <f t="shared" si="183"/>
        <v>87.890547012700083</v>
      </c>
      <c r="Y528" s="6">
        <f t="shared" si="184"/>
        <v>103.87831843691006</v>
      </c>
      <c r="Z528" s="6">
        <f t="shared" si="185"/>
        <v>119.86608986112005</v>
      </c>
      <c r="AA528" s="6">
        <f t="shared" si="186"/>
        <v>100</v>
      </c>
      <c r="AB528" s="6">
        <f t="shared" si="187"/>
        <v>115.98777142420998</v>
      </c>
      <c r="AC528" s="6">
        <f t="shared" si="188"/>
        <v>131.97554284841996</v>
      </c>
      <c r="AD528" s="6">
        <f t="shared" si="189"/>
        <v>119.86608986112005</v>
      </c>
      <c r="AE528" s="6">
        <f t="shared" si="190"/>
        <v>100</v>
      </c>
      <c r="AF528" s="6">
        <f t="shared" si="191"/>
        <v>115.98777142420998</v>
      </c>
      <c r="AG528" s="6">
        <f t="shared" si="192"/>
        <v>103.87831843691006</v>
      </c>
      <c r="AI528" s="10">
        <f t="shared" si="193"/>
        <v>0</v>
      </c>
      <c r="AJ528" s="10">
        <f t="shared" si="174"/>
        <v>0</v>
      </c>
      <c r="AK528" s="10">
        <f t="shared" si="174"/>
        <v>0</v>
      </c>
      <c r="AL528" s="10">
        <f t="shared" si="174"/>
        <v>2614.310422925219</v>
      </c>
      <c r="AM528" s="10">
        <f t="shared" si="173"/>
        <v>0</v>
      </c>
      <c r="AN528" s="10">
        <f t="shared" si="173"/>
        <v>0</v>
      </c>
      <c r="AO528" s="10">
        <f t="shared" si="173"/>
        <v>0</v>
      </c>
      <c r="AP528" s="10">
        <f t="shared" ref="AP528:AR591" si="194">IF(AE528=100,(-BA528*$L$2-(1-BA528)*$L$3+AD528)-100,0)*S528</f>
        <v>1906.2434957910355</v>
      </c>
      <c r="AQ528" s="10">
        <f t="shared" si="194"/>
        <v>0</v>
      </c>
      <c r="AR528" s="10">
        <f t="shared" si="194"/>
        <v>0</v>
      </c>
      <c r="AT528">
        <v>1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1</v>
      </c>
      <c r="BA528">
        <v>0</v>
      </c>
      <c r="BB528">
        <v>0</v>
      </c>
      <c r="BC528">
        <v>1</v>
      </c>
    </row>
    <row r="529" spans="3:55">
      <c r="C529" s="10"/>
      <c r="D529" s="20">
        <f t="shared" si="177"/>
        <v>4722.8239465747265</v>
      </c>
      <c r="E529" s="10">
        <f t="shared" si="178"/>
        <v>-4784.5946342759453</v>
      </c>
      <c r="F529" s="20">
        <f t="shared" si="179"/>
        <v>-61.770687701218776</v>
      </c>
      <c r="G529">
        <f t="shared" si="180"/>
        <v>3</v>
      </c>
      <c r="H529" s="21">
        <f t="shared" si="181"/>
        <v>9.7569302143100045E-4</v>
      </c>
      <c r="I529" s="20">
        <f t="shared" si="182"/>
        <v>2</v>
      </c>
      <c r="J529" s="2"/>
      <c r="K529" s="11">
        <v>100</v>
      </c>
      <c r="L529" s="6">
        <f t="shared" si="176"/>
        <v>113.7778787354118</v>
      </c>
      <c r="M529" s="6">
        <f t="shared" si="176"/>
        <v>98.094719243534911</v>
      </c>
      <c r="N529" s="6">
        <f t="shared" si="176"/>
        <v>84.573328756155163</v>
      </c>
      <c r="O529" s="6">
        <f t="shared" si="176"/>
        <v>72.915728716641482</v>
      </c>
      <c r="P529" s="6">
        <f t="shared" si="176"/>
        <v>62.865013976311189</v>
      </c>
      <c r="Q529" s="6">
        <f t="shared" si="175"/>
        <v>54.199691229854473</v>
      </c>
      <c r="R529" s="6">
        <f t="shared" si="175"/>
        <v>61.66725896247145</v>
      </c>
      <c r="S529" s="6">
        <f t="shared" si="175"/>
        <v>53.167034942788561</v>
      </c>
      <c r="T529" s="6">
        <f t="shared" si="175"/>
        <v>60.492324544419994</v>
      </c>
      <c r="U529" s="6">
        <f t="shared" si="175"/>
        <v>52.154053657240546</v>
      </c>
      <c r="W529" s="11">
        <v>100</v>
      </c>
      <c r="X529" s="6">
        <f t="shared" si="183"/>
        <v>87.890547012700083</v>
      </c>
      <c r="Y529" s="6">
        <f t="shared" si="184"/>
        <v>103.87831843691006</v>
      </c>
      <c r="Z529" s="6">
        <f t="shared" si="185"/>
        <v>119.86608986112005</v>
      </c>
      <c r="AA529" s="6">
        <f t="shared" si="186"/>
        <v>100</v>
      </c>
      <c r="AB529" s="6">
        <f t="shared" si="187"/>
        <v>115.98777142420998</v>
      </c>
      <c r="AC529" s="6">
        <f t="shared" si="188"/>
        <v>131.97554284841996</v>
      </c>
      <c r="AD529" s="6">
        <f t="shared" si="189"/>
        <v>119.86608986112005</v>
      </c>
      <c r="AE529" s="6">
        <f t="shared" si="190"/>
        <v>100</v>
      </c>
      <c r="AF529" s="6">
        <f t="shared" si="191"/>
        <v>87.890547012700083</v>
      </c>
      <c r="AG529" s="6">
        <f t="shared" si="192"/>
        <v>103.87831843691006</v>
      </c>
      <c r="AI529" s="10">
        <f t="shared" si="193"/>
        <v>0</v>
      </c>
      <c r="AJ529" s="10">
        <f t="shared" si="174"/>
        <v>0</v>
      </c>
      <c r="AK529" s="10">
        <f t="shared" si="174"/>
        <v>0</v>
      </c>
      <c r="AL529" s="10">
        <f t="shared" si="174"/>
        <v>2614.310422925219</v>
      </c>
      <c r="AM529" s="10">
        <f t="shared" si="174"/>
        <v>0</v>
      </c>
      <c r="AN529" s="10">
        <f t="shared" si="174"/>
        <v>0</v>
      </c>
      <c r="AO529" s="10">
        <f t="shared" si="174"/>
        <v>0</v>
      </c>
      <c r="AP529" s="10">
        <f t="shared" si="194"/>
        <v>1906.2434957910355</v>
      </c>
      <c r="AQ529" s="10">
        <f t="shared" si="194"/>
        <v>0</v>
      </c>
      <c r="AR529" s="10">
        <f t="shared" si="194"/>
        <v>0</v>
      </c>
      <c r="AT529">
        <v>1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1</v>
      </c>
      <c r="BA529">
        <v>0</v>
      </c>
      <c r="BB529">
        <v>1</v>
      </c>
      <c r="BC529">
        <v>0</v>
      </c>
    </row>
    <row r="530" spans="3:55">
      <c r="C530" s="10"/>
      <c r="D530" s="20">
        <f t="shared" si="177"/>
        <v>2853.6420947238666</v>
      </c>
      <c r="E530" s="10">
        <f t="shared" si="178"/>
        <v>-3117.311633561806</v>
      </c>
      <c r="F530" s="20">
        <f t="shared" si="179"/>
        <v>-263.6695388379394</v>
      </c>
      <c r="G530">
        <f t="shared" si="180"/>
        <v>4</v>
      </c>
      <c r="H530" s="21">
        <f t="shared" si="181"/>
        <v>9.7612754295987511E-4</v>
      </c>
      <c r="I530" s="20">
        <f t="shared" si="182"/>
        <v>2</v>
      </c>
      <c r="J530" s="2"/>
      <c r="K530" s="11">
        <v>100</v>
      </c>
      <c r="L530" s="6">
        <f t="shared" si="176"/>
        <v>113.7778787354118</v>
      </c>
      <c r="M530" s="6">
        <f t="shared" si="176"/>
        <v>98.094719243534911</v>
      </c>
      <c r="N530" s="6">
        <f t="shared" si="176"/>
        <v>84.573328756155163</v>
      </c>
      <c r="O530" s="6">
        <f t="shared" si="176"/>
        <v>72.915728716641482</v>
      </c>
      <c r="P530" s="6">
        <f t="shared" si="176"/>
        <v>62.865013976311189</v>
      </c>
      <c r="Q530" s="6">
        <f t="shared" si="175"/>
        <v>54.199691229854473</v>
      </c>
      <c r="R530" s="6">
        <f t="shared" si="175"/>
        <v>61.66725896247145</v>
      </c>
      <c r="S530" s="6">
        <f t="shared" si="175"/>
        <v>53.167034942788561</v>
      </c>
      <c r="T530" s="6">
        <f t="shared" si="175"/>
        <v>60.492324544419994</v>
      </c>
      <c r="U530" s="6">
        <f t="shared" si="175"/>
        <v>68.826883664381938</v>
      </c>
      <c r="W530" s="11">
        <v>100</v>
      </c>
      <c r="X530" s="6">
        <f t="shared" si="183"/>
        <v>87.890547012700083</v>
      </c>
      <c r="Y530" s="6">
        <f t="shared" si="184"/>
        <v>103.87831843691006</v>
      </c>
      <c r="Z530" s="6">
        <f t="shared" si="185"/>
        <v>119.86608986112005</v>
      </c>
      <c r="AA530" s="6">
        <f t="shared" si="186"/>
        <v>100</v>
      </c>
      <c r="AB530" s="6">
        <f t="shared" si="187"/>
        <v>115.98777142420998</v>
      </c>
      <c r="AC530" s="6">
        <f t="shared" si="188"/>
        <v>131.97554284841996</v>
      </c>
      <c r="AD530" s="6">
        <f t="shared" si="189"/>
        <v>119.86608986112005</v>
      </c>
      <c r="AE530" s="6">
        <f t="shared" si="190"/>
        <v>100</v>
      </c>
      <c r="AF530" s="6">
        <f t="shared" si="191"/>
        <v>87.890547012700083</v>
      </c>
      <c r="AG530" s="6">
        <f t="shared" si="192"/>
        <v>75.781094025400165</v>
      </c>
      <c r="AI530" s="10">
        <f t="shared" si="193"/>
        <v>0</v>
      </c>
      <c r="AJ530" s="10">
        <f t="shared" ref="AJ530:AO572" si="195">IF(Y530=100,(-AU530*$L$2-(1-AU530)*$L$3+X530)-100,0)*M530</f>
        <v>0</v>
      </c>
      <c r="AK530" s="10">
        <f t="shared" si="195"/>
        <v>0</v>
      </c>
      <c r="AL530" s="10">
        <f t="shared" si="195"/>
        <v>2614.310422925219</v>
      </c>
      <c r="AM530" s="10">
        <f t="shared" si="195"/>
        <v>0</v>
      </c>
      <c r="AN530" s="10">
        <f t="shared" si="195"/>
        <v>0</v>
      </c>
      <c r="AO530" s="10">
        <f t="shared" si="195"/>
        <v>0</v>
      </c>
      <c r="AP530" s="10">
        <f t="shared" si="194"/>
        <v>1906.2434957910355</v>
      </c>
      <c r="AQ530" s="10">
        <f t="shared" si="194"/>
        <v>0</v>
      </c>
      <c r="AR530" s="10">
        <f t="shared" si="194"/>
        <v>0</v>
      </c>
      <c r="AT530">
        <v>1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1</v>
      </c>
      <c r="BA530">
        <v>0</v>
      </c>
      <c r="BB530">
        <v>1</v>
      </c>
      <c r="BC530">
        <v>1</v>
      </c>
    </row>
    <row r="531" spans="3:55">
      <c r="C531" s="10"/>
      <c r="D531" s="20">
        <f t="shared" si="177"/>
        <v>4686.5046560780538</v>
      </c>
      <c r="E531" s="10">
        <f t="shared" si="178"/>
        <v>-4784.5946342759453</v>
      </c>
      <c r="F531" s="20">
        <f t="shared" si="179"/>
        <v>-98.089978197891469</v>
      </c>
      <c r="G531">
        <f t="shared" si="180"/>
        <v>3</v>
      </c>
      <c r="H531" s="21">
        <f t="shared" si="181"/>
        <v>9.7569302143100045E-4</v>
      </c>
      <c r="I531" s="20">
        <f t="shared" si="182"/>
        <v>1</v>
      </c>
      <c r="J531" s="2"/>
      <c r="K531" s="11">
        <v>100</v>
      </c>
      <c r="L531" s="6">
        <f t="shared" si="176"/>
        <v>113.7778787354118</v>
      </c>
      <c r="M531" s="6">
        <f t="shared" si="176"/>
        <v>98.094719243534911</v>
      </c>
      <c r="N531" s="6">
        <f t="shared" si="176"/>
        <v>84.573328756155163</v>
      </c>
      <c r="O531" s="6">
        <f t="shared" si="176"/>
        <v>72.915728716641482</v>
      </c>
      <c r="P531" s="6">
        <f t="shared" si="176"/>
        <v>62.865013976311189</v>
      </c>
      <c r="Q531" s="6">
        <f t="shared" si="175"/>
        <v>54.199691229854473</v>
      </c>
      <c r="R531" s="6">
        <f t="shared" si="175"/>
        <v>61.66725896247145</v>
      </c>
      <c r="S531" s="6">
        <f t="shared" si="175"/>
        <v>70.163699121773135</v>
      </c>
      <c r="T531" s="6">
        <f t="shared" si="175"/>
        <v>60.492324544419994</v>
      </c>
      <c r="U531" s="6">
        <f t="shared" si="175"/>
        <v>52.154053657240546</v>
      </c>
      <c r="W531" s="11">
        <v>100</v>
      </c>
      <c r="X531" s="6">
        <f t="shared" si="183"/>
        <v>87.890547012700083</v>
      </c>
      <c r="Y531" s="6">
        <f t="shared" si="184"/>
        <v>103.87831843691006</v>
      </c>
      <c r="Z531" s="6">
        <f t="shared" si="185"/>
        <v>119.86608986112005</v>
      </c>
      <c r="AA531" s="6">
        <f t="shared" si="186"/>
        <v>100</v>
      </c>
      <c r="AB531" s="6">
        <f t="shared" si="187"/>
        <v>115.98777142420998</v>
      </c>
      <c r="AC531" s="6">
        <f t="shared" si="188"/>
        <v>131.97554284841996</v>
      </c>
      <c r="AD531" s="6">
        <f t="shared" si="189"/>
        <v>119.86608986112005</v>
      </c>
      <c r="AE531" s="6">
        <f t="shared" si="190"/>
        <v>107.75663687382013</v>
      </c>
      <c r="AF531" s="6">
        <f t="shared" si="191"/>
        <v>123.74440829803011</v>
      </c>
      <c r="AG531" s="6">
        <f t="shared" si="192"/>
        <v>139.73217972224009</v>
      </c>
      <c r="AI531" s="10">
        <f t="shared" si="193"/>
        <v>0</v>
      </c>
      <c r="AJ531" s="10">
        <f t="shared" si="195"/>
        <v>0</v>
      </c>
      <c r="AK531" s="10">
        <f t="shared" si="195"/>
        <v>0</v>
      </c>
      <c r="AL531" s="10">
        <f t="shared" si="195"/>
        <v>2614.310422925219</v>
      </c>
      <c r="AM531" s="10">
        <f t="shared" si="195"/>
        <v>0</v>
      </c>
      <c r="AN531" s="10">
        <f t="shared" si="195"/>
        <v>0</v>
      </c>
      <c r="AO531" s="10">
        <f t="shared" si="195"/>
        <v>0</v>
      </c>
      <c r="AP531" s="10">
        <f t="shared" si="194"/>
        <v>0</v>
      </c>
      <c r="AQ531" s="10">
        <f t="shared" si="194"/>
        <v>0</v>
      </c>
      <c r="AR531" s="10">
        <f t="shared" si="194"/>
        <v>0</v>
      </c>
      <c r="AT531">
        <v>1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1</v>
      </c>
      <c r="BA531">
        <v>1</v>
      </c>
      <c r="BB531">
        <v>0</v>
      </c>
      <c r="BC531">
        <v>0</v>
      </c>
    </row>
    <row r="532" spans="3:55">
      <c r="C532" s="10"/>
      <c r="D532" s="20">
        <f t="shared" si="177"/>
        <v>3415.1081385371285</v>
      </c>
      <c r="E532" s="10">
        <f t="shared" si="178"/>
        <v>-3117.311633561806</v>
      </c>
      <c r="F532" s="20">
        <f t="shared" si="179"/>
        <v>297.79650497532248</v>
      </c>
      <c r="G532">
        <f t="shared" si="180"/>
        <v>4</v>
      </c>
      <c r="H532" s="21">
        <f t="shared" si="181"/>
        <v>9.7612754295987511E-4</v>
      </c>
      <c r="I532" s="20">
        <f t="shared" si="182"/>
        <v>1</v>
      </c>
      <c r="J532" s="2"/>
      <c r="K532" s="11">
        <v>100</v>
      </c>
      <c r="L532" s="6">
        <f t="shared" si="176"/>
        <v>113.7778787354118</v>
      </c>
      <c r="M532" s="6">
        <f t="shared" si="176"/>
        <v>98.094719243534911</v>
      </c>
      <c r="N532" s="6">
        <f t="shared" si="176"/>
        <v>84.573328756155163</v>
      </c>
      <c r="O532" s="6">
        <f t="shared" si="176"/>
        <v>72.915728716641482</v>
      </c>
      <c r="P532" s="6">
        <f t="shared" si="176"/>
        <v>62.865013976311189</v>
      </c>
      <c r="Q532" s="6">
        <f t="shared" si="175"/>
        <v>54.199691229854473</v>
      </c>
      <c r="R532" s="6">
        <f t="shared" si="175"/>
        <v>61.66725896247145</v>
      </c>
      <c r="S532" s="6">
        <f t="shared" si="175"/>
        <v>70.163699121773135</v>
      </c>
      <c r="T532" s="6">
        <f t="shared" si="175"/>
        <v>60.492324544419994</v>
      </c>
      <c r="U532" s="6">
        <f t="shared" si="175"/>
        <v>68.826883664381938</v>
      </c>
      <c r="W532" s="11">
        <v>100</v>
      </c>
      <c r="X532" s="6">
        <f t="shared" si="183"/>
        <v>87.890547012700083</v>
      </c>
      <c r="Y532" s="6">
        <f t="shared" si="184"/>
        <v>103.87831843691006</v>
      </c>
      <c r="Z532" s="6">
        <f t="shared" si="185"/>
        <v>119.86608986112005</v>
      </c>
      <c r="AA532" s="6">
        <f t="shared" si="186"/>
        <v>100</v>
      </c>
      <c r="AB532" s="6">
        <f t="shared" si="187"/>
        <v>115.98777142420998</v>
      </c>
      <c r="AC532" s="6">
        <f t="shared" si="188"/>
        <v>131.97554284841996</v>
      </c>
      <c r="AD532" s="6">
        <f t="shared" si="189"/>
        <v>119.86608986112005</v>
      </c>
      <c r="AE532" s="6">
        <f t="shared" si="190"/>
        <v>107.75663687382013</v>
      </c>
      <c r="AF532" s="6">
        <f t="shared" si="191"/>
        <v>123.74440829803011</v>
      </c>
      <c r="AG532" s="6">
        <f t="shared" si="192"/>
        <v>111.63495531073019</v>
      </c>
      <c r="AI532" s="10">
        <f t="shared" si="193"/>
        <v>0</v>
      </c>
      <c r="AJ532" s="10">
        <f t="shared" si="195"/>
        <v>0</v>
      </c>
      <c r="AK532" s="10">
        <f t="shared" si="195"/>
        <v>0</v>
      </c>
      <c r="AL532" s="10">
        <f t="shared" si="195"/>
        <v>2614.310422925219</v>
      </c>
      <c r="AM532" s="10">
        <f t="shared" si="195"/>
        <v>0</v>
      </c>
      <c r="AN532" s="10">
        <f t="shared" si="195"/>
        <v>0</v>
      </c>
      <c r="AO532" s="10">
        <f t="shared" si="195"/>
        <v>0</v>
      </c>
      <c r="AP532" s="10">
        <f t="shared" si="194"/>
        <v>0</v>
      </c>
      <c r="AQ532" s="10">
        <f t="shared" si="194"/>
        <v>0</v>
      </c>
      <c r="AR532" s="10">
        <f t="shared" si="194"/>
        <v>0</v>
      </c>
      <c r="AT532">
        <v>1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1</v>
      </c>
      <c r="BA532">
        <v>1</v>
      </c>
      <c r="BB532">
        <v>0</v>
      </c>
      <c r="BC532">
        <v>1</v>
      </c>
    </row>
    <row r="533" spans="3:55">
      <c r="C533" s="10"/>
      <c r="D533" s="20">
        <f t="shared" si="177"/>
        <v>3415.1081385371285</v>
      </c>
      <c r="E533" s="10">
        <f t="shared" si="178"/>
        <v>-3117.3116335618074</v>
      </c>
      <c r="F533" s="20">
        <f t="shared" si="179"/>
        <v>297.79650497532111</v>
      </c>
      <c r="G533">
        <f t="shared" si="180"/>
        <v>4</v>
      </c>
      <c r="H533" s="21">
        <f t="shared" si="181"/>
        <v>9.7612754295987511E-4</v>
      </c>
      <c r="I533" s="20">
        <f t="shared" si="182"/>
        <v>1</v>
      </c>
      <c r="J533" s="2"/>
      <c r="K533" s="11">
        <v>100</v>
      </c>
      <c r="L533" s="6">
        <f t="shared" si="176"/>
        <v>113.7778787354118</v>
      </c>
      <c r="M533" s="6">
        <f t="shared" si="176"/>
        <v>98.094719243534911</v>
      </c>
      <c r="N533" s="6">
        <f t="shared" si="176"/>
        <v>84.573328756155163</v>
      </c>
      <c r="O533" s="6">
        <f t="shared" si="176"/>
        <v>72.915728716641482</v>
      </c>
      <c r="P533" s="6">
        <f t="shared" si="176"/>
        <v>62.865013976311189</v>
      </c>
      <c r="Q533" s="6">
        <f t="shared" si="175"/>
        <v>54.199691229854473</v>
      </c>
      <c r="R533" s="6">
        <f t="shared" si="175"/>
        <v>61.66725896247145</v>
      </c>
      <c r="S533" s="6">
        <f t="shared" si="175"/>
        <v>70.163699121773135</v>
      </c>
      <c r="T533" s="6">
        <f t="shared" si="175"/>
        <v>79.830768503050237</v>
      </c>
      <c r="U533" s="6">
        <f t="shared" si="175"/>
        <v>68.826883664381924</v>
      </c>
      <c r="W533" s="11">
        <v>100</v>
      </c>
      <c r="X533" s="6">
        <f t="shared" si="183"/>
        <v>87.890547012700083</v>
      </c>
      <c r="Y533" s="6">
        <f t="shared" si="184"/>
        <v>103.87831843691006</v>
      </c>
      <c r="Z533" s="6">
        <f t="shared" si="185"/>
        <v>119.86608986112005</v>
      </c>
      <c r="AA533" s="6">
        <f t="shared" si="186"/>
        <v>100</v>
      </c>
      <c r="AB533" s="6">
        <f t="shared" si="187"/>
        <v>115.98777142420998</v>
      </c>
      <c r="AC533" s="6">
        <f t="shared" si="188"/>
        <v>131.97554284841996</v>
      </c>
      <c r="AD533" s="6">
        <f t="shared" si="189"/>
        <v>119.86608986112005</v>
      </c>
      <c r="AE533" s="6">
        <f t="shared" si="190"/>
        <v>107.75663687382013</v>
      </c>
      <c r="AF533" s="6">
        <f t="shared" si="191"/>
        <v>95.64718388652021</v>
      </c>
      <c r="AG533" s="6">
        <f t="shared" si="192"/>
        <v>111.63495531073019</v>
      </c>
      <c r="AI533" s="10">
        <f t="shared" si="193"/>
        <v>0</v>
      </c>
      <c r="AJ533" s="10">
        <f t="shared" si="195"/>
        <v>0</v>
      </c>
      <c r="AK533" s="10">
        <f t="shared" si="195"/>
        <v>0</v>
      </c>
      <c r="AL533" s="10">
        <f t="shared" si="195"/>
        <v>2614.310422925219</v>
      </c>
      <c r="AM533" s="10">
        <f t="shared" si="195"/>
        <v>0</v>
      </c>
      <c r="AN533" s="10">
        <f t="shared" si="195"/>
        <v>0</v>
      </c>
      <c r="AO533" s="10">
        <f t="shared" si="195"/>
        <v>0</v>
      </c>
      <c r="AP533" s="10">
        <f t="shared" si="194"/>
        <v>0</v>
      </c>
      <c r="AQ533" s="10">
        <f t="shared" si="194"/>
        <v>0</v>
      </c>
      <c r="AR533" s="10">
        <f t="shared" si="194"/>
        <v>0</v>
      </c>
      <c r="AT533">
        <v>1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1</v>
      </c>
      <c r="BA533">
        <v>1</v>
      </c>
      <c r="BB533">
        <v>1</v>
      </c>
      <c r="BC533">
        <v>0</v>
      </c>
    </row>
    <row r="534" spans="3:55">
      <c r="C534" s="10"/>
      <c r="D534" s="20">
        <f t="shared" si="177"/>
        <v>1119.0465540709699</v>
      </c>
      <c r="E534" s="10">
        <f t="shared" si="178"/>
        <v>-917.02450190521745</v>
      </c>
      <c r="F534" s="20">
        <f t="shared" si="179"/>
        <v>202.02205216575248</v>
      </c>
      <c r="G534">
        <f t="shared" si="180"/>
        <v>5</v>
      </c>
      <c r="H534" s="21">
        <f t="shared" si="181"/>
        <v>9.7656225800141683E-4</v>
      </c>
      <c r="I534" s="20">
        <f t="shared" si="182"/>
        <v>1</v>
      </c>
      <c r="J534" s="2"/>
      <c r="K534" s="11">
        <v>100</v>
      </c>
      <c r="L534" s="6">
        <f t="shared" si="176"/>
        <v>113.7778787354118</v>
      </c>
      <c r="M534" s="6">
        <f t="shared" si="176"/>
        <v>98.094719243534911</v>
      </c>
      <c r="N534" s="6">
        <f t="shared" si="176"/>
        <v>84.573328756155163</v>
      </c>
      <c r="O534" s="6">
        <f t="shared" si="176"/>
        <v>72.915728716641482</v>
      </c>
      <c r="P534" s="6">
        <f t="shared" si="176"/>
        <v>62.865013976311189</v>
      </c>
      <c r="Q534" s="6">
        <f t="shared" si="175"/>
        <v>54.199691229854473</v>
      </c>
      <c r="R534" s="6">
        <f t="shared" si="175"/>
        <v>61.66725896247145</v>
      </c>
      <c r="S534" s="6">
        <f t="shared" si="175"/>
        <v>70.163699121773135</v>
      </c>
      <c r="T534" s="6">
        <f t="shared" si="175"/>
        <v>79.830768503050237</v>
      </c>
      <c r="U534" s="6">
        <f t="shared" si="175"/>
        <v>90.829754980947826</v>
      </c>
      <c r="W534" s="11">
        <v>100</v>
      </c>
      <c r="X534" s="6">
        <f t="shared" si="183"/>
        <v>87.890547012700083</v>
      </c>
      <c r="Y534" s="6">
        <f t="shared" si="184"/>
        <v>103.87831843691006</v>
      </c>
      <c r="Z534" s="6">
        <f t="shared" si="185"/>
        <v>119.86608986112005</v>
      </c>
      <c r="AA534" s="6">
        <f t="shared" si="186"/>
        <v>100</v>
      </c>
      <c r="AB534" s="6">
        <f t="shared" si="187"/>
        <v>115.98777142420998</v>
      </c>
      <c r="AC534" s="6">
        <f t="shared" si="188"/>
        <v>131.97554284841996</v>
      </c>
      <c r="AD534" s="6">
        <f t="shared" si="189"/>
        <v>119.86608986112005</v>
      </c>
      <c r="AE534" s="6">
        <f t="shared" si="190"/>
        <v>107.75663687382013</v>
      </c>
      <c r="AF534" s="6">
        <f t="shared" si="191"/>
        <v>95.64718388652021</v>
      </c>
      <c r="AG534" s="6">
        <f t="shared" si="192"/>
        <v>83.537730899220293</v>
      </c>
      <c r="AI534" s="10">
        <f t="shared" si="193"/>
        <v>0</v>
      </c>
      <c r="AJ534" s="10">
        <f t="shared" si="195"/>
        <v>0</v>
      </c>
      <c r="AK534" s="10">
        <f t="shared" si="195"/>
        <v>0</v>
      </c>
      <c r="AL534" s="10">
        <f t="shared" si="195"/>
        <v>2614.310422925219</v>
      </c>
      <c r="AM534" s="10">
        <f t="shared" si="195"/>
        <v>0</v>
      </c>
      <c r="AN534" s="10">
        <f t="shared" si="195"/>
        <v>0</v>
      </c>
      <c r="AO534" s="10">
        <f t="shared" si="195"/>
        <v>0</v>
      </c>
      <c r="AP534" s="10">
        <f t="shared" si="194"/>
        <v>0</v>
      </c>
      <c r="AQ534" s="10">
        <f t="shared" si="194"/>
        <v>0</v>
      </c>
      <c r="AR534" s="10">
        <f t="shared" si="194"/>
        <v>0</v>
      </c>
      <c r="AT534">
        <v>1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</v>
      </c>
      <c r="BA534">
        <v>1</v>
      </c>
      <c r="BB534">
        <v>1</v>
      </c>
      <c r="BC534">
        <v>1</v>
      </c>
    </row>
    <row r="535" spans="3:55">
      <c r="C535" s="10"/>
      <c r="D535" s="20">
        <f t="shared" si="177"/>
        <v>5784.2305639618153</v>
      </c>
      <c r="E535" s="10">
        <f t="shared" si="178"/>
        <v>-6047.9900177581985</v>
      </c>
      <c r="F535" s="20">
        <f t="shared" si="179"/>
        <v>-263.75945379638324</v>
      </c>
      <c r="G535">
        <f t="shared" si="180"/>
        <v>2</v>
      </c>
      <c r="H535" s="21">
        <f t="shared" si="181"/>
        <v>9.7525869332865155E-4</v>
      </c>
      <c r="I535" s="20">
        <f t="shared" si="182"/>
        <v>2</v>
      </c>
      <c r="J535" s="2"/>
      <c r="K535" s="11">
        <v>100</v>
      </c>
      <c r="L535" s="6">
        <f t="shared" si="176"/>
        <v>113.7778787354118</v>
      </c>
      <c r="M535" s="6">
        <f t="shared" si="176"/>
        <v>98.094719243534911</v>
      </c>
      <c r="N535" s="6">
        <f t="shared" si="176"/>
        <v>84.573328756155163</v>
      </c>
      <c r="O535" s="6">
        <f t="shared" si="176"/>
        <v>72.915728716641482</v>
      </c>
      <c r="P535" s="6">
        <f t="shared" si="176"/>
        <v>62.865013976311189</v>
      </c>
      <c r="Q535" s="6">
        <f t="shared" si="175"/>
        <v>71.526479368967031</v>
      </c>
      <c r="R535" s="6">
        <f t="shared" si="175"/>
        <v>61.66725896247145</v>
      </c>
      <c r="S535" s="6">
        <f t="shared" si="175"/>
        <v>53.167034942788561</v>
      </c>
      <c r="T535" s="6">
        <f t="shared" si="175"/>
        <v>45.838483048645827</v>
      </c>
      <c r="U535" s="6">
        <f t="shared" si="175"/>
        <v>39.520099822418018</v>
      </c>
      <c r="W535" s="11">
        <v>100</v>
      </c>
      <c r="X535" s="6">
        <f t="shared" si="183"/>
        <v>87.890547012700083</v>
      </c>
      <c r="Y535" s="6">
        <f t="shared" si="184"/>
        <v>103.87831843691006</v>
      </c>
      <c r="Z535" s="6">
        <f t="shared" si="185"/>
        <v>119.86608986112005</v>
      </c>
      <c r="AA535" s="6">
        <f t="shared" si="186"/>
        <v>100</v>
      </c>
      <c r="AB535" s="6">
        <f t="shared" si="187"/>
        <v>115.98777142420998</v>
      </c>
      <c r="AC535" s="6">
        <f t="shared" si="188"/>
        <v>103.87831843691006</v>
      </c>
      <c r="AD535" s="6">
        <f t="shared" si="189"/>
        <v>119.86608986112005</v>
      </c>
      <c r="AE535" s="6">
        <f t="shared" si="190"/>
        <v>100</v>
      </c>
      <c r="AF535" s="6">
        <f t="shared" si="191"/>
        <v>115.98777142420998</v>
      </c>
      <c r="AG535" s="6">
        <f t="shared" si="192"/>
        <v>131.97554284841996</v>
      </c>
      <c r="AI535" s="10">
        <f t="shared" si="193"/>
        <v>0</v>
      </c>
      <c r="AJ535" s="10">
        <f t="shared" si="195"/>
        <v>0</v>
      </c>
      <c r="AK535" s="10">
        <f t="shared" si="195"/>
        <v>0</v>
      </c>
      <c r="AL535" s="10">
        <f t="shared" si="195"/>
        <v>2614.310422925219</v>
      </c>
      <c r="AM535" s="10">
        <f t="shared" si="195"/>
        <v>0</v>
      </c>
      <c r="AN535" s="10">
        <f t="shared" si="195"/>
        <v>0</v>
      </c>
      <c r="AO535" s="10">
        <f t="shared" si="195"/>
        <v>0</v>
      </c>
      <c r="AP535" s="10">
        <f t="shared" si="194"/>
        <v>1906.2434957910355</v>
      </c>
      <c r="AQ535" s="10">
        <f t="shared" si="194"/>
        <v>0</v>
      </c>
      <c r="AR535" s="10">
        <f t="shared" si="194"/>
        <v>0</v>
      </c>
      <c r="AT535">
        <v>1</v>
      </c>
      <c r="AU535">
        <v>0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0</v>
      </c>
      <c r="BC535">
        <v>0</v>
      </c>
    </row>
    <row r="536" spans="3:55">
      <c r="C536" s="10"/>
      <c r="D536" s="20">
        <f t="shared" si="177"/>
        <v>4722.8239465747265</v>
      </c>
      <c r="E536" s="10">
        <f t="shared" si="178"/>
        <v>-4784.5946342759453</v>
      </c>
      <c r="F536" s="20">
        <f t="shared" si="179"/>
        <v>-61.770687701218776</v>
      </c>
      <c r="G536">
        <f t="shared" si="180"/>
        <v>3</v>
      </c>
      <c r="H536" s="21">
        <f t="shared" si="181"/>
        <v>9.7569302143100045E-4</v>
      </c>
      <c r="I536" s="20">
        <f t="shared" si="182"/>
        <v>2</v>
      </c>
      <c r="J536" s="2"/>
      <c r="K536" s="11">
        <v>100</v>
      </c>
      <c r="L536" s="6">
        <f t="shared" si="176"/>
        <v>113.7778787354118</v>
      </c>
      <c r="M536" s="6">
        <f t="shared" si="176"/>
        <v>98.094719243534911</v>
      </c>
      <c r="N536" s="6">
        <f t="shared" si="176"/>
        <v>84.573328756155163</v>
      </c>
      <c r="O536" s="6">
        <f t="shared" si="176"/>
        <v>72.915728716641482</v>
      </c>
      <c r="P536" s="6">
        <f t="shared" si="176"/>
        <v>62.865013976311189</v>
      </c>
      <c r="Q536" s="6">
        <f t="shared" si="175"/>
        <v>71.526479368967031</v>
      </c>
      <c r="R536" s="6">
        <f t="shared" si="175"/>
        <v>61.66725896247145</v>
      </c>
      <c r="S536" s="6">
        <f t="shared" si="175"/>
        <v>53.167034942788561</v>
      </c>
      <c r="T536" s="6">
        <f t="shared" si="175"/>
        <v>45.838483048645827</v>
      </c>
      <c r="U536" s="6">
        <f t="shared" si="175"/>
        <v>52.154053657240546</v>
      </c>
      <c r="W536" s="11">
        <v>100</v>
      </c>
      <c r="X536" s="6">
        <f t="shared" si="183"/>
        <v>87.890547012700083</v>
      </c>
      <c r="Y536" s="6">
        <f t="shared" si="184"/>
        <v>103.87831843691006</v>
      </c>
      <c r="Z536" s="6">
        <f t="shared" si="185"/>
        <v>119.86608986112005</v>
      </c>
      <c r="AA536" s="6">
        <f t="shared" si="186"/>
        <v>100</v>
      </c>
      <c r="AB536" s="6">
        <f t="shared" si="187"/>
        <v>115.98777142420998</v>
      </c>
      <c r="AC536" s="6">
        <f t="shared" si="188"/>
        <v>103.87831843691006</v>
      </c>
      <c r="AD536" s="6">
        <f t="shared" si="189"/>
        <v>119.86608986112005</v>
      </c>
      <c r="AE536" s="6">
        <f t="shared" si="190"/>
        <v>100</v>
      </c>
      <c r="AF536" s="6">
        <f t="shared" si="191"/>
        <v>115.98777142420998</v>
      </c>
      <c r="AG536" s="6">
        <f t="shared" si="192"/>
        <v>103.87831843691006</v>
      </c>
      <c r="AI536" s="10">
        <f t="shared" si="193"/>
        <v>0</v>
      </c>
      <c r="AJ536" s="10">
        <f t="shared" si="195"/>
        <v>0</v>
      </c>
      <c r="AK536" s="10">
        <f t="shared" si="195"/>
        <v>0</v>
      </c>
      <c r="AL536" s="10">
        <f t="shared" si="195"/>
        <v>2614.310422925219</v>
      </c>
      <c r="AM536" s="10">
        <f t="shared" si="195"/>
        <v>0</v>
      </c>
      <c r="AN536" s="10">
        <f t="shared" si="195"/>
        <v>0</v>
      </c>
      <c r="AO536" s="10">
        <f t="shared" si="195"/>
        <v>0</v>
      </c>
      <c r="AP536" s="10">
        <f t="shared" si="194"/>
        <v>1906.2434957910355</v>
      </c>
      <c r="AQ536" s="10">
        <f t="shared" si="194"/>
        <v>0</v>
      </c>
      <c r="AR536" s="10">
        <f t="shared" si="194"/>
        <v>0</v>
      </c>
      <c r="AT536">
        <v>1</v>
      </c>
      <c r="AU536">
        <v>0</v>
      </c>
      <c r="AV536">
        <v>0</v>
      </c>
      <c r="AW536">
        <v>0</v>
      </c>
      <c r="AX536">
        <v>0</v>
      </c>
      <c r="AY536">
        <v>1</v>
      </c>
      <c r="AZ536">
        <v>0</v>
      </c>
      <c r="BA536">
        <v>0</v>
      </c>
      <c r="BB536">
        <v>0</v>
      </c>
      <c r="BC536">
        <v>1</v>
      </c>
    </row>
    <row r="537" spans="3:55">
      <c r="C537" s="10"/>
      <c r="D537" s="20">
        <f t="shared" si="177"/>
        <v>4722.8239465747265</v>
      </c>
      <c r="E537" s="10">
        <f t="shared" si="178"/>
        <v>-4784.5946342759453</v>
      </c>
      <c r="F537" s="20">
        <f t="shared" si="179"/>
        <v>-61.770687701218776</v>
      </c>
      <c r="G537">
        <f t="shared" si="180"/>
        <v>3</v>
      </c>
      <c r="H537" s="21">
        <f t="shared" si="181"/>
        <v>9.7569302143100045E-4</v>
      </c>
      <c r="I537" s="20">
        <f t="shared" si="182"/>
        <v>2</v>
      </c>
      <c r="J537" s="2"/>
      <c r="K537" s="11">
        <v>100</v>
      </c>
      <c r="L537" s="6">
        <f t="shared" si="176"/>
        <v>113.7778787354118</v>
      </c>
      <c r="M537" s="6">
        <f t="shared" si="176"/>
        <v>98.094719243534911</v>
      </c>
      <c r="N537" s="6">
        <f t="shared" si="176"/>
        <v>84.573328756155163</v>
      </c>
      <c r="O537" s="6">
        <f t="shared" si="176"/>
        <v>72.915728716641482</v>
      </c>
      <c r="P537" s="6">
        <f t="shared" si="176"/>
        <v>62.865013976311189</v>
      </c>
      <c r="Q537" s="6">
        <f t="shared" si="175"/>
        <v>71.526479368967031</v>
      </c>
      <c r="R537" s="6">
        <f t="shared" si="175"/>
        <v>61.66725896247145</v>
      </c>
      <c r="S537" s="6">
        <f t="shared" si="175"/>
        <v>53.167034942788561</v>
      </c>
      <c r="T537" s="6">
        <f t="shared" si="175"/>
        <v>60.492324544419994</v>
      </c>
      <c r="U537" s="6">
        <f t="shared" si="175"/>
        <v>52.154053657240546</v>
      </c>
      <c r="W537" s="11">
        <v>100</v>
      </c>
      <c r="X537" s="6">
        <f t="shared" si="183"/>
        <v>87.890547012700083</v>
      </c>
      <c r="Y537" s="6">
        <f t="shared" si="184"/>
        <v>103.87831843691006</v>
      </c>
      <c r="Z537" s="6">
        <f t="shared" si="185"/>
        <v>119.86608986112005</v>
      </c>
      <c r="AA537" s="6">
        <f t="shared" si="186"/>
        <v>100</v>
      </c>
      <c r="AB537" s="6">
        <f t="shared" si="187"/>
        <v>115.98777142420998</v>
      </c>
      <c r="AC537" s="6">
        <f t="shared" si="188"/>
        <v>103.87831843691006</v>
      </c>
      <c r="AD537" s="6">
        <f t="shared" si="189"/>
        <v>119.86608986112005</v>
      </c>
      <c r="AE537" s="6">
        <f t="shared" si="190"/>
        <v>100</v>
      </c>
      <c r="AF537" s="6">
        <f t="shared" si="191"/>
        <v>87.890547012700083</v>
      </c>
      <c r="AG537" s="6">
        <f t="shared" si="192"/>
        <v>103.87831843691006</v>
      </c>
      <c r="AI537" s="10">
        <f t="shared" si="193"/>
        <v>0</v>
      </c>
      <c r="AJ537" s="10">
        <f t="shared" si="195"/>
        <v>0</v>
      </c>
      <c r="AK537" s="10">
        <f t="shared" si="195"/>
        <v>0</v>
      </c>
      <c r="AL537" s="10">
        <f t="shared" si="195"/>
        <v>2614.310422925219</v>
      </c>
      <c r="AM537" s="10">
        <f t="shared" si="195"/>
        <v>0</v>
      </c>
      <c r="AN537" s="10">
        <f t="shared" si="195"/>
        <v>0</v>
      </c>
      <c r="AO537" s="10">
        <f t="shared" si="195"/>
        <v>0</v>
      </c>
      <c r="AP537" s="10">
        <f t="shared" si="194"/>
        <v>1906.2434957910355</v>
      </c>
      <c r="AQ537" s="10">
        <f t="shared" si="194"/>
        <v>0</v>
      </c>
      <c r="AR537" s="10">
        <f t="shared" si="194"/>
        <v>0</v>
      </c>
      <c r="AT537">
        <v>1</v>
      </c>
      <c r="AU537">
        <v>0</v>
      </c>
      <c r="AV537">
        <v>0</v>
      </c>
      <c r="AW537">
        <v>0</v>
      </c>
      <c r="AX537">
        <v>0</v>
      </c>
      <c r="AY537">
        <v>1</v>
      </c>
      <c r="AZ537">
        <v>0</v>
      </c>
      <c r="BA537">
        <v>0</v>
      </c>
      <c r="BB537">
        <v>1</v>
      </c>
      <c r="BC537">
        <v>0</v>
      </c>
    </row>
    <row r="538" spans="3:55">
      <c r="C538" s="10"/>
      <c r="D538" s="20">
        <f t="shared" si="177"/>
        <v>2853.6420947238666</v>
      </c>
      <c r="E538" s="10">
        <f t="shared" si="178"/>
        <v>-3117.311633561806</v>
      </c>
      <c r="F538" s="20">
        <f t="shared" si="179"/>
        <v>-263.6695388379394</v>
      </c>
      <c r="G538">
        <f t="shared" si="180"/>
        <v>4</v>
      </c>
      <c r="H538" s="21">
        <f t="shared" si="181"/>
        <v>9.7612754295987511E-4</v>
      </c>
      <c r="I538" s="20">
        <f t="shared" si="182"/>
        <v>2</v>
      </c>
      <c r="J538" s="2"/>
      <c r="K538" s="11">
        <v>100</v>
      </c>
      <c r="L538" s="6">
        <f t="shared" si="176"/>
        <v>113.7778787354118</v>
      </c>
      <c r="M538" s="6">
        <f t="shared" si="176"/>
        <v>98.094719243534911</v>
      </c>
      <c r="N538" s="6">
        <f t="shared" si="176"/>
        <v>84.573328756155163</v>
      </c>
      <c r="O538" s="6">
        <f t="shared" si="176"/>
        <v>72.915728716641482</v>
      </c>
      <c r="P538" s="6">
        <f t="shared" si="176"/>
        <v>62.865013976311189</v>
      </c>
      <c r="Q538" s="6">
        <f t="shared" si="175"/>
        <v>71.526479368967031</v>
      </c>
      <c r="R538" s="6">
        <f t="shared" si="175"/>
        <v>61.66725896247145</v>
      </c>
      <c r="S538" s="6">
        <f t="shared" si="175"/>
        <v>53.167034942788561</v>
      </c>
      <c r="T538" s="6">
        <f t="shared" si="175"/>
        <v>60.492324544419994</v>
      </c>
      <c r="U538" s="6">
        <f t="shared" si="175"/>
        <v>68.826883664381938</v>
      </c>
      <c r="W538" s="11">
        <v>100</v>
      </c>
      <c r="X538" s="6">
        <f t="shared" si="183"/>
        <v>87.890547012700083</v>
      </c>
      <c r="Y538" s="6">
        <f t="shared" si="184"/>
        <v>103.87831843691006</v>
      </c>
      <c r="Z538" s="6">
        <f t="shared" si="185"/>
        <v>119.86608986112005</v>
      </c>
      <c r="AA538" s="6">
        <f t="shared" si="186"/>
        <v>100</v>
      </c>
      <c r="AB538" s="6">
        <f t="shared" si="187"/>
        <v>115.98777142420998</v>
      </c>
      <c r="AC538" s="6">
        <f t="shared" si="188"/>
        <v>103.87831843691006</v>
      </c>
      <c r="AD538" s="6">
        <f t="shared" si="189"/>
        <v>119.86608986112005</v>
      </c>
      <c r="AE538" s="6">
        <f t="shared" si="190"/>
        <v>100</v>
      </c>
      <c r="AF538" s="6">
        <f t="shared" si="191"/>
        <v>87.890547012700083</v>
      </c>
      <c r="AG538" s="6">
        <f t="shared" si="192"/>
        <v>75.781094025400165</v>
      </c>
      <c r="AI538" s="10">
        <f t="shared" si="193"/>
        <v>0</v>
      </c>
      <c r="AJ538" s="10">
        <f t="shared" si="195"/>
        <v>0</v>
      </c>
      <c r="AK538" s="10">
        <f t="shared" si="195"/>
        <v>0</v>
      </c>
      <c r="AL538" s="10">
        <f t="shared" si="195"/>
        <v>2614.310422925219</v>
      </c>
      <c r="AM538" s="10">
        <f t="shared" si="195"/>
        <v>0</v>
      </c>
      <c r="AN538" s="10">
        <f t="shared" si="195"/>
        <v>0</v>
      </c>
      <c r="AO538" s="10">
        <f t="shared" si="195"/>
        <v>0</v>
      </c>
      <c r="AP538" s="10">
        <f t="shared" si="194"/>
        <v>1906.2434957910355</v>
      </c>
      <c r="AQ538" s="10">
        <f t="shared" si="194"/>
        <v>0</v>
      </c>
      <c r="AR538" s="10">
        <f t="shared" si="194"/>
        <v>0</v>
      </c>
      <c r="AT538">
        <v>1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1</v>
      </c>
      <c r="BC538">
        <v>1</v>
      </c>
    </row>
    <row r="539" spans="3:55">
      <c r="C539" s="10"/>
      <c r="D539" s="20">
        <f t="shared" si="177"/>
        <v>4686.5046560780538</v>
      </c>
      <c r="E539" s="10">
        <f t="shared" si="178"/>
        <v>-4784.5946342759453</v>
      </c>
      <c r="F539" s="20">
        <f t="shared" si="179"/>
        <v>-98.089978197891469</v>
      </c>
      <c r="G539">
        <f t="shared" si="180"/>
        <v>3</v>
      </c>
      <c r="H539" s="21">
        <f t="shared" si="181"/>
        <v>9.7569302143100045E-4</v>
      </c>
      <c r="I539" s="20">
        <f t="shared" si="182"/>
        <v>1</v>
      </c>
      <c r="J539" s="2"/>
      <c r="K539" s="11">
        <v>100</v>
      </c>
      <c r="L539" s="6">
        <f t="shared" si="176"/>
        <v>113.7778787354118</v>
      </c>
      <c r="M539" s="6">
        <f t="shared" si="176"/>
        <v>98.094719243534911</v>
      </c>
      <c r="N539" s="6">
        <f t="shared" si="176"/>
        <v>84.573328756155163</v>
      </c>
      <c r="O539" s="6">
        <f t="shared" si="176"/>
        <v>72.915728716641482</v>
      </c>
      <c r="P539" s="6">
        <f t="shared" si="176"/>
        <v>62.865013976311189</v>
      </c>
      <c r="Q539" s="6">
        <f t="shared" si="175"/>
        <v>71.526479368967031</v>
      </c>
      <c r="R539" s="6">
        <f t="shared" si="175"/>
        <v>61.66725896247145</v>
      </c>
      <c r="S539" s="6">
        <f t="shared" si="175"/>
        <v>70.163699121773135</v>
      </c>
      <c r="T539" s="6">
        <f t="shared" si="175"/>
        <v>60.492324544419994</v>
      </c>
      <c r="U539" s="6">
        <f t="shared" si="175"/>
        <v>52.154053657240546</v>
      </c>
      <c r="W539" s="11">
        <v>100</v>
      </c>
      <c r="X539" s="6">
        <f t="shared" si="183"/>
        <v>87.890547012700083</v>
      </c>
      <c r="Y539" s="6">
        <f t="shared" si="184"/>
        <v>103.87831843691006</v>
      </c>
      <c r="Z539" s="6">
        <f t="shared" si="185"/>
        <v>119.86608986112005</v>
      </c>
      <c r="AA539" s="6">
        <f t="shared" si="186"/>
        <v>100</v>
      </c>
      <c r="AB539" s="6">
        <f t="shared" si="187"/>
        <v>115.98777142420998</v>
      </c>
      <c r="AC539" s="6">
        <f t="shared" si="188"/>
        <v>103.87831843691006</v>
      </c>
      <c r="AD539" s="6">
        <f t="shared" si="189"/>
        <v>119.86608986112005</v>
      </c>
      <c r="AE539" s="6">
        <f t="shared" si="190"/>
        <v>107.75663687382013</v>
      </c>
      <c r="AF539" s="6">
        <f t="shared" si="191"/>
        <v>123.74440829803011</v>
      </c>
      <c r="AG539" s="6">
        <f t="shared" si="192"/>
        <v>139.73217972224009</v>
      </c>
      <c r="AI539" s="10">
        <f t="shared" si="193"/>
        <v>0</v>
      </c>
      <c r="AJ539" s="10">
        <f t="shared" si="195"/>
        <v>0</v>
      </c>
      <c r="AK539" s="10">
        <f t="shared" si="195"/>
        <v>0</v>
      </c>
      <c r="AL539" s="10">
        <f t="shared" si="195"/>
        <v>2614.310422925219</v>
      </c>
      <c r="AM539" s="10">
        <f t="shared" si="195"/>
        <v>0</v>
      </c>
      <c r="AN539" s="10">
        <f t="shared" si="195"/>
        <v>0</v>
      </c>
      <c r="AO539" s="10">
        <f t="shared" si="195"/>
        <v>0</v>
      </c>
      <c r="AP539" s="10">
        <f t="shared" si="194"/>
        <v>0</v>
      </c>
      <c r="AQ539" s="10">
        <f t="shared" si="194"/>
        <v>0</v>
      </c>
      <c r="AR539" s="10">
        <f t="shared" si="194"/>
        <v>0</v>
      </c>
      <c r="AT539">
        <v>1</v>
      </c>
      <c r="AU539">
        <v>0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1</v>
      </c>
      <c r="BB539">
        <v>0</v>
      </c>
      <c r="BC539">
        <v>0</v>
      </c>
    </row>
    <row r="540" spans="3:55">
      <c r="C540" s="10"/>
      <c r="D540" s="20">
        <f t="shared" si="177"/>
        <v>3415.1081385371285</v>
      </c>
      <c r="E540" s="10">
        <f t="shared" si="178"/>
        <v>-3117.311633561806</v>
      </c>
      <c r="F540" s="20">
        <f t="shared" si="179"/>
        <v>297.79650497532248</v>
      </c>
      <c r="G540">
        <f t="shared" si="180"/>
        <v>4</v>
      </c>
      <c r="H540" s="21">
        <f t="shared" si="181"/>
        <v>9.7612754295987511E-4</v>
      </c>
      <c r="I540" s="20">
        <f t="shared" si="182"/>
        <v>1</v>
      </c>
      <c r="J540" s="2"/>
      <c r="K540" s="11">
        <v>100</v>
      </c>
      <c r="L540" s="6">
        <f t="shared" si="176"/>
        <v>113.7778787354118</v>
      </c>
      <c r="M540" s="6">
        <f t="shared" si="176"/>
        <v>98.094719243534911</v>
      </c>
      <c r="N540" s="6">
        <f t="shared" si="176"/>
        <v>84.573328756155163</v>
      </c>
      <c r="O540" s="6">
        <f t="shared" si="176"/>
        <v>72.915728716641482</v>
      </c>
      <c r="P540" s="6">
        <f t="shared" si="176"/>
        <v>62.865013976311189</v>
      </c>
      <c r="Q540" s="6">
        <f t="shared" si="175"/>
        <v>71.526479368967031</v>
      </c>
      <c r="R540" s="6">
        <f t="shared" si="175"/>
        <v>61.66725896247145</v>
      </c>
      <c r="S540" s="6">
        <f t="shared" si="175"/>
        <v>70.163699121773135</v>
      </c>
      <c r="T540" s="6">
        <f t="shared" si="175"/>
        <v>60.492324544419994</v>
      </c>
      <c r="U540" s="6">
        <f t="shared" si="175"/>
        <v>68.826883664381938</v>
      </c>
      <c r="W540" s="11">
        <v>100</v>
      </c>
      <c r="X540" s="6">
        <f t="shared" si="183"/>
        <v>87.890547012700083</v>
      </c>
      <c r="Y540" s="6">
        <f t="shared" si="184"/>
        <v>103.87831843691006</v>
      </c>
      <c r="Z540" s="6">
        <f t="shared" si="185"/>
        <v>119.86608986112005</v>
      </c>
      <c r="AA540" s="6">
        <f t="shared" si="186"/>
        <v>100</v>
      </c>
      <c r="AB540" s="6">
        <f t="shared" si="187"/>
        <v>115.98777142420998</v>
      </c>
      <c r="AC540" s="6">
        <f t="shared" si="188"/>
        <v>103.87831843691006</v>
      </c>
      <c r="AD540" s="6">
        <f t="shared" si="189"/>
        <v>119.86608986112005</v>
      </c>
      <c r="AE540" s="6">
        <f t="shared" si="190"/>
        <v>107.75663687382013</v>
      </c>
      <c r="AF540" s="6">
        <f t="shared" si="191"/>
        <v>123.74440829803011</v>
      </c>
      <c r="AG540" s="6">
        <f t="shared" si="192"/>
        <v>111.63495531073019</v>
      </c>
      <c r="AI540" s="10">
        <f t="shared" si="193"/>
        <v>0</v>
      </c>
      <c r="AJ540" s="10">
        <f t="shared" si="195"/>
        <v>0</v>
      </c>
      <c r="AK540" s="10">
        <f t="shared" si="195"/>
        <v>0</v>
      </c>
      <c r="AL540" s="10">
        <f t="shared" si="195"/>
        <v>2614.310422925219</v>
      </c>
      <c r="AM540" s="10">
        <f t="shared" si="195"/>
        <v>0</v>
      </c>
      <c r="AN540" s="10">
        <f t="shared" si="195"/>
        <v>0</v>
      </c>
      <c r="AO540" s="10">
        <f t="shared" si="195"/>
        <v>0</v>
      </c>
      <c r="AP540" s="10">
        <f t="shared" si="194"/>
        <v>0</v>
      </c>
      <c r="AQ540" s="10">
        <f t="shared" si="194"/>
        <v>0</v>
      </c>
      <c r="AR540" s="10">
        <f t="shared" si="194"/>
        <v>0</v>
      </c>
      <c r="AT540">
        <v>1</v>
      </c>
      <c r="AU540">
        <v>0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1</v>
      </c>
      <c r="BB540">
        <v>0</v>
      </c>
      <c r="BC540">
        <v>1</v>
      </c>
    </row>
    <row r="541" spans="3:55">
      <c r="C541" s="10"/>
      <c r="D541" s="20">
        <f t="shared" si="177"/>
        <v>3415.1081385371285</v>
      </c>
      <c r="E541" s="10">
        <f t="shared" si="178"/>
        <v>-3117.3116335618074</v>
      </c>
      <c r="F541" s="20">
        <f t="shared" si="179"/>
        <v>297.79650497532111</v>
      </c>
      <c r="G541">
        <f t="shared" si="180"/>
        <v>4</v>
      </c>
      <c r="H541" s="21">
        <f t="shared" si="181"/>
        <v>9.7612754295987511E-4</v>
      </c>
      <c r="I541" s="20">
        <f t="shared" si="182"/>
        <v>1</v>
      </c>
      <c r="J541" s="2"/>
      <c r="K541" s="11">
        <v>100</v>
      </c>
      <c r="L541" s="6">
        <f t="shared" si="176"/>
        <v>113.7778787354118</v>
      </c>
      <c r="M541" s="6">
        <f t="shared" si="176"/>
        <v>98.094719243534911</v>
      </c>
      <c r="N541" s="6">
        <f t="shared" si="176"/>
        <v>84.573328756155163</v>
      </c>
      <c r="O541" s="6">
        <f t="shared" si="176"/>
        <v>72.915728716641482</v>
      </c>
      <c r="P541" s="6">
        <f t="shared" si="176"/>
        <v>62.865013976311189</v>
      </c>
      <c r="Q541" s="6">
        <f t="shared" si="175"/>
        <v>71.526479368967031</v>
      </c>
      <c r="R541" s="6">
        <f t="shared" si="175"/>
        <v>61.66725896247145</v>
      </c>
      <c r="S541" s="6">
        <f t="shared" si="175"/>
        <v>70.163699121773135</v>
      </c>
      <c r="T541" s="6">
        <f t="shared" si="175"/>
        <v>79.830768503050237</v>
      </c>
      <c r="U541" s="6">
        <f t="shared" si="175"/>
        <v>68.826883664381924</v>
      </c>
      <c r="W541" s="11">
        <v>100</v>
      </c>
      <c r="X541" s="6">
        <f t="shared" si="183"/>
        <v>87.890547012700083</v>
      </c>
      <c r="Y541" s="6">
        <f t="shared" si="184"/>
        <v>103.87831843691006</v>
      </c>
      <c r="Z541" s="6">
        <f t="shared" si="185"/>
        <v>119.86608986112005</v>
      </c>
      <c r="AA541" s="6">
        <f t="shared" si="186"/>
        <v>100</v>
      </c>
      <c r="AB541" s="6">
        <f t="shared" si="187"/>
        <v>115.98777142420998</v>
      </c>
      <c r="AC541" s="6">
        <f t="shared" si="188"/>
        <v>103.87831843691006</v>
      </c>
      <c r="AD541" s="6">
        <f t="shared" si="189"/>
        <v>119.86608986112005</v>
      </c>
      <c r="AE541" s="6">
        <f t="shared" si="190"/>
        <v>107.75663687382013</v>
      </c>
      <c r="AF541" s="6">
        <f t="shared" si="191"/>
        <v>95.64718388652021</v>
      </c>
      <c r="AG541" s="6">
        <f t="shared" si="192"/>
        <v>111.63495531073019</v>
      </c>
      <c r="AI541" s="10">
        <f t="shared" si="193"/>
        <v>0</v>
      </c>
      <c r="AJ541" s="10">
        <f t="shared" si="195"/>
        <v>0</v>
      </c>
      <c r="AK541" s="10">
        <f t="shared" si="195"/>
        <v>0</v>
      </c>
      <c r="AL541" s="10">
        <f t="shared" si="195"/>
        <v>2614.310422925219</v>
      </c>
      <c r="AM541" s="10">
        <f t="shared" si="195"/>
        <v>0</v>
      </c>
      <c r="AN541" s="10">
        <f t="shared" si="195"/>
        <v>0</v>
      </c>
      <c r="AO541" s="10">
        <f t="shared" si="195"/>
        <v>0</v>
      </c>
      <c r="AP541" s="10">
        <f t="shared" si="194"/>
        <v>0</v>
      </c>
      <c r="AQ541" s="10">
        <f t="shared" si="194"/>
        <v>0</v>
      </c>
      <c r="AR541" s="10">
        <f t="shared" si="194"/>
        <v>0</v>
      </c>
      <c r="AT541">
        <v>1</v>
      </c>
      <c r="AU541">
        <v>0</v>
      </c>
      <c r="AV541">
        <v>0</v>
      </c>
      <c r="AW541">
        <v>0</v>
      </c>
      <c r="AX541">
        <v>0</v>
      </c>
      <c r="AY541">
        <v>1</v>
      </c>
      <c r="AZ541">
        <v>0</v>
      </c>
      <c r="BA541">
        <v>1</v>
      </c>
      <c r="BB541">
        <v>1</v>
      </c>
      <c r="BC541">
        <v>0</v>
      </c>
    </row>
    <row r="542" spans="3:55">
      <c r="C542" s="10"/>
      <c r="D542" s="20">
        <f t="shared" si="177"/>
        <v>1119.0465540709699</v>
      </c>
      <c r="E542" s="10">
        <f t="shared" si="178"/>
        <v>-917.02450190521745</v>
      </c>
      <c r="F542" s="20">
        <f t="shared" si="179"/>
        <v>202.02205216575248</v>
      </c>
      <c r="G542">
        <f t="shared" si="180"/>
        <v>5</v>
      </c>
      <c r="H542" s="21">
        <f t="shared" si="181"/>
        <v>9.7656225800141683E-4</v>
      </c>
      <c r="I542" s="20">
        <f t="shared" si="182"/>
        <v>1</v>
      </c>
      <c r="J542" s="2"/>
      <c r="K542" s="11">
        <v>100</v>
      </c>
      <c r="L542" s="6">
        <f t="shared" si="176"/>
        <v>113.7778787354118</v>
      </c>
      <c r="M542" s="6">
        <f t="shared" si="176"/>
        <v>98.094719243534911</v>
      </c>
      <c r="N542" s="6">
        <f t="shared" si="176"/>
        <v>84.573328756155163</v>
      </c>
      <c r="O542" s="6">
        <f t="shared" si="176"/>
        <v>72.915728716641482</v>
      </c>
      <c r="P542" s="6">
        <f t="shared" si="176"/>
        <v>62.865013976311189</v>
      </c>
      <c r="Q542" s="6">
        <f t="shared" ref="Q542:U592" si="196">P542*((1-AY542)*$I$3+$I$2*AY542)</f>
        <v>71.526479368967031</v>
      </c>
      <c r="R542" s="6">
        <f t="shared" si="196"/>
        <v>61.66725896247145</v>
      </c>
      <c r="S542" s="6">
        <f t="shared" si="196"/>
        <v>70.163699121773135</v>
      </c>
      <c r="T542" s="6">
        <f t="shared" si="196"/>
        <v>79.830768503050237</v>
      </c>
      <c r="U542" s="6">
        <f t="shared" si="196"/>
        <v>90.829754980947826</v>
      </c>
      <c r="W542" s="11">
        <v>100</v>
      </c>
      <c r="X542" s="6">
        <f t="shared" si="183"/>
        <v>87.890547012700083</v>
      </c>
      <c r="Y542" s="6">
        <f t="shared" si="184"/>
        <v>103.87831843691006</v>
      </c>
      <c r="Z542" s="6">
        <f t="shared" si="185"/>
        <v>119.86608986112005</v>
      </c>
      <c r="AA542" s="6">
        <f t="shared" si="186"/>
        <v>100</v>
      </c>
      <c r="AB542" s="6">
        <f t="shared" si="187"/>
        <v>115.98777142420998</v>
      </c>
      <c r="AC542" s="6">
        <f t="shared" si="188"/>
        <v>103.87831843691006</v>
      </c>
      <c r="AD542" s="6">
        <f t="shared" si="189"/>
        <v>119.86608986112005</v>
      </c>
      <c r="AE542" s="6">
        <f t="shared" si="190"/>
        <v>107.75663687382013</v>
      </c>
      <c r="AF542" s="6">
        <f t="shared" si="191"/>
        <v>95.64718388652021</v>
      </c>
      <c r="AG542" s="6">
        <f t="shared" si="192"/>
        <v>83.537730899220293</v>
      </c>
      <c r="AI542" s="10">
        <f t="shared" si="193"/>
        <v>0</v>
      </c>
      <c r="AJ542" s="10">
        <f t="shared" si="195"/>
        <v>0</v>
      </c>
      <c r="AK542" s="10">
        <f t="shared" si="195"/>
        <v>0</v>
      </c>
      <c r="AL542" s="10">
        <f t="shared" si="195"/>
        <v>2614.310422925219</v>
      </c>
      <c r="AM542" s="10">
        <f t="shared" si="195"/>
        <v>0</v>
      </c>
      <c r="AN542" s="10">
        <f t="shared" si="195"/>
        <v>0</v>
      </c>
      <c r="AO542" s="10">
        <f t="shared" si="195"/>
        <v>0</v>
      </c>
      <c r="AP542" s="10">
        <f t="shared" si="194"/>
        <v>0</v>
      </c>
      <c r="AQ542" s="10">
        <f t="shared" si="194"/>
        <v>0</v>
      </c>
      <c r="AR542" s="10">
        <f t="shared" si="194"/>
        <v>0</v>
      </c>
      <c r="AT542">
        <v>1</v>
      </c>
      <c r="AU542">
        <v>0</v>
      </c>
      <c r="AV542">
        <v>0</v>
      </c>
      <c r="AW542">
        <v>0</v>
      </c>
      <c r="AX542">
        <v>0</v>
      </c>
      <c r="AY542">
        <v>1</v>
      </c>
      <c r="AZ542">
        <v>0</v>
      </c>
      <c r="BA542">
        <v>1</v>
      </c>
      <c r="BB542">
        <v>1</v>
      </c>
      <c r="BC542">
        <v>1</v>
      </c>
    </row>
    <row r="543" spans="3:55">
      <c r="C543" s="10"/>
      <c r="D543" s="20">
        <f t="shared" si="177"/>
        <v>4686.5046560780538</v>
      </c>
      <c r="E543" s="10">
        <f t="shared" si="178"/>
        <v>-4784.5946342759453</v>
      </c>
      <c r="F543" s="20">
        <f t="shared" si="179"/>
        <v>-98.089978197891469</v>
      </c>
      <c r="G543">
        <f t="shared" si="180"/>
        <v>3</v>
      </c>
      <c r="H543" s="21">
        <f t="shared" si="181"/>
        <v>9.7569302143100045E-4</v>
      </c>
      <c r="I543" s="20">
        <f t="shared" si="182"/>
        <v>1</v>
      </c>
      <c r="J543" s="2"/>
      <c r="K543" s="11">
        <v>100</v>
      </c>
      <c r="L543" s="6">
        <f t="shared" ref="L543:P593" si="197">K543*((1-AT543)*$I$3+$I$2*AT543)</f>
        <v>113.7778787354118</v>
      </c>
      <c r="M543" s="6">
        <f t="shared" si="197"/>
        <v>98.094719243534911</v>
      </c>
      <c r="N543" s="6">
        <f t="shared" si="197"/>
        <v>84.573328756155163</v>
      </c>
      <c r="O543" s="6">
        <f t="shared" si="197"/>
        <v>72.915728716641482</v>
      </c>
      <c r="P543" s="6">
        <f t="shared" si="197"/>
        <v>62.865013976311189</v>
      </c>
      <c r="Q543" s="6">
        <f t="shared" si="196"/>
        <v>71.526479368967031</v>
      </c>
      <c r="R543" s="6">
        <f t="shared" si="196"/>
        <v>81.381310960132652</v>
      </c>
      <c r="S543" s="6">
        <f t="shared" si="196"/>
        <v>70.163699121773135</v>
      </c>
      <c r="T543" s="6">
        <f t="shared" si="196"/>
        <v>60.492324544419994</v>
      </c>
      <c r="U543" s="6">
        <f t="shared" si="196"/>
        <v>52.154053657240546</v>
      </c>
      <c r="W543" s="11">
        <v>100</v>
      </c>
      <c r="X543" s="6">
        <f t="shared" si="183"/>
        <v>87.890547012700083</v>
      </c>
      <c r="Y543" s="6">
        <f t="shared" si="184"/>
        <v>103.87831843691006</v>
      </c>
      <c r="Z543" s="6">
        <f t="shared" si="185"/>
        <v>119.86608986112005</v>
      </c>
      <c r="AA543" s="6">
        <f t="shared" si="186"/>
        <v>100</v>
      </c>
      <c r="AB543" s="6">
        <f t="shared" si="187"/>
        <v>115.98777142420998</v>
      </c>
      <c r="AC543" s="6">
        <f t="shared" si="188"/>
        <v>103.87831843691006</v>
      </c>
      <c r="AD543" s="6">
        <f t="shared" si="189"/>
        <v>91.768865449610146</v>
      </c>
      <c r="AE543" s="6">
        <f t="shared" si="190"/>
        <v>107.75663687382013</v>
      </c>
      <c r="AF543" s="6">
        <f t="shared" si="191"/>
        <v>123.74440829803011</v>
      </c>
      <c r="AG543" s="6">
        <f t="shared" si="192"/>
        <v>139.73217972224009</v>
      </c>
      <c r="AI543" s="10">
        <f t="shared" si="193"/>
        <v>0</v>
      </c>
      <c r="AJ543" s="10">
        <f t="shared" si="195"/>
        <v>0</v>
      </c>
      <c r="AK543" s="10">
        <f t="shared" si="195"/>
        <v>0</v>
      </c>
      <c r="AL543" s="10">
        <f t="shared" si="195"/>
        <v>2614.310422925219</v>
      </c>
      <c r="AM543" s="10">
        <f t="shared" si="195"/>
        <v>0</v>
      </c>
      <c r="AN543" s="10">
        <f t="shared" si="195"/>
        <v>0</v>
      </c>
      <c r="AO543" s="10">
        <f t="shared" si="195"/>
        <v>0</v>
      </c>
      <c r="AP543" s="10">
        <f t="shared" si="194"/>
        <v>0</v>
      </c>
      <c r="AQ543" s="10">
        <f t="shared" si="194"/>
        <v>0</v>
      </c>
      <c r="AR543" s="10">
        <f t="shared" si="194"/>
        <v>0</v>
      </c>
      <c r="AT543">
        <v>1</v>
      </c>
      <c r="AU543">
        <v>0</v>
      </c>
      <c r="AV543">
        <v>0</v>
      </c>
      <c r="AW543">
        <v>0</v>
      </c>
      <c r="AX543">
        <v>0</v>
      </c>
      <c r="AY543">
        <v>1</v>
      </c>
      <c r="AZ543">
        <v>1</v>
      </c>
      <c r="BA543">
        <v>0</v>
      </c>
      <c r="BB543">
        <v>0</v>
      </c>
      <c r="BC543">
        <v>0</v>
      </c>
    </row>
    <row r="544" spans="3:55">
      <c r="C544" s="10"/>
      <c r="D544" s="20">
        <f t="shared" si="177"/>
        <v>3415.1081385371285</v>
      </c>
      <c r="E544" s="10">
        <f t="shared" si="178"/>
        <v>-3117.311633561806</v>
      </c>
      <c r="F544" s="20">
        <f t="shared" si="179"/>
        <v>297.79650497532248</v>
      </c>
      <c r="G544">
        <f t="shared" si="180"/>
        <v>4</v>
      </c>
      <c r="H544" s="21">
        <f t="shared" si="181"/>
        <v>9.7612754295987511E-4</v>
      </c>
      <c r="I544" s="20">
        <f t="shared" si="182"/>
        <v>1</v>
      </c>
      <c r="J544" s="2"/>
      <c r="K544" s="11">
        <v>100</v>
      </c>
      <c r="L544" s="6">
        <f t="shared" si="197"/>
        <v>113.7778787354118</v>
      </c>
      <c r="M544" s="6">
        <f t="shared" si="197"/>
        <v>98.094719243534911</v>
      </c>
      <c r="N544" s="6">
        <f t="shared" si="197"/>
        <v>84.573328756155163</v>
      </c>
      <c r="O544" s="6">
        <f t="shared" si="197"/>
        <v>72.915728716641482</v>
      </c>
      <c r="P544" s="6">
        <f t="shared" si="197"/>
        <v>62.865013976311189</v>
      </c>
      <c r="Q544" s="6">
        <f t="shared" si="196"/>
        <v>71.526479368967031</v>
      </c>
      <c r="R544" s="6">
        <f t="shared" si="196"/>
        <v>81.381310960132652</v>
      </c>
      <c r="S544" s="6">
        <f t="shared" si="196"/>
        <v>70.163699121773135</v>
      </c>
      <c r="T544" s="6">
        <f t="shared" si="196"/>
        <v>60.492324544419994</v>
      </c>
      <c r="U544" s="6">
        <f t="shared" si="196"/>
        <v>68.826883664381938</v>
      </c>
      <c r="W544" s="11">
        <v>100</v>
      </c>
      <c r="X544" s="6">
        <f t="shared" si="183"/>
        <v>87.890547012700083</v>
      </c>
      <c r="Y544" s="6">
        <f t="shared" si="184"/>
        <v>103.87831843691006</v>
      </c>
      <c r="Z544" s="6">
        <f t="shared" si="185"/>
        <v>119.86608986112005</v>
      </c>
      <c r="AA544" s="6">
        <f t="shared" si="186"/>
        <v>100</v>
      </c>
      <c r="AB544" s="6">
        <f t="shared" si="187"/>
        <v>115.98777142420998</v>
      </c>
      <c r="AC544" s="6">
        <f t="shared" si="188"/>
        <v>103.87831843691006</v>
      </c>
      <c r="AD544" s="6">
        <f t="shared" si="189"/>
        <v>91.768865449610146</v>
      </c>
      <c r="AE544" s="6">
        <f t="shared" si="190"/>
        <v>107.75663687382013</v>
      </c>
      <c r="AF544" s="6">
        <f t="shared" si="191"/>
        <v>123.74440829803011</v>
      </c>
      <c r="AG544" s="6">
        <f t="shared" si="192"/>
        <v>111.63495531073019</v>
      </c>
      <c r="AI544" s="10">
        <f t="shared" si="193"/>
        <v>0</v>
      </c>
      <c r="AJ544" s="10">
        <f t="shared" si="195"/>
        <v>0</v>
      </c>
      <c r="AK544" s="10">
        <f t="shared" si="195"/>
        <v>0</v>
      </c>
      <c r="AL544" s="10">
        <f t="shared" si="195"/>
        <v>2614.310422925219</v>
      </c>
      <c r="AM544" s="10">
        <f t="shared" si="195"/>
        <v>0</v>
      </c>
      <c r="AN544" s="10">
        <f t="shared" si="195"/>
        <v>0</v>
      </c>
      <c r="AO544" s="10">
        <f t="shared" si="195"/>
        <v>0</v>
      </c>
      <c r="AP544" s="10">
        <f t="shared" si="194"/>
        <v>0</v>
      </c>
      <c r="AQ544" s="10">
        <f t="shared" si="194"/>
        <v>0</v>
      </c>
      <c r="AR544" s="10">
        <f t="shared" si="194"/>
        <v>0</v>
      </c>
      <c r="AT544">
        <v>1</v>
      </c>
      <c r="AU544">
        <v>0</v>
      </c>
      <c r="AV544">
        <v>0</v>
      </c>
      <c r="AW544">
        <v>0</v>
      </c>
      <c r="AX544">
        <v>0</v>
      </c>
      <c r="AY544">
        <v>1</v>
      </c>
      <c r="AZ544">
        <v>1</v>
      </c>
      <c r="BA544">
        <v>0</v>
      </c>
      <c r="BB544">
        <v>0</v>
      </c>
      <c r="BC544">
        <v>1</v>
      </c>
    </row>
    <row r="545" spans="3:55">
      <c r="C545" s="10"/>
      <c r="D545" s="20">
        <f t="shared" si="177"/>
        <v>3415.1081385371285</v>
      </c>
      <c r="E545" s="10">
        <f t="shared" si="178"/>
        <v>-3117.3116335618074</v>
      </c>
      <c r="F545" s="20">
        <f t="shared" si="179"/>
        <v>297.79650497532111</v>
      </c>
      <c r="G545">
        <f t="shared" si="180"/>
        <v>4</v>
      </c>
      <c r="H545" s="21">
        <f t="shared" si="181"/>
        <v>9.7612754295987511E-4</v>
      </c>
      <c r="I545" s="20">
        <f t="shared" si="182"/>
        <v>1</v>
      </c>
      <c r="J545" s="2"/>
      <c r="K545" s="11">
        <v>100</v>
      </c>
      <c r="L545" s="6">
        <f t="shared" si="197"/>
        <v>113.7778787354118</v>
      </c>
      <c r="M545" s="6">
        <f t="shared" si="197"/>
        <v>98.094719243534911</v>
      </c>
      <c r="N545" s="6">
        <f t="shared" si="197"/>
        <v>84.573328756155163</v>
      </c>
      <c r="O545" s="6">
        <f t="shared" si="197"/>
        <v>72.915728716641482</v>
      </c>
      <c r="P545" s="6">
        <f t="shared" si="197"/>
        <v>62.865013976311189</v>
      </c>
      <c r="Q545" s="6">
        <f t="shared" si="196"/>
        <v>71.526479368967031</v>
      </c>
      <c r="R545" s="6">
        <f t="shared" si="196"/>
        <v>81.381310960132652</v>
      </c>
      <c r="S545" s="6">
        <f t="shared" si="196"/>
        <v>70.163699121773135</v>
      </c>
      <c r="T545" s="6">
        <f t="shared" si="196"/>
        <v>79.830768503050237</v>
      </c>
      <c r="U545" s="6">
        <f t="shared" si="196"/>
        <v>68.826883664381924</v>
      </c>
      <c r="W545" s="11">
        <v>100</v>
      </c>
      <c r="X545" s="6">
        <f t="shared" si="183"/>
        <v>87.890547012700083</v>
      </c>
      <c r="Y545" s="6">
        <f t="shared" si="184"/>
        <v>103.87831843691006</v>
      </c>
      <c r="Z545" s="6">
        <f t="shared" si="185"/>
        <v>119.86608986112005</v>
      </c>
      <c r="AA545" s="6">
        <f t="shared" si="186"/>
        <v>100</v>
      </c>
      <c r="AB545" s="6">
        <f t="shared" si="187"/>
        <v>115.98777142420998</v>
      </c>
      <c r="AC545" s="6">
        <f t="shared" si="188"/>
        <v>103.87831843691006</v>
      </c>
      <c r="AD545" s="6">
        <f t="shared" si="189"/>
        <v>91.768865449610146</v>
      </c>
      <c r="AE545" s="6">
        <f t="shared" si="190"/>
        <v>107.75663687382013</v>
      </c>
      <c r="AF545" s="6">
        <f t="shared" si="191"/>
        <v>95.64718388652021</v>
      </c>
      <c r="AG545" s="6">
        <f t="shared" si="192"/>
        <v>111.63495531073019</v>
      </c>
      <c r="AI545" s="10">
        <f t="shared" si="193"/>
        <v>0</v>
      </c>
      <c r="AJ545" s="10">
        <f t="shared" si="195"/>
        <v>0</v>
      </c>
      <c r="AK545" s="10">
        <f t="shared" si="195"/>
        <v>0</v>
      </c>
      <c r="AL545" s="10">
        <f t="shared" si="195"/>
        <v>2614.310422925219</v>
      </c>
      <c r="AM545" s="10">
        <f t="shared" si="195"/>
        <v>0</v>
      </c>
      <c r="AN545" s="10">
        <f t="shared" si="195"/>
        <v>0</v>
      </c>
      <c r="AO545" s="10">
        <f t="shared" si="195"/>
        <v>0</v>
      </c>
      <c r="AP545" s="10">
        <f t="shared" si="194"/>
        <v>0</v>
      </c>
      <c r="AQ545" s="10">
        <f t="shared" si="194"/>
        <v>0</v>
      </c>
      <c r="AR545" s="10">
        <f t="shared" si="194"/>
        <v>0</v>
      </c>
      <c r="AT545">
        <v>1</v>
      </c>
      <c r="AU545">
        <v>0</v>
      </c>
      <c r="AV545">
        <v>0</v>
      </c>
      <c r="AW545">
        <v>0</v>
      </c>
      <c r="AX545">
        <v>0</v>
      </c>
      <c r="AY545">
        <v>1</v>
      </c>
      <c r="AZ545">
        <v>1</v>
      </c>
      <c r="BA545">
        <v>0</v>
      </c>
      <c r="BB545">
        <v>1</v>
      </c>
      <c r="BC545">
        <v>0</v>
      </c>
    </row>
    <row r="546" spans="3:55">
      <c r="C546" s="10"/>
      <c r="D546" s="20">
        <f t="shared" si="177"/>
        <v>1119.0465540709699</v>
      </c>
      <c r="E546" s="10">
        <f t="shared" si="178"/>
        <v>-917.02450190521745</v>
      </c>
      <c r="F546" s="20">
        <f t="shared" si="179"/>
        <v>202.02205216575248</v>
      </c>
      <c r="G546">
        <f t="shared" si="180"/>
        <v>5</v>
      </c>
      <c r="H546" s="21">
        <f t="shared" si="181"/>
        <v>9.7656225800141683E-4</v>
      </c>
      <c r="I546" s="20">
        <f t="shared" si="182"/>
        <v>1</v>
      </c>
      <c r="J546" s="2"/>
      <c r="K546" s="11">
        <v>100</v>
      </c>
      <c r="L546" s="6">
        <f t="shared" si="197"/>
        <v>113.7778787354118</v>
      </c>
      <c r="M546" s="6">
        <f t="shared" si="197"/>
        <v>98.094719243534911</v>
      </c>
      <c r="N546" s="6">
        <f t="shared" si="197"/>
        <v>84.573328756155163</v>
      </c>
      <c r="O546" s="6">
        <f t="shared" si="197"/>
        <v>72.915728716641482</v>
      </c>
      <c r="P546" s="6">
        <f t="shared" si="197"/>
        <v>62.865013976311189</v>
      </c>
      <c r="Q546" s="6">
        <f t="shared" si="196"/>
        <v>71.526479368967031</v>
      </c>
      <c r="R546" s="6">
        <f t="shared" si="196"/>
        <v>81.381310960132652</v>
      </c>
      <c r="S546" s="6">
        <f t="shared" si="196"/>
        <v>70.163699121773135</v>
      </c>
      <c r="T546" s="6">
        <f t="shared" si="196"/>
        <v>79.830768503050237</v>
      </c>
      <c r="U546" s="6">
        <f t="shared" si="196"/>
        <v>90.829754980947826</v>
      </c>
      <c r="W546" s="11">
        <v>100</v>
      </c>
      <c r="X546" s="6">
        <f t="shared" si="183"/>
        <v>87.890547012700083</v>
      </c>
      <c r="Y546" s="6">
        <f t="shared" si="184"/>
        <v>103.87831843691006</v>
      </c>
      <c r="Z546" s="6">
        <f t="shared" si="185"/>
        <v>119.86608986112005</v>
      </c>
      <c r="AA546" s="6">
        <f t="shared" si="186"/>
        <v>100</v>
      </c>
      <c r="AB546" s="6">
        <f t="shared" si="187"/>
        <v>115.98777142420998</v>
      </c>
      <c r="AC546" s="6">
        <f t="shared" si="188"/>
        <v>103.87831843691006</v>
      </c>
      <c r="AD546" s="6">
        <f t="shared" si="189"/>
        <v>91.768865449610146</v>
      </c>
      <c r="AE546" s="6">
        <f t="shared" si="190"/>
        <v>107.75663687382013</v>
      </c>
      <c r="AF546" s="6">
        <f t="shared" si="191"/>
        <v>95.64718388652021</v>
      </c>
      <c r="AG546" s="6">
        <f t="shared" si="192"/>
        <v>83.537730899220293</v>
      </c>
      <c r="AI546" s="10">
        <f t="shared" si="193"/>
        <v>0</v>
      </c>
      <c r="AJ546" s="10">
        <f t="shared" si="195"/>
        <v>0</v>
      </c>
      <c r="AK546" s="10">
        <f t="shared" si="195"/>
        <v>0</v>
      </c>
      <c r="AL546" s="10">
        <f t="shared" si="195"/>
        <v>2614.310422925219</v>
      </c>
      <c r="AM546" s="10">
        <f t="shared" si="195"/>
        <v>0</v>
      </c>
      <c r="AN546" s="10">
        <f t="shared" si="195"/>
        <v>0</v>
      </c>
      <c r="AO546" s="10">
        <f t="shared" si="195"/>
        <v>0</v>
      </c>
      <c r="AP546" s="10">
        <f t="shared" si="194"/>
        <v>0</v>
      </c>
      <c r="AQ546" s="10">
        <f t="shared" si="194"/>
        <v>0</v>
      </c>
      <c r="AR546" s="10">
        <f t="shared" si="194"/>
        <v>0</v>
      </c>
      <c r="AT546">
        <v>1</v>
      </c>
      <c r="AU546">
        <v>0</v>
      </c>
      <c r="AV546">
        <v>0</v>
      </c>
      <c r="AW546">
        <v>0</v>
      </c>
      <c r="AX546">
        <v>0</v>
      </c>
      <c r="AY546">
        <v>1</v>
      </c>
      <c r="AZ546">
        <v>1</v>
      </c>
      <c r="BA546">
        <v>0</v>
      </c>
      <c r="BB546">
        <v>1</v>
      </c>
      <c r="BC546">
        <v>1</v>
      </c>
    </row>
    <row r="547" spans="3:55">
      <c r="C547" s="10"/>
      <c r="D547" s="20">
        <f t="shared" si="177"/>
        <v>3415.1081385371285</v>
      </c>
      <c r="E547" s="10">
        <f t="shared" si="178"/>
        <v>-3117.3116335618074</v>
      </c>
      <c r="F547" s="20">
        <f t="shared" si="179"/>
        <v>297.79650497532111</v>
      </c>
      <c r="G547">
        <f t="shared" si="180"/>
        <v>4</v>
      </c>
      <c r="H547" s="21">
        <f t="shared" si="181"/>
        <v>9.7612754295987511E-4</v>
      </c>
      <c r="I547" s="20">
        <f t="shared" si="182"/>
        <v>1</v>
      </c>
      <c r="J547" s="2"/>
      <c r="K547" s="11">
        <v>100</v>
      </c>
      <c r="L547" s="6">
        <f t="shared" si="197"/>
        <v>113.7778787354118</v>
      </c>
      <c r="M547" s="6">
        <f t="shared" si="197"/>
        <v>98.094719243534911</v>
      </c>
      <c r="N547" s="6">
        <f t="shared" si="197"/>
        <v>84.573328756155163</v>
      </c>
      <c r="O547" s="6">
        <f t="shared" si="197"/>
        <v>72.915728716641482</v>
      </c>
      <c r="P547" s="6">
        <f t="shared" si="197"/>
        <v>62.865013976311189</v>
      </c>
      <c r="Q547" s="6">
        <f t="shared" si="196"/>
        <v>71.526479368967031</v>
      </c>
      <c r="R547" s="6">
        <f t="shared" si="196"/>
        <v>81.381310960132652</v>
      </c>
      <c r="S547" s="6">
        <f t="shared" si="196"/>
        <v>92.593929297508126</v>
      </c>
      <c r="T547" s="6">
        <f t="shared" si="196"/>
        <v>79.830768503050237</v>
      </c>
      <c r="U547" s="6">
        <f t="shared" si="196"/>
        <v>68.826883664381924</v>
      </c>
      <c r="W547" s="11">
        <v>100</v>
      </c>
      <c r="X547" s="6">
        <f t="shared" si="183"/>
        <v>87.890547012700083</v>
      </c>
      <c r="Y547" s="6">
        <f t="shared" si="184"/>
        <v>103.87831843691006</v>
      </c>
      <c r="Z547" s="6">
        <f t="shared" si="185"/>
        <v>119.86608986112005</v>
      </c>
      <c r="AA547" s="6">
        <f t="shared" si="186"/>
        <v>100</v>
      </c>
      <c r="AB547" s="6">
        <f t="shared" si="187"/>
        <v>115.98777142420998</v>
      </c>
      <c r="AC547" s="6">
        <f t="shared" si="188"/>
        <v>103.87831843691006</v>
      </c>
      <c r="AD547" s="6">
        <f t="shared" si="189"/>
        <v>91.768865449610146</v>
      </c>
      <c r="AE547" s="6">
        <f t="shared" si="190"/>
        <v>79.659412462310229</v>
      </c>
      <c r="AF547" s="6">
        <f t="shared" si="191"/>
        <v>95.64718388652021</v>
      </c>
      <c r="AG547" s="6">
        <f t="shared" si="192"/>
        <v>111.63495531073019</v>
      </c>
      <c r="AI547" s="10">
        <f t="shared" si="193"/>
        <v>0</v>
      </c>
      <c r="AJ547" s="10">
        <f t="shared" si="195"/>
        <v>0</v>
      </c>
      <c r="AK547" s="10">
        <f t="shared" si="195"/>
        <v>0</v>
      </c>
      <c r="AL547" s="10">
        <f t="shared" si="195"/>
        <v>2614.310422925219</v>
      </c>
      <c r="AM547" s="10">
        <f t="shared" si="195"/>
        <v>0</v>
      </c>
      <c r="AN547" s="10">
        <f t="shared" si="195"/>
        <v>0</v>
      </c>
      <c r="AO547" s="10">
        <f t="shared" si="195"/>
        <v>0</v>
      </c>
      <c r="AP547" s="10">
        <f t="shared" si="194"/>
        <v>0</v>
      </c>
      <c r="AQ547" s="10">
        <f t="shared" si="194"/>
        <v>0</v>
      </c>
      <c r="AR547" s="10">
        <f t="shared" si="194"/>
        <v>0</v>
      </c>
      <c r="AT547">
        <v>1</v>
      </c>
      <c r="AU547">
        <v>0</v>
      </c>
      <c r="AV547">
        <v>0</v>
      </c>
      <c r="AW547">
        <v>0</v>
      </c>
      <c r="AX547">
        <v>0</v>
      </c>
      <c r="AY547">
        <v>1</v>
      </c>
      <c r="AZ547">
        <v>1</v>
      </c>
      <c r="BA547">
        <v>1</v>
      </c>
      <c r="BB547">
        <v>0</v>
      </c>
      <c r="BC547">
        <v>0</v>
      </c>
    </row>
    <row r="548" spans="3:55">
      <c r="C548" s="10"/>
      <c r="D548" s="20">
        <f t="shared" si="177"/>
        <v>1119.0465540709699</v>
      </c>
      <c r="E548" s="10">
        <f t="shared" si="178"/>
        <v>-917.02450190521745</v>
      </c>
      <c r="F548" s="20">
        <f t="shared" si="179"/>
        <v>202.02205216575248</v>
      </c>
      <c r="G548">
        <f t="shared" si="180"/>
        <v>5</v>
      </c>
      <c r="H548" s="21">
        <f t="shared" si="181"/>
        <v>9.7656225800141683E-4</v>
      </c>
      <c r="I548" s="20">
        <f t="shared" si="182"/>
        <v>1</v>
      </c>
      <c r="J548" s="2"/>
      <c r="K548" s="11">
        <v>100</v>
      </c>
      <c r="L548" s="6">
        <f t="shared" si="197"/>
        <v>113.7778787354118</v>
      </c>
      <c r="M548" s="6">
        <f t="shared" si="197"/>
        <v>98.094719243534911</v>
      </c>
      <c r="N548" s="6">
        <f t="shared" si="197"/>
        <v>84.573328756155163</v>
      </c>
      <c r="O548" s="6">
        <f t="shared" si="197"/>
        <v>72.915728716641482</v>
      </c>
      <c r="P548" s="6">
        <f t="shared" si="197"/>
        <v>62.865013976311189</v>
      </c>
      <c r="Q548" s="6">
        <f t="shared" si="196"/>
        <v>71.526479368967031</v>
      </c>
      <c r="R548" s="6">
        <f t="shared" si="196"/>
        <v>81.381310960132652</v>
      </c>
      <c r="S548" s="6">
        <f t="shared" si="196"/>
        <v>92.593929297508126</v>
      </c>
      <c r="T548" s="6">
        <f t="shared" si="196"/>
        <v>79.830768503050237</v>
      </c>
      <c r="U548" s="6">
        <f t="shared" si="196"/>
        <v>90.829754980947826</v>
      </c>
      <c r="W548" s="11">
        <v>100</v>
      </c>
      <c r="X548" s="6">
        <f t="shared" si="183"/>
        <v>87.890547012700083</v>
      </c>
      <c r="Y548" s="6">
        <f t="shared" si="184"/>
        <v>103.87831843691006</v>
      </c>
      <c r="Z548" s="6">
        <f t="shared" si="185"/>
        <v>119.86608986112005</v>
      </c>
      <c r="AA548" s="6">
        <f t="shared" si="186"/>
        <v>100</v>
      </c>
      <c r="AB548" s="6">
        <f t="shared" si="187"/>
        <v>115.98777142420998</v>
      </c>
      <c r="AC548" s="6">
        <f t="shared" si="188"/>
        <v>103.87831843691006</v>
      </c>
      <c r="AD548" s="6">
        <f t="shared" si="189"/>
        <v>91.768865449610146</v>
      </c>
      <c r="AE548" s="6">
        <f t="shared" si="190"/>
        <v>79.659412462310229</v>
      </c>
      <c r="AF548" s="6">
        <f t="shared" si="191"/>
        <v>95.64718388652021</v>
      </c>
      <c r="AG548" s="6">
        <f t="shared" si="192"/>
        <v>83.537730899220293</v>
      </c>
      <c r="AI548" s="10">
        <f t="shared" si="193"/>
        <v>0</v>
      </c>
      <c r="AJ548" s="10">
        <f t="shared" si="195"/>
        <v>0</v>
      </c>
      <c r="AK548" s="10">
        <f t="shared" si="195"/>
        <v>0</v>
      </c>
      <c r="AL548" s="10">
        <f t="shared" si="195"/>
        <v>2614.310422925219</v>
      </c>
      <c r="AM548" s="10">
        <f t="shared" si="195"/>
        <v>0</v>
      </c>
      <c r="AN548" s="10">
        <f t="shared" si="195"/>
        <v>0</v>
      </c>
      <c r="AO548" s="10">
        <f t="shared" si="195"/>
        <v>0</v>
      </c>
      <c r="AP548" s="10">
        <f t="shared" si="194"/>
        <v>0</v>
      </c>
      <c r="AQ548" s="10">
        <f t="shared" si="194"/>
        <v>0</v>
      </c>
      <c r="AR548" s="10">
        <f t="shared" si="194"/>
        <v>0</v>
      </c>
      <c r="AT548">
        <v>1</v>
      </c>
      <c r="AU548">
        <v>0</v>
      </c>
      <c r="AV548">
        <v>0</v>
      </c>
      <c r="AW548">
        <v>0</v>
      </c>
      <c r="AX548">
        <v>0</v>
      </c>
      <c r="AY548">
        <v>1</v>
      </c>
      <c r="AZ548">
        <v>1</v>
      </c>
      <c r="BA548">
        <v>1</v>
      </c>
      <c r="BB548">
        <v>0</v>
      </c>
      <c r="BC548">
        <v>1</v>
      </c>
    </row>
    <row r="549" spans="3:55">
      <c r="C549" s="10"/>
      <c r="D549" s="20">
        <f t="shared" si="177"/>
        <v>1119.0465540709699</v>
      </c>
      <c r="E549" s="10">
        <f t="shared" si="178"/>
        <v>-917.02450190521745</v>
      </c>
      <c r="F549" s="20">
        <f t="shared" si="179"/>
        <v>202.02205216575248</v>
      </c>
      <c r="G549">
        <f t="shared" si="180"/>
        <v>5</v>
      </c>
      <c r="H549" s="21">
        <f t="shared" si="181"/>
        <v>9.7656225800141683E-4</v>
      </c>
      <c r="I549" s="20">
        <f t="shared" si="182"/>
        <v>1</v>
      </c>
      <c r="J549" s="2"/>
      <c r="K549" s="11">
        <v>100</v>
      </c>
      <c r="L549" s="6">
        <f t="shared" si="197"/>
        <v>113.7778787354118</v>
      </c>
      <c r="M549" s="6">
        <f t="shared" si="197"/>
        <v>98.094719243534911</v>
      </c>
      <c r="N549" s="6">
        <f t="shared" si="197"/>
        <v>84.573328756155163</v>
      </c>
      <c r="O549" s="6">
        <f t="shared" si="197"/>
        <v>72.915728716641482</v>
      </c>
      <c r="P549" s="6">
        <f t="shared" si="197"/>
        <v>62.865013976311189</v>
      </c>
      <c r="Q549" s="6">
        <f t="shared" si="196"/>
        <v>71.526479368967031</v>
      </c>
      <c r="R549" s="6">
        <f t="shared" si="196"/>
        <v>81.381310960132652</v>
      </c>
      <c r="S549" s="6">
        <f t="shared" si="196"/>
        <v>92.593929297508126</v>
      </c>
      <c r="T549" s="6">
        <f t="shared" si="196"/>
        <v>105.35140859247174</v>
      </c>
      <c r="U549" s="6">
        <f t="shared" si="196"/>
        <v>90.829754980947826</v>
      </c>
      <c r="W549" s="11">
        <v>100</v>
      </c>
      <c r="X549" s="6">
        <f t="shared" si="183"/>
        <v>87.890547012700083</v>
      </c>
      <c r="Y549" s="6">
        <f t="shared" si="184"/>
        <v>103.87831843691006</v>
      </c>
      <c r="Z549" s="6">
        <f t="shared" si="185"/>
        <v>119.86608986112005</v>
      </c>
      <c r="AA549" s="6">
        <f t="shared" si="186"/>
        <v>100</v>
      </c>
      <c r="AB549" s="6">
        <f t="shared" si="187"/>
        <v>115.98777142420998</v>
      </c>
      <c r="AC549" s="6">
        <f t="shared" si="188"/>
        <v>103.87831843691006</v>
      </c>
      <c r="AD549" s="6">
        <f t="shared" si="189"/>
        <v>91.768865449610146</v>
      </c>
      <c r="AE549" s="6">
        <f t="shared" si="190"/>
        <v>79.659412462310229</v>
      </c>
      <c r="AF549" s="6">
        <f t="shared" si="191"/>
        <v>67.549959475010311</v>
      </c>
      <c r="AG549" s="6">
        <f t="shared" si="192"/>
        <v>83.537730899220293</v>
      </c>
      <c r="AI549" s="10">
        <f t="shared" si="193"/>
        <v>0</v>
      </c>
      <c r="AJ549" s="10">
        <f t="shared" si="195"/>
        <v>0</v>
      </c>
      <c r="AK549" s="10">
        <f t="shared" si="195"/>
        <v>0</v>
      </c>
      <c r="AL549" s="10">
        <f t="shared" si="195"/>
        <v>2614.310422925219</v>
      </c>
      <c r="AM549" s="10">
        <f t="shared" si="195"/>
        <v>0</v>
      </c>
      <c r="AN549" s="10">
        <f t="shared" si="195"/>
        <v>0</v>
      </c>
      <c r="AO549" s="10">
        <f t="shared" si="195"/>
        <v>0</v>
      </c>
      <c r="AP549" s="10">
        <f t="shared" si="194"/>
        <v>0</v>
      </c>
      <c r="AQ549" s="10">
        <f t="shared" si="194"/>
        <v>0</v>
      </c>
      <c r="AR549" s="10">
        <f t="shared" si="194"/>
        <v>0</v>
      </c>
      <c r="AT549">
        <v>1</v>
      </c>
      <c r="AU549">
        <v>0</v>
      </c>
      <c r="AV549">
        <v>0</v>
      </c>
      <c r="AW549">
        <v>0</v>
      </c>
      <c r="AX549">
        <v>0</v>
      </c>
      <c r="AY549">
        <v>1</v>
      </c>
      <c r="AZ549">
        <v>1</v>
      </c>
      <c r="BA549">
        <v>1</v>
      </c>
      <c r="BB549">
        <v>1</v>
      </c>
      <c r="BC549">
        <v>0</v>
      </c>
    </row>
    <row r="550" spans="3:55">
      <c r="C550" s="10"/>
      <c r="D550" s="20">
        <f t="shared" si="177"/>
        <v>-2726.8844691813006</v>
      </c>
      <c r="E550" s="10">
        <f t="shared" si="178"/>
        <v>1986.6597914390709</v>
      </c>
      <c r="F550" s="20">
        <f t="shared" si="179"/>
        <v>-740.22467774222969</v>
      </c>
      <c r="G550">
        <f t="shared" si="180"/>
        <v>6</v>
      </c>
      <c r="H550" s="21">
        <f t="shared" si="181"/>
        <v>9.7699716664180632E-4</v>
      </c>
      <c r="I550" s="20">
        <f t="shared" si="182"/>
        <v>1</v>
      </c>
      <c r="J550" s="2"/>
      <c r="K550" s="11">
        <v>100</v>
      </c>
      <c r="L550" s="6">
        <f t="shared" si="197"/>
        <v>113.7778787354118</v>
      </c>
      <c r="M550" s="6">
        <f t="shared" si="197"/>
        <v>98.094719243534911</v>
      </c>
      <c r="N550" s="6">
        <f t="shared" si="197"/>
        <v>84.573328756155163</v>
      </c>
      <c r="O550" s="6">
        <f t="shared" si="197"/>
        <v>72.915728716641482</v>
      </c>
      <c r="P550" s="6">
        <f t="shared" si="197"/>
        <v>62.865013976311189</v>
      </c>
      <c r="Q550" s="6">
        <f t="shared" si="196"/>
        <v>71.526479368967031</v>
      </c>
      <c r="R550" s="6">
        <f t="shared" si="196"/>
        <v>81.381310960132652</v>
      </c>
      <c r="S550" s="6">
        <f t="shared" si="196"/>
        <v>92.593929297508126</v>
      </c>
      <c r="T550" s="6">
        <f t="shared" si="196"/>
        <v>105.35140859247174</v>
      </c>
      <c r="U550" s="6">
        <f t="shared" si="196"/>
        <v>119.86659791439071</v>
      </c>
      <c r="W550" s="11">
        <v>100</v>
      </c>
      <c r="X550" s="6">
        <f t="shared" si="183"/>
        <v>87.890547012700083</v>
      </c>
      <c r="Y550" s="6">
        <f t="shared" si="184"/>
        <v>103.87831843691006</v>
      </c>
      <c r="Z550" s="6">
        <f t="shared" si="185"/>
        <v>119.86608986112005</v>
      </c>
      <c r="AA550" s="6">
        <f t="shared" si="186"/>
        <v>100</v>
      </c>
      <c r="AB550" s="6">
        <f t="shared" si="187"/>
        <v>115.98777142420998</v>
      </c>
      <c r="AC550" s="6">
        <f t="shared" si="188"/>
        <v>103.87831843691006</v>
      </c>
      <c r="AD550" s="6">
        <f t="shared" si="189"/>
        <v>91.768865449610146</v>
      </c>
      <c r="AE550" s="6">
        <f t="shared" si="190"/>
        <v>79.659412462310229</v>
      </c>
      <c r="AF550" s="6">
        <f t="shared" si="191"/>
        <v>67.549959475010311</v>
      </c>
      <c r="AG550" s="6">
        <f t="shared" si="192"/>
        <v>55.440506487710394</v>
      </c>
      <c r="AI550" s="10">
        <f t="shared" si="193"/>
        <v>0</v>
      </c>
      <c r="AJ550" s="10">
        <f t="shared" si="195"/>
        <v>0</v>
      </c>
      <c r="AK550" s="10">
        <f t="shared" si="195"/>
        <v>0</v>
      </c>
      <c r="AL550" s="10">
        <f t="shared" si="195"/>
        <v>2614.310422925219</v>
      </c>
      <c r="AM550" s="10">
        <f t="shared" si="195"/>
        <v>0</v>
      </c>
      <c r="AN550" s="10">
        <f t="shared" si="195"/>
        <v>0</v>
      </c>
      <c r="AO550" s="10">
        <f t="shared" si="195"/>
        <v>0</v>
      </c>
      <c r="AP550" s="10">
        <f t="shared" si="194"/>
        <v>0</v>
      </c>
      <c r="AQ550" s="10">
        <f t="shared" si="194"/>
        <v>0</v>
      </c>
      <c r="AR550" s="10">
        <f t="shared" si="194"/>
        <v>0</v>
      </c>
      <c r="AT550">
        <v>1</v>
      </c>
      <c r="AU550">
        <v>0</v>
      </c>
      <c r="AV550">
        <v>0</v>
      </c>
      <c r="AW550">
        <v>0</v>
      </c>
      <c r="AX550">
        <v>0</v>
      </c>
      <c r="AY550">
        <v>1</v>
      </c>
      <c r="AZ550">
        <v>1</v>
      </c>
      <c r="BA550">
        <v>1</v>
      </c>
      <c r="BB550">
        <v>1</v>
      </c>
      <c r="BC550">
        <v>1</v>
      </c>
    </row>
    <row r="551" spans="3:55">
      <c r="C551" s="10"/>
      <c r="D551" s="20">
        <f t="shared" si="177"/>
        <v>5784.2305639618153</v>
      </c>
      <c r="E551" s="10">
        <f t="shared" si="178"/>
        <v>-6047.9900177581994</v>
      </c>
      <c r="F551" s="20">
        <f t="shared" si="179"/>
        <v>-263.75945379638415</v>
      </c>
      <c r="G551">
        <f t="shared" si="180"/>
        <v>2</v>
      </c>
      <c r="H551" s="21">
        <f t="shared" si="181"/>
        <v>9.7525869332865155E-4</v>
      </c>
      <c r="I551" s="20">
        <f t="shared" si="182"/>
        <v>2</v>
      </c>
      <c r="J551" s="2"/>
      <c r="K551" s="11">
        <v>100</v>
      </c>
      <c r="L551" s="6">
        <f t="shared" si="197"/>
        <v>113.7778787354118</v>
      </c>
      <c r="M551" s="6">
        <f t="shared" si="197"/>
        <v>98.094719243534911</v>
      </c>
      <c r="N551" s="6">
        <f t="shared" si="197"/>
        <v>84.573328756155163</v>
      </c>
      <c r="O551" s="6">
        <f t="shared" si="197"/>
        <v>72.915728716641482</v>
      </c>
      <c r="P551" s="6">
        <f t="shared" si="197"/>
        <v>82.961969398262184</v>
      </c>
      <c r="Q551" s="6">
        <f t="shared" si="196"/>
        <v>71.526479368967017</v>
      </c>
      <c r="R551" s="6">
        <f t="shared" si="196"/>
        <v>61.667258962471436</v>
      </c>
      <c r="S551" s="6">
        <f t="shared" si="196"/>
        <v>53.167034942788547</v>
      </c>
      <c r="T551" s="6">
        <f t="shared" si="196"/>
        <v>45.838483048645813</v>
      </c>
      <c r="U551" s="6">
        <f t="shared" si="196"/>
        <v>39.520099822418004</v>
      </c>
      <c r="W551" s="11">
        <v>100</v>
      </c>
      <c r="X551" s="6">
        <f t="shared" si="183"/>
        <v>87.890547012700083</v>
      </c>
      <c r="Y551" s="6">
        <f t="shared" si="184"/>
        <v>103.87831843691006</v>
      </c>
      <c r="Z551" s="6">
        <f t="shared" si="185"/>
        <v>119.86608986112005</v>
      </c>
      <c r="AA551" s="6">
        <f t="shared" si="186"/>
        <v>100</v>
      </c>
      <c r="AB551" s="6">
        <f t="shared" si="187"/>
        <v>87.890547012700083</v>
      </c>
      <c r="AC551" s="6">
        <f t="shared" si="188"/>
        <v>103.87831843691006</v>
      </c>
      <c r="AD551" s="6">
        <f t="shared" si="189"/>
        <v>119.86608986112005</v>
      </c>
      <c r="AE551" s="6">
        <f t="shared" si="190"/>
        <v>100</v>
      </c>
      <c r="AF551" s="6">
        <f t="shared" si="191"/>
        <v>115.98777142420998</v>
      </c>
      <c r="AG551" s="6">
        <f t="shared" si="192"/>
        <v>131.97554284841996</v>
      </c>
      <c r="AI551" s="10">
        <f t="shared" si="193"/>
        <v>0</v>
      </c>
      <c r="AJ551" s="10">
        <f t="shared" si="195"/>
        <v>0</v>
      </c>
      <c r="AK551" s="10">
        <f t="shared" si="195"/>
        <v>0</v>
      </c>
      <c r="AL551" s="10">
        <f t="shared" si="195"/>
        <v>2614.310422925219</v>
      </c>
      <c r="AM551" s="10">
        <f t="shared" si="195"/>
        <v>0</v>
      </c>
      <c r="AN551" s="10">
        <f t="shared" si="195"/>
        <v>0</v>
      </c>
      <c r="AO551" s="10">
        <f t="shared" si="195"/>
        <v>0</v>
      </c>
      <c r="AP551" s="10">
        <f t="shared" si="194"/>
        <v>1906.243495791035</v>
      </c>
      <c r="AQ551" s="10">
        <f t="shared" si="194"/>
        <v>0</v>
      </c>
      <c r="AR551" s="10">
        <f t="shared" si="194"/>
        <v>0</v>
      </c>
      <c r="AT551">
        <v>1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</row>
    <row r="552" spans="3:55">
      <c r="C552" s="10"/>
      <c r="D552" s="20">
        <f t="shared" si="177"/>
        <v>4722.8239465747265</v>
      </c>
      <c r="E552" s="10">
        <f t="shared" si="178"/>
        <v>-4784.5946342759471</v>
      </c>
      <c r="F552" s="20">
        <f t="shared" si="179"/>
        <v>-61.770687701220595</v>
      </c>
      <c r="G552">
        <f t="shared" si="180"/>
        <v>3</v>
      </c>
      <c r="H552" s="21">
        <f t="shared" si="181"/>
        <v>9.7569302143100045E-4</v>
      </c>
      <c r="I552" s="20">
        <f t="shared" si="182"/>
        <v>2</v>
      </c>
      <c r="J552" s="2"/>
      <c r="K552" s="11">
        <v>100</v>
      </c>
      <c r="L552" s="6">
        <f t="shared" si="197"/>
        <v>113.7778787354118</v>
      </c>
      <c r="M552" s="6">
        <f t="shared" si="197"/>
        <v>98.094719243534911</v>
      </c>
      <c r="N552" s="6">
        <f t="shared" si="197"/>
        <v>84.573328756155163</v>
      </c>
      <c r="O552" s="6">
        <f t="shared" si="197"/>
        <v>72.915728716641482</v>
      </c>
      <c r="P552" s="6">
        <f t="shared" si="197"/>
        <v>82.961969398262184</v>
      </c>
      <c r="Q552" s="6">
        <f t="shared" si="196"/>
        <v>71.526479368967017</v>
      </c>
      <c r="R552" s="6">
        <f t="shared" si="196"/>
        <v>61.667258962471436</v>
      </c>
      <c r="S552" s="6">
        <f t="shared" si="196"/>
        <v>53.167034942788547</v>
      </c>
      <c r="T552" s="6">
        <f t="shared" si="196"/>
        <v>45.838483048645813</v>
      </c>
      <c r="U552" s="6">
        <f t="shared" si="196"/>
        <v>52.154053657240532</v>
      </c>
      <c r="W552" s="11">
        <v>100</v>
      </c>
      <c r="X552" s="6">
        <f t="shared" si="183"/>
        <v>87.890547012700083</v>
      </c>
      <c r="Y552" s="6">
        <f t="shared" si="184"/>
        <v>103.87831843691006</v>
      </c>
      <c r="Z552" s="6">
        <f t="shared" si="185"/>
        <v>119.86608986112005</v>
      </c>
      <c r="AA552" s="6">
        <f t="shared" si="186"/>
        <v>100</v>
      </c>
      <c r="AB552" s="6">
        <f t="shared" si="187"/>
        <v>87.890547012700083</v>
      </c>
      <c r="AC552" s="6">
        <f t="shared" si="188"/>
        <v>103.87831843691006</v>
      </c>
      <c r="AD552" s="6">
        <f t="shared" si="189"/>
        <v>119.86608986112005</v>
      </c>
      <c r="AE552" s="6">
        <f t="shared" si="190"/>
        <v>100</v>
      </c>
      <c r="AF552" s="6">
        <f t="shared" si="191"/>
        <v>115.98777142420998</v>
      </c>
      <c r="AG552" s="6">
        <f t="shared" si="192"/>
        <v>103.87831843691006</v>
      </c>
      <c r="AI552" s="10">
        <f t="shared" si="193"/>
        <v>0</v>
      </c>
      <c r="AJ552" s="10">
        <f t="shared" si="195"/>
        <v>0</v>
      </c>
      <c r="AK552" s="10">
        <f t="shared" si="195"/>
        <v>0</v>
      </c>
      <c r="AL552" s="10">
        <f t="shared" si="195"/>
        <v>2614.310422925219</v>
      </c>
      <c r="AM552" s="10">
        <f t="shared" si="195"/>
        <v>0</v>
      </c>
      <c r="AN552" s="10">
        <f t="shared" si="195"/>
        <v>0</v>
      </c>
      <c r="AO552" s="10">
        <f t="shared" si="195"/>
        <v>0</v>
      </c>
      <c r="AP552" s="10">
        <f t="shared" si="194"/>
        <v>1906.243495791035</v>
      </c>
      <c r="AQ552" s="10">
        <f t="shared" si="194"/>
        <v>0</v>
      </c>
      <c r="AR552" s="10">
        <f t="shared" si="194"/>
        <v>0</v>
      </c>
      <c r="AT552">
        <v>1</v>
      </c>
      <c r="AU552">
        <v>0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0</v>
      </c>
      <c r="BB552">
        <v>0</v>
      </c>
      <c r="BC552">
        <v>1</v>
      </c>
    </row>
    <row r="553" spans="3:55">
      <c r="C553" s="10"/>
      <c r="D553" s="20">
        <f t="shared" si="177"/>
        <v>4722.8239465747265</v>
      </c>
      <c r="E553" s="10">
        <f t="shared" si="178"/>
        <v>-4784.5946342759471</v>
      </c>
      <c r="F553" s="20">
        <f t="shared" si="179"/>
        <v>-61.770687701220595</v>
      </c>
      <c r="G553">
        <f t="shared" si="180"/>
        <v>3</v>
      </c>
      <c r="H553" s="21">
        <f t="shared" si="181"/>
        <v>9.7569302143100045E-4</v>
      </c>
      <c r="I553" s="20">
        <f t="shared" si="182"/>
        <v>2</v>
      </c>
      <c r="J553" s="2"/>
      <c r="K553" s="11">
        <v>100</v>
      </c>
      <c r="L553" s="6">
        <f t="shared" si="197"/>
        <v>113.7778787354118</v>
      </c>
      <c r="M553" s="6">
        <f t="shared" si="197"/>
        <v>98.094719243534911</v>
      </c>
      <c r="N553" s="6">
        <f t="shared" si="197"/>
        <v>84.573328756155163</v>
      </c>
      <c r="O553" s="6">
        <f t="shared" si="197"/>
        <v>72.915728716641482</v>
      </c>
      <c r="P553" s="6">
        <f t="shared" si="197"/>
        <v>82.961969398262184</v>
      </c>
      <c r="Q553" s="6">
        <f t="shared" si="196"/>
        <v>71.526479368967017</v>
      </c>
      <c r="R553" s="6">
        <f t="shared" si="196"/>
        <v>61.667258962471436</v>
      </c>
      <c r="S553" s="6">
        <f t="shared" si="196"/>
        <v>53.167034942788547</v>
      </c>
      <c r="T553" s="6">
        <f t="shared" si="196"/>
        <v>60.492324544419972</v>
      </c>
      <c r="U553" s="6">
        <f t="shared" si="196"/>
        <v>52.154053657240524</v>
      </c>
      <c r="W553" s="11">
        <v>100</v>
      </c>
      <c r="X553" s="6">
        <f t="shared" si="183"/>
        <v>87.890547012700083</v>
      </c>
      <c r="Y553" s="6">
        <f t="shared" si="184"/>
        <v>103.87831843691006</v>
      </c>
      <c r="Z553" s="6">
        <f t="shared" si="185"/>
        <v>119.86608986112005</v>
      </c>
      <c r="AA553" s="6">
        <f t="shared" si="186"/>
        <v>100</v>
      </c>
      <c r="AB553" s="6">
        <f t="shared" si="187"/>
        <v>87.890547012700083</v>
      </c>
      <c r="AC553" s="6">
        <f t="shared" si="188"/>
        <v>103.87831843691006</v>
      </c>
      <c r="AD553" s="6">
        <f t="shared" si="189"/>
        <v>119.86608986112005</v>
      </c>
      <c r="AE553" s="6">
        <f t="shared" si="190"/>
        <v>100</v>
      </c>
      <c r="AF553" s="6">
        <f t="shared" si="191"/>
        <v>87.890547012700083</v>
      </c>
      <c r="AG553" s="6">
        <f t="shared" si="192"/>
        <v>103.87831843691006</v>
      </c>
      <c r="AI553" s="10">
        <f t="shared" si="193"/>
        <v>0</v>
      </c>
      <c r="AJ553" s="10">
        <f t="shared" si="195"/>
        <v>0</v>
      </c>
      <c r="AK553" s="10">
        <f t="shared" si="195"/>
        <v>0</v>
      </c>
      <c r="AL553" s="10">
        <f t="shared" si="195"/>
        <v>2614.310422925219</v>
      </c>
      <c r="AM553" s="10">
        <f t="shared" si="195"/>
        <v>0</v>
      </c>
      <c r="AN553" s="10">
        <f t="shared" si="195"/>
        <v>0</v>
      </c>
      <c r="AO553" s="10">
        <f t="shared" si="195"/>
        <v>0</v>
      </c>
      <c r="AP553" s="10">
        <f t="shared" si="194"/>
        <v>1906.243495791035</v>
      </c>
      <c r="AQ553" s="10">
        <f t="shared" si="194"/>
        <v>0</v>
      </c>
      <c r="AR553" s="10">
        <f t="shared" si="194"/>
        <v>0</v>
      </c>
      <c r="AT553">
        <v>1</v>
      </c>
      <c r="AU553">
        <v>0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1</v>
      </c>
      <c r="BC553">
        <v>0</v>
      </c>
    </row>
    <row r="554" spans="3:55">
      <c r="C554" s="10"/>
      <c r="D554" s="20">
        <f t="shared" si="177"/>
        <v>2853.6420947238671</v>
      </c>
      <c r="E554" s="10">
        <f t="shared" si="178"/>
        <v>-3117.3116335618088</v>
      </c>
      <c r="F554" s="20">
        <f t="shared" si="179"/>
        <v>-263.66953883794167</v>
      </c>
      <c r="G554">
        <f t="shared" si="180"/>
        <v>4</v>
      </c>
      <c r="H554" s="21">
        <f t="shared" si="181"/>
        <v>9.7612754295987511E-4</v>
      </c>
      <c r="I554" s="20">
        <f t="shared" si="182"/>
        <v>2</v>
      </c>
      <c r="J554" s="2"/>
      <c r="K554" s="11">
        <v>100</v>
      </c>
      <c r="L554" s="6">
        <f t="shared" si="197"/>
        <v>113.7778787354118</v>
      </c>
      <c r="M554" s="6">
        <f t="shared" si="197"/>
        <v>98.094719243534911</v>
      </c>
      <c r="N554" s="6">
        <f t="shared" si="197"/>
        <v>84.573328756155163</v>
      </c>
      <c r="O554" s="6">
        <f t="shared" si="197"/>
        <v>72.915728716641482</v>
      </c>
      <c r="P554" s="6">
        <f t="shared" si="197"/>
        <v>82.961969398262184</v>
      </c>
      <c r="Q554" s="6">
        <f t="shared" si="196"/>
        <v>71.526479368967017</v>
      </c>
      <c r="R554" s="6">
        <f t="shared" si="196"/>
        <v>61.667258962471436</v>
      </c>
      <c r="S554" s="6">
        <f t="shared" si="196"/>
        <v>53.167034942788547</v>
      </c>
      <c r="T554" s="6">
        <f t="shared" si="196"/>
        <v>60.492324544419972</v>
      </c>
      <c r="U554" s="6">
        <f t="shared" si="196"/>
        <v>68.82688366438191</v>
      </c>
      <c r="W554" s="11">
        <v>100</v>
      </c>
      <c r="X554" s="6">
        <f t="shared" si="183"/>
        <v>87.890547012700083</v>
      </c>
      <c r="Y554" s="6">
        <f t="shared" si="184"/>
        <v>103.87831843691006</v>
      </c>
      <c r="Z554" s="6">
        <f t="shared" si="185"/>
        <v>119.86608986112005</v>
      </c>
      <c r="AA554" s="6">
        <f t="shared" si="186"/>
        <v>100</v>
      </c>
      <c r="AB554" s="6">
        <f t="shared" si="187"/>
        <v>87.890547012700083</v>
      </c>
      <c r="AC554" s="6">
        <f t="shared" si="188"/>
        <v>103.87831843691006</v>
      </c>
      <c r="AD554" s="6">
        <f t="shared" si="189"/>
        <v>119.86608986112005</v>
      </c>
      <c r="AE554" s="6">
        <f t="shared" si="190"/>
        <v>100</v>
      </c>
      <c r="AF554" s="6">
        <f t="shared" si="191"/>
        <v>87.890547012700083</v>
      </c>
      <c r="AG554" s="6">
        <f t="shared" si="192"/>
        <v>75.781094025400165</v>
      </c>
      <c r="AI554" s="10">
        <f t="shared" si="193"/>
        <v>0</v>
      </c>
      <c r="AJ554" s="10">
        <f t="shared" si="195"/>
        <v>0</v>
      </c>
      <c r="AK554" s="10">
        <f t="shared" si="195"/>
        <v>0</v>
      </c>
      <c r="AL554" s="10">
        <f t="shared" si="195"/>
        <v>2614.310422925219</v>
      </c>
      <c r="AM554" s="10">
        <f t="shared" si="195"/>
        <v>0</v>
      </c>
      <c r="AN554" s="10">
        <f t="shared" si="195"/>
        <v>0</v>
      </c>
      <c r="AO554" s="10">
        <f t="shared" si="195"/>
        <v>0</v>
      </c>
      <c r="AP554" s="10">
        <f t="shared" si="194"/>
        <v>1906.243495791035</v>
      </c>
      <c r="AQ554" s="10">
        <f t="shared" si="194"/>
        <v>0</v>
      </c>
      <c r="AR554" s="10">
        <f t="shared" si="194"/>
        <v>0</v>
      </c>
      <c r="AT554">
        <v>1</v>
      </c>
      <c r="AU554">
        <v>0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1</v>
      </c>
      <c r="BC554">
        <v>1</v>
      </c>
    </row>
    <row r="555" spans="3:55">
      <c r="C555" s="10"/>
      <c r="D555" s="20">
        <f t="shared" si="177"/>
        <v>4686.5046560780529</v>
      </c>
      <c r="E555" s="10">
        <f t="shared" si="178"/>
        <v>-4784.5946342759471</v>
      </c>
      <c r="F555" s="20">
        <f t="shared" si="179"/>
        <v>-98.089978197894197</v>
      </c>
      <c r="G555">
        <f t="shared" si="180"/>
        <v>3</v>
      </c>
      <c r="H555" s="21">
        <f t="shared" si="181"/>
        <v>9.7569302143100045E-4</v>
      </c>
      <c r="I555" s="20">
        <f t="shared" si="182"/>
        <v>1</v>
      </c>
      <c r="J555" s="2"/>
      <c r="K555" s="11">
        <v>100</v>
      </c>
      <c r="L555" s="6">
        <f t="shared" si="197"/>
        <v>113.7778787354118</v>
      </c>
      <c r="M555" s="6">
        <f t="shared" si="197"/>
        <v>98.094719243534911</v>
      </c>
      <c r="N555" s="6">
        <f t="shared" si="197"/>
        <v>84.573328756155163</v>
      </c>
      <c r="O555" s="6">
        <f t="shared" si="197"/>
        <v>72.915728716641482</v>
      </c>
      <c r="P555" s="6">
        <f t="shared" si="197"/>
        <v>82.961969398262184</v>
      </c>
      <c r="Q555" s="6">
        <f t="shared" si="196"/>
        <v>71.526479368967017</v>
      </c>
      <c r="R555" s="6">
        <f t="shared" si="196"/>
        <v>61.667258962471436</v>
      </c>
      <c r="S555" s="6">
        <f t="shared" si="196"/>
        <v>70.163699121773121</v>
      </c>
      <c r="T555" s="6">
        <f t="shared" si="196"/>
        <v>60.492324544419979</v>
      </c>
      <c r="U555" s="6">
        <f t="shared" si="196"/>
        <v>52.154053657240532</v>
      </c>
      <c r="W555" s="11">
        <v>100</v>
      </c>
      <c r="X555" s="6">
        <f t="shared" si="183"/>
        <v>87.890547012700083</v>
      </c>
      <c r="Y555" s="6">
        <f t="shared" si="184"/>
        <v>103.87831843691006</v>
      </c>
      <c r="Z555" s="6">
        <f t="shared" si="185"/>
        <v>119.86608986112005</v>
      </c>
      <c r="AA555" s="6">
        <f t="shared" si="186"/>
        <v>100</v>
      </c>
      <c r="AB555" s="6">
        <f t="shared" si="187"/>
        <v>87.890547012700083</v>
      </c>
      <c r="AC555" s="6">
        <f t="shared" si="188"/>
        <v>103.87831843691006</v>
      </c>
      <c r="AD555" s="6">
        <f t="shared" si="189"/>
        <v>119.86608986112005</v>
      </c>
      <c r="AE555" s="6">
        <f t="shared" si="190"/>
        <v>107.75663687382013</v>
      </c>
      <c r="AF555" s="6">
        <f t="shared" si="191"/>
        <v>123.74440829803011</v>
      </c>
      <c r="AG555" s="6">
        <f t="shared" si="192"/>
        <v>139.73217972224009</v>
      </c>
      <c r="AI555" s="10">
        <f t="shared" si="193"/>
        <v>0</v>
      </c>
      <c r="AJ555" s="10">
        <f t="shared" si="195"/>
        <v>0</v>
      </c>
      <c r="AK555" s="10">
        <f t="shared" si="195"/>
        <v>0</v>
      </c>
      <c r="AL555" s="10">
        <f t="shared" si="195"/>
        <v>2614.310422925219</v>
      </c>
      <c r="AM555" s="10">
        <f t="shared" si="195"/>
        <v>0</v>
      </c>
      <c r="AN555" s="10">
        <f t="shared" si="195"/>
        <v>0</v>
      </c>
      <c r="AO555" s="10">
        <f t="shared" si="195"/>
        <v>0</v>
      </c>
      <c r="AP555" s="10">
        <f t="shared" si="194"/>
        <v>0</v>
      </c>
      <c r="AQ555" s="10">
        <f t="shared" si="194"/>
        <v>0</v>
      </c>
      <c r="AR555" s="10">
        <f t="shared" si="194"/>
        <v>0</v>
      </c>
      <c r="AT555">
        <v>1</v>
      </c>
      <c r="AU555">
        <v>0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1</v>
      </c>
      <c r="BB555">
        <v>0</v>
      </c>
      <c r="BC555">
        <v>0</v>
      </c>
    </row>
    <row r="556" spans="3:55">
      <c r="C556" s="10"/>
      <c r="D556" s="20">
        <f t="shared" si="177"/>
        <v>3415.1081385371285</v>
      </c>
      <c r="E556" s="10">
        <f t="shared" si="178"/>
        <v>-3117.3116335618074</v>
      </c>
      <c r="F556" s="20">
        <f t="shared" si="179"/>
        <v>297.79650497532111</v>
      </c>
      <c r="G556">
        <f t="shared" si="180"/>
        <v>4</v>
      </c>
      <c r="H556" s="21">
        <f t="shared" si="181"/>
        <v>9.7612754295987511E-4</v>
      </c>
      <c r="I556" s="20">
        <f t="shared" si="182"/>
        <v>1</v>
      </c>
      <c r="J556" s="2"/>
      <c r="K556" s="11">
        <v>100</v>
      </c>
      <c r="L556" s="6">
        <f t="shared" si="197"/>
        <v>113.7778787354118</v>
      </c>
      <c r="M556" s="6">
        <f t="shared" si="197"/>
        <v>98.094719243534911</v>
      </c>
      <c r="N556" s="6">
        <f t="shared" si="197"/>
        <v>84.573328756155163</v>
      </c>
      <c r="O556" s="6">
        <f t="shared" si="197"/>
        <v>72.915728716641482</v>
      </c>
      <c r="P556" s="6">
        <f t="shared" si="197"/>
        <v>82.961969398262184</v>
      </c>
      <c r="Q556" s="6">
        <f t="shared" si="196"/>
        <v>71.526479368967017</v>
      </c>
      <c r="R556" s="6">
        <f t="shared" si="196"/>
        <v>61.667258962471436</v>
      </c>
      <c r="S556" s="6">
        <f t="shared" si="196"/>
        <v>70.163699121773121</v>
      </c>
      <c r="T556" s="6">
        <f t="shared" si="196"/>
        <v>60.492324544419979</v>
      </c>
      <c r="U556" s="6">
        <f t="shared" si="196"/>
        <v>68.826883664381924</v>
      </c>
      <c r="W556" s="11">
        <v>100</v>
      </c>
      <c r="X556" s="6">
        <f t="shared" si="183"/>
        <v>87.890547012700083</v>
      </c>
      <c r="Y556" s="6">
        <f t="shared" si="184"/>
        <v>103.87831843691006</v>
      </c>
      <c r="Z556" s="6">
        <f t="shared" si="185"/>
        <v>119.86608986112005</v>
      </c>
      <c r="AA556" s="6">
        <f t="shared" si="186"/>
        <v>100</v>
      </c>
      <c r="AB556" s="6">
        <f t="shared" si="187"/>
        <v>87.890547012700083</v>
      </c>
      <c r="AC556" s="6">
        <f t="shared" si="188"/>
        <v>103.87831843691006</v>
      </c>
      <c r="AD556" s="6">
        <f t="shared" si="189"/>
        <v>119.86608986112005</v>
      </c>
      <c r="AE556" s="6">
        <f t="shared" si="190"/>
        <v>107.75663687382013</v>
      </c>
      <c r="AF556" s="6">
        <f t="shared" si="191"/>
        <v>123.74440829803011</v>
      </c>
      <c r="AG556" s="6">
        <f t="shared" si="192"/>
        <v>111.63495531073019</v>
      </c>
      <c r="AI556" s="10">
        <f t="shared" si="193"/>
        <v>0</v>
      </c>
      <c r="AJ556" s="10">
        <f t="shared" si="195"/>
        <v>0</v>
      </c>
      <c r="AK556" s="10">
        <f t="shared" si="195"/>
        <v>0</v>
      </c>
      <c r="AL556" s="10">
        <f t="shared" si="195"/>
        <v>2614.310422925219</v>
      </c>
      <c r="AM556" s="10">
        <f t="shared" si="195"/>
        <v>0</v>
      </c>
      <c r="AN556" s="10">
        <f t="shared" si="195"/>
        <v>0</v>
      </c>
      <c r="AO556" s="10">
        <f t="shared" si="195"/>
        <v>0</v>
      </c>
      <c r="AP556" s="10">
        <f t="shared" si="194"/>
        <v>0</v>
      </c>
      <c r="AQ556" s="10">
        <f t="shared" si="194"/>
        <v>0</v>
      </c>
      <c r="AR556" s="10">
        <f t="shared" si="194"/>
        <v>0</v>
      </c>
      <c r="AT556">
        <v>1</v>
      </c>
      <c r="AU556">
        <v>0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1</v>
      </c>
      <c r="BB556">
        <v>0</v>
      </c>
      <c r="BC556">
        <v>1</v>
      </c>
    </row>
    <row r="557" spans="3:55">
      <c r="C557" s="10"/>
      <c r="D557" s="20">
        <f t="shared" si="177"/>
        <v>3415.1081385371285</v>
      </c>
      <c r="E557" s="10">
        <f t="shared" si="178"/>
        <v>-3117.3116335618074</v>
      </c>
      <c r="F557" s="20">
        <f t="shared" si="179"/>
        <v>297.79650497532111</v>
      </c>
      <c r="G557">
        <f t="shared" si="180"/>
        <v>4</v>
      </c>
      <c r="H557" s="21">
        <f t="shared" si="181"/>
        <v>9.7612754295987511E-4</v>
      </c>
      <c r="I557" s="20">
        <f t="shared" si="182"/>
        <v>1</v>
      </c>
      <c r="J557" s="2"/>
      <c r="K557" s="11">
        <v>100</v>
      </c>
      <c r="L557" s="6">
        <f t="shared" si="197"/>
        <v>113.7778787354118</v>
      </c>
      <c r="M557" s="6">
        <f t="shared" si="197"/>
        <v>98.094719243534911</v>
      </c>
      <c r="N557" s="6">
        <f t="shared" si="197"/>
        <v>84.573328756155163</v>
      </c>
      <c r="O557" s="6">
        <f t="shared" si="197"/>
        <v>72.915728716641482</v>
      </c>
      <c r="P557" s="6">
        <f t="shared" si="197"/>
        <v>82.961969398262184</v>
      </c>
      <c r="Q557" s="6">
        <f t="shared" si="196"/>
        <v>71.526479368967017</v>
      </c>
      <c r="R557" s="6">
        <f t="shared" si="196"/>
        <v>61.667258962471436</v>
      </c>
      <c r="S557" s="6">
        <f t="shared" si="196"/>
        <v>70.163699121773121</v>
      </c>
      <c r="T557" s="6">
        <f t="shared" si="196"/>
        <v>79.830768503050223</v>
      </c>
      <c r="U557" s="6">
        <f t="shared" si="196"/>
        <v>68.826883664381924</v>
      </c>
      <c r="W557" s="11">
        <v>100</v>
      </c>
      <c r="X557" s="6">
        <f t="shared" si="183"/>
        <v>87.890547012700083</v>
      </c>
      <c r="Y557" s="6">
        <f t="shared" si="184"/>
        <v>103.87831843691006</v>
      </c>
      <c r="Z557" s="6">
        <f t="shared" si="185"/>
        <v>119.86608986112005</v>
      </c>
      <c r="AA557" s="6">
        <f t="shared" si="186"/>
        <v>100</v>
      </c>
      <c r="AB557" s="6">
        <f t="shared" si="187"/>
        <v>87.890547012700083</v>
      </c>
      <c r="AC557" s="6">
        <f t="shared" si="188"/>
        <v>103.87831843691006</v>
      </c>
      <c r="AD557" s="6">
        <f t="shared" si="189"/>
        <v>119.86608986112005</v>
      </c>
      <c r="AE557" s="6">
        <f t="shared" si="190"/>
        <v>107.75663687382013</v>
      </c>
      <c r="AF557" s="6">
        <f t="shared" si="191"/>
        <v>95.64718388652021</v>
      </c>
      <c r="AG557" s="6">
        <f t="shared" si="192"/>
        <v>111.63495531073019</v>
      </c>
      <c r="AI557" s="10">
        <f t="shared" si="193"/>
        <v>0</v>
      </c>
      <c r="AJ557" s="10">
        <f t="shared" si="195"/>
        <v>0</v>
      </c>
      <c r="AK557" s="10">
        <f t="shared" si="195"/>
        <v>0</v>
      </c>
      <c r="AL557" s="10">
        <f t="shared" si="195"/>
        <v>2614.310422925219</v>
      </c>
      <c r="AM557" s="10">
        <f t="shared" si="195"/>
        <v>0</v>
      </c>
      <c r="AN557" s="10">
        <f t="shared" si="195"/>
        <v>0</v>
      </c>
      <c r="AO557" s="10">
        <f t="shared" si="195"/>
        <v>0</v>
      </c>
      <c r="AP557" s="10">
        <f t="shared" si="194"/>
        <v>0</v>
      </c>
      <c r="AQ557" s="10">
        <f t="shared" si="194"/>
        <v>0</v>
      </c>
      <c r="AR557" s="10">
        <f t="shared" si="194"/>
        <v>0</v>
      </c>
      <c r="AT557">
        <v>1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1</v>
      </c>
      <c r="BB557">
        <v>1</v>
      </c>
      <c r="BC557">
        <v>0</v>
      </c>
    </row>
    <row r="558" spans="3:55">
      <c r="C558" s="10"/>
      <c r="D558" s="20">
        <f t="shared" si="177"/>
        <v>1119.0465540709702</v>
      </c>
      <c r="E558" s="10">
        <f t="shared" si="178"/>
        <v>-917.02450190521881</v>
      </c>
      <c r="F558" s="20">
        <f t="shared" si="179"/>
        <v>202.02205216575135</v>
      </c>
      <c r="G558">
        <f t="shared" si="180"/>
        <v>5</v>
      </c>
      <c r="H558" s="21">
        <f t="shared" si="181"/>
        <v>9.7656225800141683E-4</v>
      </c>
      <c r="I558" s="20">
        <f t="shared" si="182"/>
        <v>1</v>
      </c>
      <c r="J558" s="2"/>
      <c r="K558" s="11">
        <v>100</v>
      </c>
      <c r="L558" s="6">
        <f t="shared" si="197"/>
        <v>113.7778787354118</v>
      </c>
      <c r="M558" s="6">
        <f t="shared" si="197"/>
        <v>98.094719243534911</v>
      </c>
      <c r="N558" s="6">
        <f t="shared" si="197"/>
        <v>84.573328756155163</v>
      </c>
      <c r="O558" s="6">
        <f t="shared" si="197"/>
        <v>72.915728716641482</v>
      </c>
      <c r="P558" s="6">
        <f t="shared" si="197"/>
        <v>82.961969398262184</v>
      </c>
      <c r="Q558" s="6">
        <f t="shared" si="196"/>
        <v>71.526479368967017</v>
      </c>
      <c r="R558" s="6">
        <f t="shared" si="196"/>
        <v>61.667258962471436</v>
      </c>
      <c r="S558" s="6">
        <f t="shared" si="196"/>
        <v>70.163699121773121</v>
      </c>
      <c r="T558" s="6">
        <f t="shared" si="196"/>
        <v>79.830768503050223</v>
      </c>
      <c r="U558" s="6">
        <f t="shared" si="196"/>
        <v>90.829754980947811</v>
      </c>
      <c r="W558" s="11">
        <v>100</v>
      </c>
      <c r="X558" s="6">
        <f t="shared" si="183"/>
        <v>87.890547012700083</v>
      </c>
      <c r="Y558" s="6">
        <f t="shared" si="184"/>
        <v>103.87831843691006</v>
      </c>
      <c r="Z558" s="6">
        <f t="shared" si="185"/>
        <v>119.86608986112005</v>
      </c>
      <c r="AA558" s="6">
        <f t="shared" si="186"/>
        <v>100</v>
      </c>
      <c r="AB558" s="6">
        <f t="shared" si="187"/>
        <v>87.890547012700083</v>
      </c>
      <c r="AC558" s="6">
        <f t="shared" si="188"/>
        <v>103.87831843691006</v>
      </c>
      <c r="AD558" s="6">
        <f t="shared" si="189"/>
        <v>119.86608986112005</v>
      </c>
      <c r="AE558" s="6">
        <f t="shared" si="190"/>
        <v>107.75663687382013</v>
      </c>
      <c r="AF558" s="6">
        <f t="shared" si="191"/>
        <v>95.64718388652021</v>
      </c>
      <c r="AG558" s="6">
        <f t="shared" si="192"/>
        <v>83.537730899220293</v>
      </c>
      <c r="AI558" s="10">
        <f t="shared" si="193"/>
        <v>0</v>
      </c>
      <c r="AJ558" s="10">
        <f t="shared" si="195"/>
        <v>0</v>
      </c>
      <c r="AK558" s="10">
        <f t="shared" si="195"/>
        <v>0</v>
      </c>
      <c r="AL558" s="10">
        <f t="shared" si="195"/>
        <v>2614.310422925219</v>
      </c>
      <c r="AM558" s="10">
        <f t="shared" si="195"/>
        <v>0</v>
      </c>
      <c r="AN558" s="10">
        <f t="shared" si="195"/>
        <v>0</v>
      </c>
      <c r="AO558" s="10">
        <f t="shared" si="195"/>
        <v>0</v>
      </c>
      <c r="AP558" s="10">
        <f t="shared" si="194"/>
        <v>0</v>
      </c>
      <c r="AQ558" s="10">
        <f t="shared" si="194"/>
        <v>0</v>
      </c>
      <c r="AR558" s="10">
        <f t="shared" si="194"/>
        <v>0</v>
      </c>
      <c r="AT558">
        <v>1</v>
      </c>
      <c r="AU558">
        <v>0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1</v>
      </c>
      <c r="BB558">
        <v>1</v>
      </c>
      <c r="BC558">
        <v>1</v>
      </c>
    </row>
    <row r="559" spans="3:55">
      <c r="C559" s="10"/>
      <c r="D559" s="20">
        <f t="shared" si="177"/>
        <v>4686.5046560780529</v>
      </c>
      <c r="E559" s="10">
        <f t="shared" si="178"/>
        <v>-4784.5946342759471</v>
      </c>
      <c r="F559" s="20">
        <f t="shared" si="179"/>
        <v>-98.089978197894197</v>
      </c>
      <c r="G559">
        <f t="shared" si="180"/>
        <v>3</v>
      </c>
      <c r="H559" s="21">
        <f t="shared" si="181"/>
        <v>9.7569302143100045E-4</v>
      </c>
      <c r="I559" s="20">
        <f t="shared" si="182"/>
        <v>1</v>
      </c>
      <c r="J559" s="2"/>
      <c r="K559" s="11">
        <v>100</v>
      </c>
      <c r="L559" s="6">
        <f t="shared" si="197"/>
        <v>113.7778787354118</v>
      </c>
      <c r="M559" s="6">
        <f t="shared" si="197"/>
        <v>98.094719243534911</v>
      </c>
      <c r="N559" s="6">
        <f t="shared" si="197"/>
        <v>84.573328756155163</v>
      </c>
      <c r="O559" s="6">
        <f t="shared" si="197"/>
        <v>72.915728716641482</v>
      </c>
      <c r="P559" s="6">
        <f t="shared" si="197"/>
        <v>82.961969398262184</v>
      </c>
      <c r="Q559" s="6">
        <f t="shared" si="196"/>
        <v>71.526479368967017</v>
      </c>
      <c r="R559" s="6">
        <f t="shared" si="196"/>
        <v>81.381310960132637</v>
      </c>
      <c r="S559" s="6">
        <f t="shared" si="196"/>
        <v>70.163699121773121</v>
      </c>
      <c r="T559" s="6">
        <f t="shared" si="196"/>
        <v>60.492324544419979</v>
      </c>
      <c r="U559" s="6">
        <f t="shared" si="196"/>
        <v>52.154053657240532</v>
      </c>
      <c r="W559" s="11">
        <v>100</v>
      </c>
      <c r="X559" s="6">
        <f t="shared" si="183"/>
        <v>87.890547012700083</v>
      </c>
      <c r="Y559" s="6">
        <f t="shared" si="184"/>
        <v>103.87831843691006</v>
      </c>
      <c r="Z559" s="6">
        <f t="shared" si="185"/>
        <v>119.86608986112005</v>
      </c>
      <c r="AA559" s="6">
        <f t="shared" si="186"/>
        <v>100</v>
      </c>
      <c r="AB559" s="6">
        <f t="shared" si="187"/>
        <v>87.890547012700083</v>
      </c>
      <c r="AC559" s="6">
        <f t="shared" si="188"/>
        <v>103.87831843691006</v>
      </c>
      <c r="AD559" s="6">
        <f t="shared" si="189"/>
        <v>91.768865449610146</v>
      </c>
      <c r="AE559" s="6">
        <f t="shared" si="190"/>
        <v>107.75663687382013</v>
      </c>
      <c r="AF559" s="6">
        <f t="shared" si="191"/>
        <v>123.74440829803011</v>
      </c>
      <c r="AG559" s="6">
        <f t="shared" si="192"/>
        <v>139.73217972224009</v>
      </c>
      <c r="AI559" s="10">
        <f t="shared" si="193"/>
        <v>0</v>
      </c>
      <c r="AJ559" s="10">
        <f t="shared" si="195"/>
        <v>0</v>
      </c>
      <c r="AK559" s="10">
        <f t="shared" si="195"/>
        <v>0</v>
      </c>
      <c r="AL559" s="10">
        <f t="shared" si="195"/>
        <v>2614.310422925219</v>
      </c>
      <c r="AM559" s="10">
        <f t="shared" si="195"/>
        <v>0</v>
      </c>
      <c r="AN559" s="10">
        <f t="shared" si="195"/>
        <v>0</v>
      </c>
      <c r="AO559" s="10">
        <f t="shared" si="195"/>
        <v>0</v>
      </c>
      <c r="AP559" s="10">
        <f t="shared" si="194"/>
        <v>0</v>
      </c>
      <c r="AQ559" s="10">
        <f t="shared" si="194"/>
        <v>0</v>
      </c>
      <c r="AR559" s="10">
        <f t="shared" si="194"/>
        <v>0</v>
      </c>
      <c r="AT559">
        <v>1</v>
      </c>
      <c r="AU559">
        <v>0</v>
      </c>
      <c r="AV559">
        <v>0</v>
      </c>
      <c r="AW559">
        <v>0</v>
      </c>
      <c r="AX559">
        <v>1</v>
      </c>
      <c r="AY559">
        <v>0</v>
      </c>
      <c r="AZ559">
        <v>1</v>
      </c>
      <c r="BA559">
        <v>0</v>
      </c>
      <c r="BB559">
        <v>0</v>
      </c>
      <c r="BC559">
        <v>0</v>
      </c>
    </row>
    <row r="560" spans="3:55">
      <c r="C560" s="10"/>
      <c r="D560" s="20">
        <f t="shared" si="177"/>
        <v>3415.1081385371285</v>
      </c>
      <c r="E560" s="10">
        <f t="shared" si="178"/>
        <v>-3117.3116335618074</v>
      </c>
      <c r="F560" s="20">
        <f t="shared" si="179"/>
        <v>297.79650497532111</v>
      </c>
      <c r="G560">
        <f t="shared" si="180"/>
        <v>4</v>
      </c>
      <c r="H560" s="21">
        <f t="shared" si="181"/>
        <v>9.7612754295987511E-4</v>
      </c>
      <c r="I560" s="20">
        <f t="shared" si="182"/>
        <v>1</v>
      </c>
      <c r="J560" s="2"/>
      <c r="K560" s="11">
        <v>100</v>
      </c>
      <c r="L560" s="6">
        <f t="shared" si="197"/>
        <v>113.7778787354118</v>
      </c>
      <c r="M560" s="6">
        <f t="shared" si="197"/>
        <v>98.094719243534911</v>
      </c>
      <c r="N560" s="6">
        <f t="shared" si="197"/>
        <v>84.573328756155163</v>
      </c>
      <c r="O560" s="6">
        <f t="shared" si="197"/>
        <v>72.915728716641482</v>
      </c>
      <c r="P560" s="6">
        <f t="shared" si="197"/>
        <v>82.961969398262184</v>
      </c>
      <c r="Q560" s="6">
        <f t="shared" si="196"/>
        <v>71.526479368967017</v>
      </c>
      <c r="R560" s="6">
        <f t="shared" si="196"/>
        <v>81.381310960132637</v>
      </c>
      <c r="S560" s="6">
        <f t="shared" si="196"/>
        <v>70.163699121773121</v>
      </c>
      <c r="T560" s="6">
        <f t="shared" si="196"/>
        <v>60.492324544419979</v>
      </c>
      <c r="U560" s="6">
        <f t="shared" si="196"/>
        <v>68.826883664381924</v>
      </c>
      <c r="W560" s="11">
        <v>100</v>
      </c>
      <c r="X560" s="6">
        <f t="shared" si="183"/>
        <v>87.890547012700083</v>
      </c>
      <c r="Y560" s="6">
        <f t="shared" si="184"/>
        <v>103.87831843691006</v>
      </c>
      <c r="Z560" s="6">
        <f t="shared" si="185"/>
        <v>119.86608986112005</v>
      </c>
      <c r="AA560" s="6">
        <f t="shared" si="186"/>
        <v>100</v>
      </c>
      <c r="AB560" s="6">
        <f t="shared" si="187"/>
        <v>87.890547012700083</v>
      </c>
      <c r="AC560" s="6">
        <f t="shared" si="188"/>
        <v>103.87831843691006</v>
      </c>
      <c r="AD560" s="6">
        <f t="shared" si="189"/>
        <v>91.768865449610146</v>
      </c>
      <c r="AE560" s="6">
        <f t="shared" si="190"/>
        <v>107.75663687382013</v>
      </c>
      <c r="AF560" s="6">
        <f t="shared" si="191"/>
        <v>123.74440829803011</v>
      </c>
      <c r="AG560" s="6">
        <f t="shared" si="192"/>
        <v>111.63495531073019</v>
      </c>
      <c r="AI560" s="10">
        <f t="shared" si="193"/>
        <v>0</v>
      </c>
      <c r="AJ560" s="10">
        <f t="shared" si="195"/>
        <v>0</v>
      </c>
      <c r="AK560" s="10">
        <f t="shared" si="195"/>
        <v>0</v>
      </c>
      <c r="AL560" s="10">
        <f t="shared" si="195"/>
        <v>2614.310422925219</v>
      </c>
      <c r="AM560" s="10">
        <f t="shared" si="195"/>
        <v>0</v>
      </c>
      <c r="AN560" s="10">
        <f t="shared" si="195"/>
        <v>0</v>
      </c>
      <c r="AO560" s="10">
        <f t="shared" si="195"/>
        <v>0</v>
      </c>
      <c r="AP560" s="10">
        <f t="shared" si="194"/>
        <v>0</v>
      </c>
      <c r="AQ560" s="10">
        <f t="shared" si="194"/>
        <v>0</v>
      </c>
      <c r="AR560" s="10">
        <f t="shared" si="194"/>
        <v>0</v>
      </c>
      <c r="AT560">
        <v>1</v>
      </c>
      <c r="AU560">
        <v>0</v>
      </c>
      <c r="AV560">
        <v>0</v>
      </c>
      <c r="AW560">
        <v>0</v>
      </c>
      <c r="AX560">
        <v>1</v>
      </c>
      <c r="AY560">
        <v>0</v>
      </c>
      <c r="AZ560">
        <v>1</v>
      </c>
      <c r="BA560">
        <v>0</v>
      </c>
      <c r="BB560">
        <v>0</v>
      </c>
      <c r="BC560">
        <v>1</v>
      </c>
    </row>
    <row r="561" spans="3:55">
      <c r="C561" s="10"/>
      <c r="D561" s="20">
        <f t="shared" si="177"/>
        <v>3415.1081385371285</v>
      </c>
      <c r="E561" s="10">
        <f t="shared" si="178"/>
        <v>-3117.3116335618074</v>
      </c>
      <c r="F561" s="20">
        <f t="shared" si="179"/>
        <v>297.79650497532111</v>
      </c>
      <c r="G561">
        <f t="shared" si="180"/>
        <v>4</v>
      </c>
      <c r="H561" s="21">
        <f t="shared" si="181"/>
        <v>9.7612754295987511E-4</v>
      </c>
      <c r="I561" s="20">
        <f t="shared" si="182"/>
        <v>1</v>
      </c>
      <c r="J561" s="2"/>
      <c r="K561" s="11">
        <v>100</v>
      </c>
      <c r="L561" s="6">
        <f t="shared" si="197"/>
        <v>113.7778787354118</v>
      </c>
      <c r="M561" s="6">
        <f t="shared" si="197"/>
        <v>98.094719243534911</v>
      </c>
      <c r="N561" s="6">
        <f t="shared" si="197"/>
        <v>84.573328756155163</v>
      </c>
      <c r="O561" s="6">
        <f t="shared" si="197"/>
        <v>72.915728716641482</v>
      </c>
      <c r="P561" s="6">
        <f t="shared" si="197"/>
        <v>82.961969398262184</v>
      </c>
      <c r="Q561" s="6">
        <f t="shared" si="196"/>
        <v>71.526479368967017</v>
      </c>
      <c r="R561" s="6">
        <f t="shared" si="196"/>
        <v>81.381310960132637</v>
      </c>
      <c r="S561" s="6">
        <f t="shared" si="196"/>
        <v>70.163699121773121</v>
      </c>
      <c r="T561" s="6">
        <f t="shared" si="196"/>
        <v>79.830768503050223</v>
      </c>
      <c r="U561" s="6">
        <f t="shared" si="196"/>
        <v>68.826883664381924</v>
      </c>
      <c r="W561" s="11">
        <v>100</v>
      </c>
      <c r="X561" s="6">
        <f t="shared" si="183"/>
        <v>87.890547012700083</v>
      </c>
      <c r="Y561" s="6">
        <f t="shared" si="184"/>
        <v>103.87831843691006</v>
      </c>
      <c r="Z561" s="6">
        <f t="shared" si="185"/>
        <v>119.86608986112005</v>
      </c>
      <c r="AA561" s="6">
        <f t="shared" si="186"/>
        <v>100</v>
      </c>
      <c r="AB561" s="6">
        <f t="shared" si="187"/>
        <v>87.890547012700083</v>
      </c>
      <c r="AC561" s="6">
        <f t="shared" si="188"/>
        <v>103.87831843691006</v>
      </c>
      <c r="AD561" s="6">
        <f t="shared" si="189"/>
        <v>91.768865449610146</v>
      </c>
      <c r="AE561" s="6">
        <f t="shared" si="190"/>
        <v>107.75663687382013</v>
      </c>
      <c r="AF561" s="6">
        <f t="shared" si="191"/>
        <v>95.64718388652021</v>
      </c>
      <c r="AG561" s="6">
        <f t="shared" si="192"/>
        <v>111.63495531073019</v>
      </c>
      <c r="AI561" s="10">
        <f t="shared" si="193"/>
        <v>0</v>
      </c>
      <c r="AJ561" s="10">
        <f t="shared" si="195"/>
        <v>0</v>
      </c>
      <c r="AK561" s="10">
        <f t="shared" si="195"/>
        <v>0</v>
      </c>
      <c r="AL561" s="10">
        <f t="shared" si="195"/>
        <v>2614.310422925219</v>
      </c>
      <c r="AM561" s="10">
        <f t="shared" si="195"/>
        <v>0</v>
      </c>
      <c r="AN561" s="10">
        <f t="shared" si="195"/>
        <v>0</v>
      </c>
      <c r="AO561" s="10">
        <f t="shared" si="195"/>
        <v>0</v>
      </c>
      <c r="AP561" s="10">
        <f t="shared" si="194"/>
        <v>0</v>
      </c>
      <c r="AQ561" s="10">
        <f t="shared" si="194"/>
        <v>0</v>
      </c>
      <c r="AR561" s="10">
        <f t="shared" si="194"/>
        <v>0</v>
      </c>
      <c r="AT561">
        <v>1</v>
      </c>
      <c r="AU561">
        <v>0</v>
      </c>
      <c r="AV561">
        <v>0</v>
      </c>
      <c r="AW561">
        <v>0</v>
      </c>
      <c r="AX561">
        <v>1</v>
      </c>
      <c r="AY561">
        <v>0</v>
      </c>
      <c r="AZ561">
        <v>1</v>
      </c>
      <c r="BA561">
        <v>0</v>
      </c>
      <c r="BB561">
        <v>1</v>
      </c>
      <c r="BC561">
        <v>0</v>
      </c>
    </row>
    <row r="562" spans="3:55">
      <c r="C562" s="10"/>
      <c r="D562" s="20">
        <f t="shared" si="177"/>
        <v>1119.0465540709702</v>
      </c>
      <c r="E562" s="10">
        <f t="shared" si="178"/>
        <v>-917.02450190521881</v>
      </c>
      <c r="F562" s="20">
        <f t="shared" si="179"/>
        <v>202.02205216575135</v>
      </c>
      <c r="G562">
        <f t="shared" si="180"/>
        <v>5</v>
      </c>
      <c r="H562" s="21">
        <f t="shared" si="181"/>
        <v>9.7656225800141683E-4</v>
      </c>
      <c r="I562" s="20">
        <f t="shared" si="182"/>
        <v>1</v>
      </c>
      <c r="J562" s="2"/>
      <c r="K562" s="11">
        <v>100</v>
      </c>
      <c r="L562" s="6">
        <f t="shared" si="197"/>
        <v>113.7778787354118</v>
      </c>
      <c r="M562" s="6">
        <f t="shared" si="197"/>
        <v>98.094719243534911</v>
      </c>
      <c r="N562" s="6">
        <f t="shared" si="197"/>
        <v>84.573328756155163</v>
      </c>
      <c r="O562" s="6">
        <f t="shared" si="197"/>
        <v>72.915728716641482</v>
      </c>
      <c r="P562" s="6">
        <f t="shared" si="197"/>
        <v>82.961969398262184</v>
      </c>
      <c r="Q562" s="6">
        <f t="shared" si="196"/>
        <v>71.526479368967017</v>
      </c>
      <c r="R562" s="6">
        <f t="shared" si="196"/>
        <v>81.381310960132637</v>
      </c>
      <c r="S562" s="6">
        <f t="shared" si="196"/>
        <v>70.163699121773121</v>
      </c>
      <c r="T562" s="6">
        <f t="shared" si="196"/>
        <v>79.830768503050223</v>
      </c>
      <c r="U562" s="6">
        <f t="shared" si="196"/>
        <v>90.829754980947811</v>
      </c>
      <c r="W562" s="11">
        <v>100</v>
      </c>
      <c r="X562" s="6">
        <f t="shared" si="183"/>
        <v>87.890547012700083</v>
      </c>
      <c r="Y562" s="6">
        <f t="shared" si="184"/>
        <v>103.87831843691006</v>
      </c>
      <c r="Z562" s="6">
        <f t="shared" si="185"/>
        <v>119.86608986112005</v>
      </c>
      <c r="AA562" s="6">
        <f t="shared" si="186"/>
        <v>100</v>
      </c>
      <c r="AB562" s="6">
        <f t="shared" si="187"/>
        <v>87.890547012700083</v>
      </c>
      <c r="AC562" s="6">
        <f t="shared" si="188"/>
        <v>103.87831843691006</v>
      </c>
      <c r="AD562" s="6">
        <f t="shared" si="189"/>
        <v>91.768865449610146</v>
      </c>
      <c r="AE562" s="6">
        <f t="shared" si="190"/>
        <v>107.75663687382013</v>
      </c>
      <c r="AF562" s="6">
        <f t="shared" si="191"/>
        <v>95.64718388652021</v>
      </c>
      <c r="AG562" s="6">
        <f t="shared" si="192"/>
        <v>83.537730899220293</v>
      </c>
      <c r="AI562" s="10">
        <f t="shared" si="193"/>
        <v>0</v>
      </c>
      <c r="AJ562" s="10">
        <f t="shared" si="195"/>
        <v>0</v>
      </c>
      <c r="AK562" s="10">
        <f t="shared" si="195"/>
        <v>0</v>
      </c>
      <c r="AL562" s="10">
        <f t="shared" si="195"/>
        <v>2614.310422925219</v>
      </c>
      <c r="AM562" s="10">
        <f t="shared" si="195"/>
        <v>0</v>
      </c>
      <c r="AN562" s="10">
        <f t="shared" si="195"/>
        <v>0</v>
      </c>
      <c r="AO562" s="10">
        <f t="shared" si="195"/>
        <v>0</v>
      </c>
      <c r="AP562" s="10">
        <f t="shared" si="194"/>
        <v>0</v>
      </c>
      <c r="AQ562" s="10">
        <f t="shared" si="194"/>
        <v>0</v>
      </c>
      <c r="AR562" s="10">
        <f t="shared" si="194"/>
        <v>0</v>
      </c>
      <c r="AT562">
        <v>1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1</v>
      </c>
      <c r="BA562">
        <v>0</v>
      </c>
      <c r="BB562">
        <v>1</v>
      </c>
      <c r="BC562">
        <v>1</v>
      </c>
    </row>
    <row r="563" spans="3:55">
      <c r="C563" s="10"/>
      <c r="D563" s="20">
        <f t="shared" si="177"/>
        <v>3415.1081385371285</v>
      </c>
      <c r="E563" s="10">
        <f t="shared" si="178"/>
        <v>-3117.3116335618074</v>
      </c>
      <c r="F563" s="20">
        <f t="shared" si="179"/>
        <v>297.79650497532111</v>
      </c>
      <c r="G563">
        <f t="shared" si="180"/>
        <v>4</v>
      </c>
      <c r="H563" s="21">
        <f t="shared" si="181"/>
        <v>9.7612754295987511E-4</v>
      </c>
      <c r="I563" s="20">
        <f t="shared" si="182"/>
        <v>1</v>
      </c>
      <c r="J563" s="2"/>
      <c r="K563" s="11">
        <v>100</v>
      </c>
      <c r="L563" s="6">
        <f t="shared" si="197"/>
        <v>113.7778787354118</v>
      </c>
      <c r="M563" s="6">
        <f t="shared" si="197"/>
        <v>98.094719243534911</v>
      </c>
      <c r="N563" s="6">
        <f t="shared" si="197"/>
        <v>84.573328756155163</v>
      </c>
      <c r="O563" s="6">
        <f t="shared" si="197"/>
        <v>72.915728716641482</v>
      </c>
      <c r="P563" s="6">
        <f t="shared" si="197"/>
        <v>82.961969398262184</v>
      </c>
      <c r="Q563" s="6">
        <f t="shared" si="196"/>
        <v>71.526479368967017</v>
      </c>
      <c r="R563" s="6">
        <f t="shared" si="196"/>
        <v>81.381310960132637</v>
      </c>
      <c r="S563" s="6">
        <f t="shared" si="196"/>
        <v>92.593929297508112</v>
      </c>
      <c r="T563" s="6">
        <f t="shared" si="196"/>
        <v>79.830768503050223</v>
      </c>
      <c r="U563" s="6">
        <f t="shared" si="196"/>
        <v>68.826883664381924</v>
      </c>
      <c r="W563" s="11">
        <v>100</v>
      </c>
      <c r="X563" s="6">
        <f t="shared" si="183"/>
        <v>87.890547012700083</v>
      </c>
      <c r="Y563" s="6">
        <f t="shared" si="184"/>
        <v>103.87831843691006</v>
      </c>
      <c r="Z563" s="6">
        <f t="shared" si="185"/>
        <v>119.86608986112005</v>
      </c>
      <c r="AA563" s="6">
        <f t="shared" si="186"/>
        <v>100</v>
      </c>
      <c r="AB563" s="6">
        <f t="shared" si="187"/>
        <v>87.890547012700083</v>
      </c>
      <c r="AC563" s="6">
        <f t="shared" si="188"/>
        <v>103.87831843691006</v>
      </c>
      <c r="AD563" s="6">
        <f t="shared" si="189"/>
        <v>91.768865449610146</v>
      </c>
      <c r="AE563" s="6">
        <f t="shared" si="190"/>
        <v>79.659412462310229</v>
      </c>
      <c r="AF563" s="6">
        <f t="shared" si="191"/>
        <v>95.64718388652021</v>
      </c>
      <c r="AG563" s="6">
        <f t="shared" si="192"/>
        <v>111.63495531073019</v>
      </c>
      <c r="AI563" s="10">
        <f t="shared" si="193"/>
        <v>0</v>
      </c>
      <c r="AJ563" s="10">
        <f t="shared" si="195"/>
        <v>0</v>
      </c>
      <c r="AK563" s="10">
        <f t="shared" si="195"/>
        <v>0</v>
      </c>
      <c r="AL563" s="10">
        <f t="shared" si="195"/>
        <v>2614.310422925219</v>
      </c>
      <c r="AM563" s="10">
        <f t="shared" si="195"/>
        <v>0</v>
      </c>
      <c r="AN563" s="10">
        <f t="shared" si="195"/>
        <v>0</v>
      </c>
      <c r="AO563" s="10">
        <f t="shared" si="195"/>
        <v>0</v>
      </c>
      <c r="AP563" s="10">
        <f t="shared" si="194"/>
        <v>0</v>
      </c>
      <c r="AQ563" s="10">
        <f t="shared" si="194"/>
        <v>0</v>
      </c>
      <c r="AR563" s="10">
        <f t="shared" si="194"/>
        <v>0</v>
      </c>
      <c r="AT563">
        <v>1</v>
      </c>
      <c r="AU563">
        <v>0</v>
      </c>
      <c r="AV563">
        <v>0</v>
      </c>
      <c r="AW563">
        <v>0</v>
      </c>
      <c r="AX563">
        <v>1</v>
      </c>
      <c r="AY563">
        <v>0</v>
      </c>
      <c r="AZ563">
        <v>1</v>
      </c>
      <c r="BA563">
        <v>1</v>
      </c>
      <c r="BB563">
        <v>0</v>
      </c>
      <c r="BC563">
        <v>0</v>
      </c>
    </row>
    <row r="564" spans="3:55">
      <c r="C564" s="10"/>
      <c r="D564" s="20">
        <f t="shared" si="177"/>
        <v>1119.0465540709702</v>
      </c>
      <c r="E564" s="10">
        <f t="shared" si="178"/>
        <v>-917.02450190521881</v>
      </c>
      <c r="F564" s="20">
        <f t="shared" si="179"/>
        <v>202.02205216575135</v>
      </c>
      <c r="G564">
        <f t="shared" si="180"/>
        <v>5</v>
      </c>
      <c r="H564" s="21">
        <f t="shared" si="181"/>
        <v>9.7656225800141683E-4</v>
      </c>
      <c r="I564" s="20">
        <f t="shared" si="182"/>
        <v>1</v>
      </c>
      <c r="J564" s="2"/>
      <c r="K564" s="11">
        <v>100</v>
      </c>
      <c r="L564" s="6">
        <f t="shared" si="197"/>
        <v>113.7778787354118</v>
      </c>
      <c r="M564" s="6">
        <f t="shared" si="197"/>
        <v>98.094719243534911</v>
      </c>
      <c r="N564" s="6">
        <f t="shared" si="197"/>
        <v>84.573328756155163</v>
      </c>
      <c r="O564" s="6">
        <f t="shared" si="197"/>
        <v>72.915728716641482</v>
      </c>
      <c r="P564" s="6">
        <f t="shared" si="197"/>
        <v>82.961969398262184</v>
      </c>
      <c r="Q564" s="6">
        <f t="shared" si="196"/>
        <v>71.526479368967017</v>
      </c>
      <c r="R564" s="6">
        <f t="shared" si="196"/>
        <v>81.381310960132637</v>
      </c>
      <c r="S564" s="6">
        <f t="shared" si="196"/>
        <v>92.593929297508112</v>
      </c>
      <c r="T564" s="6">
        <f t="shared" si="196"/>
        <v>79.830768503050223</v>
      </c>
      <c r="U564" s="6">
        <f t="shared" si="196"/>
        <v>90.829754980947811</v>
      </c>
      <c r="W564" s="11">
        <v>100</v>
      </c>
      <c r="X564" s="6">
        <f t="shared" si="183"/>
        <v>87.890547012700083</v>
      </c>
      <c r="Y564" s="6">
        <f t="shared" si="184"/>
        <v>103.87831843691006</v>
      </c>
      <c r="Z564" s="6">
        <f t="shared" si="185"/>
        <v>119.86608986112005</v>
      </c>
      <c r="AA564" s="6">
        <f t="shared" si="186"/>
        <v>100</v>
      </c>
      <c r="AB564" s="6">
        <f t="shared" si="187"/>
        <v>87.890547012700083</v>
      </c>
      <c r="AC564" s="6">
        <f t="shared" si="188"/>
        <v>103.87831843691006</v>
      </c>
      <c r="AD564" s="6">
        <f t="shared" si="189"/>
        <v>91.768865449610146</v>
      </c>
      <c r="AE564" s="6">
        <f t="shared" si="190"/>
        <v>79.659412462310229</v>
      </c>
      <c r="AF564" s="6">
        <f t="shared" si="191"/>
        <v>95.64718388652021</v>
      </c>
      <c r="AG564" s="6">
        <f t="shared" si="192"/>
        <v>83.537730899220293</v>
      </c>
      <c r="AI564" s="10">
        <f t="shared" si="193"/>
        <v>0</v>
      </c>
      <c r="AJ564" s="10">
        <f t="shared" si="195"/>
        <v>0</v>
      </c>
      <c r="AK564" s="10">
        <f t="shared" si="195"/>
        <v>0</v>
      </c>
      <c r="AL564" s="10">
        <f t="shared" si="195"/>
        <v>2614.310422925219</v>
      </c>
      <c r="AM564" s="10">
        <f t="shared" si="195"/>
        <v>0</v>
      </c>
      <c r="AN564" s="10">
        <f t="shared" si="195"/>
        <v>0</v>
      </c>
      <c r="AO564" s="10">
        <f t="shared" si="195"/>
        <v>0</v>
      </c>
      <c r="AP564" s="10">
        <f t="shared" si="194"/>
        <v>0</v>
      </c>
      <c r="AQ564" s="10">
        <f t="shared" si="194"/>
        <v>0</v>
      </c>
      <c r="AR564" s="10">
        <f t="shared" si="194"/>
        <v>0</v>
      </c>
      <c r="AT564">
        <v>1</v>
      </c>
      <c r="AU564">
        <v>0</v>
      </c>
      <c r="AV564">
        <v>0</v>
      </c>
      <c r="AW564">
        <v>0</v>
      </c>
      <c r="AX564">
        <v>1</v>
      </c>
      <c r="AY564">
        <v>0</v>
      </c>
      <c r="AZ564">
        <v>1</v>
      </c>
      <c r="BA564">
        <v>1</v>
      </c>
      <c r="BB564">
        <v>0</v>
      </c>
      <c r="BC564">
        <v>1</v>
      </c>
    </row>
    <row r="565" spans="3:55">
      <c r="C565" s="10"/>
      <c r="D565" s="20">
        <f t="shared" si="177"/>
        <v>1119.0465540709702</v>
      </c>
      <c r="E565" s="10">
        <f t="shared" si="178"/>
        <v>-917.02450190521881</v>
      </c>
      <c r="F565" s="20">
        <f t="shared" si="179"/>
        <v>202.02205216575135</v>
      </c>
      <c r="G565">
        <f t="shared" si="180"/>
        <v>5</v>
      </c>
      <c r="H565" s="21">
        <f t="shared" si="181"/>
        <v>9.7656225800141683E-4</v>
      </c>
      <c r="I565" s="20">
        <f t="shared" si="182"/>
        <v>1</v>
      </c>
      <c r="J565" s="2"/>
      <c r="K565" s="11">
        <v>100</v>
      </c>
      <c r="L565" s="6">
        <f t="shared" si="197"/>
        <v>113.7778787354118</v>
      </c>
      <c r="M565" s="6">
        <f t="shared" si="197"/>
        <v>98.094719243534911</v>
      </c>
      <c r="N565" s="6">
        <f t="shared" si="197"/>
        <v>84.573328756155163</v>
      </c>
      <c r="O565" s="6">
        <f t="shared" si="197"/>
        <v>72.915728716641482</v>
      </c>
      <c r="P565" s="6">
        <f t="shared" si="197"/>
        <v>82.961969398262184</v>
      </c>
      <c r="Q565" s="6">
        <f t="shared" si="196"/>
        <v>71.526479368967017</v>
      </c>
      <c r="R565" s="6">
        <f t="shared" si="196"/>
        <v>81.381310960132637</v>
      </c>
      <c r="S565" s="6">
        <f t="shared" si="196"/>
        <v>92.593929297508112</v>
      </c>
      <c r="T565" s="6">
        <f t="shared" si="196"/>
        <v>105.35140859247173</v>
      </c>
      <c r="U565" s="6">
        <f t="shared" si="196"/>
        <v>90.829754980947811</v>
      </c>
      <c r="W565" s="11">
        <v>100</v>
      </c>
      <c r="X565" s="6">
        <f t="shared" si="183"/>
        <v>87.890547012700083</v>
      </c>
      <c r="Y565" s="6">
        <f t="shared" si="184"/>
        <v>103.87831843691006</v>
      </c>
      <c r="Z565" s="6">
        <f t="shared" si="185"/>
        <v>119.86608986112005</v>
      </c>
      <c r="AA565" s="6">
        <f t="shared" si="186"/>
        <v>100</v>
      </c>
      <c r="AB565" s="6">
        <f t="shared" si="187"/>
        <v>87.890547012700083</v>
      </c>
      <c r="AC565" s="6">
        <f t="shared" si="188"/>
        <v>103.87831843691006</v>
      </c>
      <c r="AD565" s="6">
        <f t="shared" si="189"/>
        <v>91.768865449610146</v>
      </c>
      <c r="AE565" s="6">
        <f t="shared" si="190"/>
        <v>79.659412462310229</v>
      </c>
      <c r="AF565" s="6">
        <f t="shared" si="191"/>
        <v>67.549959475010311</v>
      </c>
      <c r="AG565" s="6">
        <f t="shared" si="192"/>
        <v>83.537730899220293</v>
      </c>
      <c r="AI565" s="10">
        <f t="shared" si="193"/>
        <v>0</v>
      </c>
      <c r="AJ565" s="10">
        <f t="shared" si="195"/>
        <v>0</v>
      </c>
      <c r="AK565" s="10">
        <f t="shared" si="195"/>
        <v>0</v>
      </c>
      <c r="AL565" s="10">
        <f t="shared" si="195"/>
        <v>2614.310422925219</v>
      </c>
      <c r="AM565" s="10">
        <f t="shared" si="195"/>
        <v>0</v>
      </c>
      <c r="AN565" s="10">
        <f t="shared" si="195"/>
        <v>0</v>
      </c>
      <c r="AO565" s="10">
        <f t="shared" si="195"/>
        <v>0</v>
      </c>
      <c r="AP565" s="10">
        <f t="shared" si="194"/>
        <v>0</v>
      </c>
      <c r="AQ565" s="10">
        <f t="shared" si="194"/>
        <v>0</v>
      </c>
      <c r="AR565" s="10">
        <f t="shared" si="194"/>
        <v>0</v>
      </c>
      <c r="AT565">
        <v>1</v>
      </c>
      <c r="AU565">
        <v>0</v>
      </c>
      <c r="AV565">
        <v>0</v>
      </c>
      <c r="AW565">
        <v>0</v>
      </c>
      <c r="AX565">
        <v>1</v>
      </c>
      <c r="AY565">
        <v>0</v>
      </c>
      <c r="AZ565">
        <v>1</v>
      </c>
      <c r="BA565">
        <v>1</v>
      </c>
      <c r="BB565">
        <v>1</v>
      </c>
      <c r="BC565">
        <v>0</v>
      </c>
    </row>
    <row r="566" spans="3:55">
      <c r="C566" s="10"/>
      <c r="D566" s="20">
        <f t="shared" si="177"/>
        <v>-2726.8844691812997</v>
      </c>
      <c r="E566" s="10">
        <f t="shared" si="178"/>
        <v>1986.6597914390695</v>
      </c>
      <c r="F566" s="20">
        <f t="shared" si="179"/>
        <v>-740.22467774223014</v>
      </c>
      <c r="G566">
        <f t="shared" si="180"/>
        <v>6</v>
      </c>
      <c r="H566" s="21">
        <f t="shared" si="181"/>
        <v>9.7699716664180632E-4</v>
      </c>
      <c r="I566" s="20">
        <f t="shared" si="182"/>
        <v>1</v>
      </c>
      <c r="J566" s="2"/>
      <c r="K566" s="11">
        <v>100</v>
      </c>
      <c r="L566" s="6">
        <f t="shared" si="197"/>
        <v>113.7778787354118</v>
      </c>
      <c r="M566" s="6">
        <f t="shared" si="197"/>
        <v>98.094719243534911</v>
      </c>
      <c r="N566" s="6">
        <f t="shared" si="197"/>
        <v>84.573328756155163</v>
      </c>
      <c r="O566" s="6">
        <f t="shared" si="197"/>
        <v>72.915728716641482</v>
      </c>
      <c r="P566" s="6">
        <f t="shared" si="197"/>
        <v>82.961969398262184</v>
      </c>
      <c r="Q566" s="6">
        <f t="shared" si="196"/>
        <v>71.526479368967017</v>
      </c>
      <c r="R566" s="6">
        <f t="shared" si="196"/>
        <v>81.381310960132637</v>
      </c>
      <c r="S566" s="6">
        <f t="shared" si="196"/>
        <v>92.593929297508112</v>
      </c>
      <c r="T566" s="6">
        <f t="shared" si="196"/>
        <v>105.35140859247173</v>
      </c>
      <c r="U566" s="6">
        <f t="shared" si="196"/>
        <v>119.8665979143907</v>
      </c>
      <c r="W566" s="11">
        <v>100</v>
      </c>
      <c r="X566" s="6">
        <f t="shared" si="183"/>
        <v>87.890547012700083</v>
      </c>
      <c r="Y566" s="6">
        <f t="shared" si="184"/>
        <v>103.87831843691006</v>
      </c>
      <c r="Z566" s="6">
        <f t="shared" si="185"/>
        <v>119.86608986112005</v>
      </c>
      <c r="AA566" s="6">
        <f t="shared" si="186"/>
        <v>100</v>
      </c>
      <c r="AB566" s="6">
        <f t="shared" si="187"/>
        <v>87.890547012700083</v>
      </c>
      <c r="AC566" s="6">
        <f t="shared" si="188"/>
        <v>103.87831843691006</v>
      </c>
      <c r="AD566" s="6">
        <f t="shared" si="189"/>
        <v>91.768865449610146</v>
      </c>
      <c r="AE566" s="6">
        <f t="shared" si="190"/>
        <v>79.659412462310229</v>
      </c>
      <c r="AF566" s="6">
        <f t="shared" si="191"/>
        <v>67.549959475010311</v>
      </c>
      <c r="AG566" s="6">
        <f t="shared" si="192"/>
        <v>55.440506487710394</v>
      </c>
      <c r="AI566" s="10">
        <f t="shared" si="193"/>
        <v>0</v>
      </c>
      <c r="AJ566" s="10">
        <f t="shared" si="195"/>
        <v>0</v>
      </c>
      <c r="AK566" s="10">
        <f t="shared" si="195"/>
        <v>0</v>
      </c>
      <c r="AL566" s="10">
        <f t="shared" si="195"/>
        <v>2614.310422925219</v>
      </c>
      <c r="AM566" s="10">
        <f t="shared" si="195"/>
        <v>0</v>
      </c>
      <c r="AN566" s="10">
        <f t="shared" si="195"/>
        <v>0</v>
      </c>
      <c r="AO566" s="10">
        <f t="shared" si="195"/>
        <v>0</v>
      </c>
      <c r="AP566" s="10">
        <f t="shared" si="194"/>
        <v>0</v>
      </c>
      <c r="AQ566" s="10">
        <f t="shared" si="194"/>
        <v>0</v>
      </c>
      <c r="AR566" s="10">
        <f t="shared" si="194"/>
        <v>0</v>
      </c>
      <c r="AT566">
        <v>1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1</v>
      </c>
      <c r="BA566">
        <v>1</v>
      </c>
      <c r="BB566">
        <v>1</v>
      </c>
      <c r="BC566">
        <v>1</v>
      </c>
    </row>
    <row r="567" spans="3:55">
      <c r="C567" s="10"/>
      <c r="D567" s="20">
        <f t="shared" si="177"/>
        <v>4686.5046560780529</v>
      </c>
      <c r="E567" s="10">
        <f t="shared" si="178"/>
        <v>-4784.5946342759471</v>
      </c>
      <c r="F567" s="20">
        <f t="shared" si="179"/>
        <v>-98.089978197894197</v>
      </c>
      <c r="G567">
        <f t="shared" si="180"/>
        <v>3</v>
      </c>
      <c r="H567" s="21">
        <f t="shared" si="181"/>
        <v>9.7569302143100045E-4</v>
      </c>
      <c r="I567" s="20">
        <f t="shared" si="182"/>
        <v>1</v>
      </c>
      <c r="J567" s="2"/>
      <c r="K567" s="11">
        <v>100</v>
      </c>
      <c r="L567" s="6">
        <f t="shared" si="197"/>
        <v>113.7778787354118</v>
      </c>
      <c r="M567" s="6">
        <f t="shared" si="197"/>
        <v>98.094719243534911</v>
      </c>
      <c r="N567" s="6">
        <f t="shared" si="197"/>
        <v>84.573328756155163</v>
      </c>
      <c r="O567" s="6">
        <f t="shared" si="197"/>
        <v>72.915728716641482</v>
      </c>
      <c r="P567" s="6">
        <f t="shared" si="197"/>
        <v>82.961969398262184</v>
      </c>
      <c r="Q567" s="6">
        <f t="shared" si="196"/>
        <v>94.392368938464202</v>
      </c>
      <c r="R567" s="6">
        <f t="shared" si="196"/>
        <v>81.381310960132637</v>
      </c>
      <c r="S567" s="6">
        <f t="shared" si="196"/>
        <v>70.163699121773121</v>
      </c>
      <c r="T567" s="6">
        <f t="shared" si="196"/>
        <v>60.492324544419979</v>
      </c>
      <c r="U567" s="6">
        <f t="shared" si="196"/>
        <v>52.154053657240532</v>
      </c>
      <c r="W567" s="11">
        <v>100</v>
      </c>
      <c r="X567" s="6">
        <f t="shared" si="183"/>
        <v>87.890547012700083</v>
      </c>
      <c r="Y567" s="6">
        <f t="shared" si="184"/>
        <v>103.87831843691006</v>
      </c>
      <c r="Z567" s="6">
        <f t="shared" si="185"/>
        <v>119.86608986112005</v>
      </c>
      <c r="AA567" s="6">
        <f t="shared" si="186"/>
        <v>100</v>
      </c>
      <c r="AB567" s="6">
        <f t="shared" si="187"/>
        <v>87.890547012700083</v>
      </c>
      <c r="AC567" s="6">
        <f t="shared" si="188"/>
        <v>75.781094025400165</v>
      </c>
      <c r="AD567" s="6">
        <f t="shared" si="189"/>
        <v>91.768865449610146</v>
      </c>
      <c r="AE567" s="6">
        <f t="shared" si="190"/>
        <v>107.75663687382013</v>
      </c>
      <c r="AF567" s="6">
        <f t="shared" si="191"/>
        <v>123.74440829803011</v>
      </c>
      <c r="AG567" s="6">
        <f t="shared" si="192"/>
        <v>139.73217972224009</v>
      </c>
      <c r="AI567" s="10">
        <f t="shared" si="193"/>
        <v>0</v>
      </c>
      <c r="AJ567" s="10">
        <f t="shared" si="195"/>
        <v>0</v>
      </c>
      <c r="AK567" s="10">
        <f t="shared" si="195"/>
        <v>0</v>
      </c>
      <c r="AL567" s="10">
        <f t="shared" si="195"/>
        <v>2614.310422925219</v>
      </c>
      <c r="AM567" s="10">
        <f t="shared" si="195"/>
        <v>0</v>
      </c>
      <c r="AN567" s="10">
        <f t="shared" si="195"/>
        <v>0</v>
      </c>
      <c r="AO567" s="10">
        <f t="shared" si="195"/>
        <v>0</v>
      </c>
      <c r="AP567" s="10">
        <f t="shared" si="194"/>
        <v>0</v>
      </c>
      <c r="AQ567" s="10">
        <f t="shared" si="194"/>
        <v>0</v>
      </c>
      <c r="AR567" s="10">
        <f t="shared" si="194"/>
        <v>0</v>
      </c>
      <c r="AT567">
        <v>1</v>
      </c>
      <c r="AU567">
        <v>0</v>
      </c>
      <c r="AV567">
        <v>0</v>
      </c>
      <c r="AW567">
        <v>0</v>
      </c>
      <c r="AX567">
        <v>1</v>
      </c>
      <c r="AY567">
        <v>1</v>
      </c>
      <c r="AZ567">
        <v>0</v>
      </c>
      <c r="BA567">
        <v>0</v>
      </c>
      <c r="BB567">
        <v>0</v>
      </c>
      <c r="BC567">
        <v>0</v>
      </c>
    </row>
    <row r="568" spans="3:55">
      <c r="C568" s="10"/>
      <c r="D568" s="20">
        <f t="shared" si="177"/>
        <v>3415.1081385371285</v>
      </c>
      <c r="E568" s="10">
        <f t="shared" si="178"/>
        <v>-3117.3116335618074</v>
      </c>
      <c r="F568" s="20">
        <f t="shared" si="179"/>
        <v>297.79650497532111</v>
      </c>
      <c r="G568">
        <f t="shared" si="180"/>
        <v>4</v>
      </c>
      <c r="H568" s="21">
        <f t="shared" si="181"/>
        <v>9.7612754295987511E-4</v>
      </c>
      <c r="I568" s="20">
        <f t="shared" si="182"/>
        <v>1</v>
      </c>
      <c r="J568" s="2"/>
      <c r="K568" s="11">
        <v>100</v>
      </c>
      <c r="L568" s="6">
        <f t="shared" si="197"/>
        <v>113.7778787354118</v>
      </c>
      <c r="M568" s="6">
        <f t="shared" si="197"/>
        <v>98.094719243534911</v>
      </c>
      <c r="N568" s="6">
        <f t="shared" si="197"/>
        <v>84.573328756155163</v>
      </c>
      <c r="O568" s="6">
        <f t="shared" si="197"/>
        <v>72.915728716641482</v>
      </c>
      <c r="P568" s="6">
        <f t="shared" si="197"/>
        <v>82.961969398262184</v>
      </c>
      <c r="Q568" s="6">
        <f t="shared" si="196"/>
        <v>94.392368938464202</v>
      </c>
      <c r="R568" s="6">
        <f t="shared" si="196"/>
        <v>81.381310960132637</v>
      </c>
      <c r="S568" s="6">
        <f t="shared" si="196"/>
        <v>70.163699121773121</v>
      </c>
      <c r="T568" s="6">
        <f t="shared" si="196"/>
        <v>60.492324544419979</v>
      </c>
      <c r="U568" s="6">
        <f t="shared" si="196"/>
        <v>68.826883664381924</v>
      </c>
      <c r="W568" s="11">
        <v>100</v>
      </c>
      <c r="X568" s="6">
        <f t="shared" si="183"/>
        <v>87.890547012700083</v>
      </c>
      <c r="Y568" s="6">
        <f t="shared" si="184"/>
        <v>103.87831843691006</v>
      </c>
      <c r="Z568" s="6">
        <f t="shared" si="185"/>
        <v>119.86608986112005</v>
      </c>
      <c r="AA568" s="6">
        <f t="shared" si="186"/>
        <v>100</v>
      </c>
      <c r="AB568" s="6">
        <f t="shared" si="187"/>
        <v>87.890547012700083</v>
      </c>
      <c r="AC568" s="6">
        <f t="shared" si="188"/>
        <v>75.781094025400165</v>
      </c>
      <c r="AD568" s="6">
        <f t="shared" si="189"/>
        <v>91.768865449610146</v>
      </c>
      <c r="AE568" s="6">
        <f t="shared" si="190"/>
        <v>107.75663687382013</v>
      </c>
      <c r="AF568" s="6">
        <f t="shared" si="191"/>
        <v>123.74440829803011</v>
      </c>
      <c r="AG568" s="6">
        <f t="shared" si="192"/>
        <v>111.63495531073019</v>
      </c>
      <c r="AI568" s="10">
        <f t="shared" si="193"/>
        <v>0</v>
      </c>
      <c r="AJ568" s="10">
        <f t="shared" si="195"/>
        <v>0</v>
      </c>
      <c r="AK568" s="10">
        <f t="shared" si="195"/>
        <v>0</v>
      </c>
      <c r="AL568" s="10">
        <f t="shared" si="195"/>
        <v>2614.310422925219</v>
      </c>
      <c r="AM568" s="10">
        <f t="shared" si="195"/>
        <v>0</v>
      </c>
      <c r="AN568" s="10">
        <f t="shared" si="195"/>
        <v>0</v>
      </c>
      <c r="AO568" s="10">
        <f t="shared" si="195"/>
        <v>0</v>
      </c>
      <c r="AP568" s="10">
        <f t="shared" si="194"/>
        <v>0</v>
      </c>
      <c r="AQ568" s="10">
        <f t="shared" si="194"/>
        <v>0</v>
      </c>
      <c r="AR568" s="10">
        <f t="shared" si="194"/>
        <v>0</v>
      </c>
      <c r="AT568">
        <v>1</v>
      </c>
      <c r="AU568">
        <v>0</v>
      </c>
      <c r="AV568">
        <v>0</v>
      </c>
      <c r="AW568">
        <v>0</v>
      </c>
      <c r="AX568">
        <v>1</v>
      </c>
      <c r="AY568">
        <v>1</v>
      </c>
      <c r="AZ568">
        <v>0</v>
      </c>
      <c r="BA568">
        <v>0</v>
      </c>
      <c r="BB568">
        <v>0</v>
      </c>
      <c r="BC568">
        <v>1</v>
      </c>
    </row>
    <row r="569" spans="3:55">
      <c r="C569" s="10"/>
      <c r="D569" s="20">
        <f t="shared" si="177"/>
        <v>3415.1081385371285</v>
      </c>
      <c r="E569" s="10">
        <f t="shared" si="178"/>
        <v>-3117.3116335618074</v>
      </c>
      <c r="F569" s="20">
        <f t="shared" si="179"/>
        <v>297.79650497532111</v>
      </c>
      <c r="G569">
        <f t="shared" si="180"/>
        <v>4</v>
      </c>
      <c r="H569" s="21">
        <f t="shared" si="181"/>
        <v>9.7612754295987511E-4</v>
      </c>
      <c r="I569" s="20">
        <f t="shared" si="182"/>
        <v>1</v>
      </c>
      <c r="J569" s="2"/>
      <c r="K569" s="11">
        <v>100</v>
      </c>
      <c r="L569" s="6">
        <f t="shared" si="197"/>
        <v>113.7778787354118</v>
      </c>
      <c r="M569" s="6">
        <f t="shared" si="197"/>
        <v>98.094719243534911</v>
      </c>
      <c r="N569" s="6">
        <f t="shared" si="197"/>
        <v>84.573328756155163</v>
      </c>
      <c r="O569" s="6">
        <f t="shared" si="197"/>
        <v>72.915728716641482</v>
      </c>
      <c r="P569" s="6">
        <f t="shared" si="197"/>
        <v>82.961969398262184</v>
      </c>
      <c r="Q569" s="6">
        <f t="shared" si="196"/>
        <v>94.392368938464202</v>
      </c>
      <c r="R569" s="6">
        <f t="shared" si="196"/>
        <v>81.381310960132637</v>
      </c>
      <c r="S569" s="6">
        <f t="shared" si="196"/>
        <v>70.163699121773121</v>
      </c>
      <c r="T569" s="6">
        <f t="shared" si="196"/>
        <v>79.830768503050223</v>
      </c>
      <c r="U569" s="6">
        <f t="shared" si="196"/>
        <v>68.826883664381924</v>
      </c>
      <c r="W569" s="11">
        <v>100</v>
      </c>
      <c r="X569" s="6">
        <f t="shared" si="183"/>
        <v>87.890547012700083</v>
      </c>
      <c r="Y569" s="6">
        <f t="shared" si="184"/>
        <v>103.87831843691006</v>
      </c>
      <c r="Z569" s="6">
        <f t="shared" si="185"/>
        <v>119.86608986112005</v>
      </c>
      <c r="AA569" s="6">
        <f t="shared" si="186"/>
        <v>100</v>
      </c>
      <c r="AB569" s="6">
        <f t="shared" si="187"/>
        <v>87.890547012700083</v>
      </c>
      <c r="AC569" s="6">
        <f t="shared" si="188"/>
        <v>75.781094025400165</v>
      </c>
      <c r="AD569" s="6">
        <f t="shared" si="189"/>
        <v>91.768865449610146</v>
      </c>
      <c r="AE569" s="6">
        <f t="shared" si="190"/>
        <v>107.75663687382013</v>
      </c>
      <c r="AF569" s="6">
        <f t="shared" si="191"/>
        <v>95.64718388652021</v>
      </c>
      <c r="AG569" s="6">
        <f t="shared" si="192"/>
        <v>111.63495531073019</v>
      </c>
      <c r="AI569" s="10">
        <f t="shared" si="193"/>
        <v>0</v>
      </c>
      <c r="AJ569" s="10">
        <f t="shared" si="195"/>
        <v>0</v>
      </c>
      <c r="AK569" s="10">
        <f t="shared" si="195"/>
        <v>0</v>
      </c>
      <c r="AL569" s="10">
        <f t="shared" si="195"/>
        <v>2614.310422925219</v>
      </c>
      <c r="AM569" s="10">
        <f t="shared" si="195"/>
        <v>0</v>
      </c>
      <c r="AN569" s="10">
        <f t="shared" si="195"/>
        <v>0</v>
      </c>
      <c r="AO569" s="10">
        <f t="shared" si="195"/>
        <v>0</v>
      </c>
      <c r="AP569" s="10">
        <f t="shared" si="194"/>
        <v>0</v>
      </c>
      <c r="AQ569" s="10">
        <f t="shared" si="194"/>
        <v>0</v>
      </c>
      <c r="AR569" s="10">
        <f t="shared" si="194"/>
        <v>0</v>
      </c>
      <c r="AT569">
        <v>1</v>
      </c>
      <c r="AU569">
        <v>0</v>
      </c>
      <c r="AV569">
        <v>0</v>
      </c>
      <c r="AW569">
        <v>0</v>
      </c>
      <c r="AX569">
        <v>1</v>
      </c>
      <c r="AY569">
        <v>1</v>
      </c>
      <c r="AZ569">
        <v>0</v>
      </c>
      <c r="BA569">
        <v>0</v>
      </c>
      <c r="BB569">
        <v>1</v>
      </c>
      <c r="BC569">
        <v>0</v>
      </c>
    </row>
    <row r="570" spans="3:55">
      <c r="C570" s="10"/>
      <c r="D570" s="20">
        <f t="shared" si="177"/>
        <v>1119.0465540709702</v>
      </c>
      <c r="E570" s="10">
        <f t="shared" si="178"/>
        <v>-917.02450190521881</v>
      </c>
      <c r="F570" s="20">
        <f t="shared" si="179"/>
        <v>202.02205216575135</v>
      </c>
      <c r="G570">
        <f t="shared" si="180"/>
        <v>5</v>
      </c>
      <c r="H570" s="21">
        <f t="shared" si="181"/>
        <v>9.7656225800141683E-4</v>
      </c>
      <c r="I570" s="20">
        <f t="shared" si="182"/>
        <v>1</v>
      </c>
      <c r="J570" s="2"/>
      <c r="K570" s="11">
        <v>100</v>
      </c>
      <c r="L570" s="6">
        <f t="shared" si="197"/>
        <v>113.7778787354118</v>
      </c>
      <c r="M570" s="6">
        <f t="shared" si="197"/>
        <v>98.094719243534911</v>
      </c>
      <c r="N570" s="6">
        <f t="shared" si="197"/>
        <v>84.573328756155163</v>
      </c>
      <c r="O570" s="6">
        <f t="shared" si="197"/>
        <v>72.915728716641482</v>
      </c>
      <c r="P570" s="6">
        <f t="shared" si="197"/>
        <v>82.961969398262184</v>
      </c>
      <c r="Q570" s="6">
        <f t="shared" si="196"/>
        <v>94.392368938464202</v>
      </c>
      <c r="R570" s="6">
        <f t="shared" si="196"/>
        <v>81.381310960132637</v>
      </c>
      <c r="S570" s="6">
        <f t="shared" si="196"/>
        <v>70.163699121773121</v>
      </c>
      <c r="T570" s="6">
        <f t="shared" si="196"/>
        <v>79.830768503050223</v>
      </c>
      <c r="U570" s="6">
        <f t="shared" si="196"/>
        <v>90.829754980947811</v>
      </c>
      <c r="W570" s="11">
        <v>100</v>
      </c>
      <c r="X570" s="6">
        <f t="shared" si="183"/>
        <v>87.890547012700083</v>
      </c>
      <c r="Y570" s="6">
        <f t="shared" si="184"/>
        <v>103.87831843691006</v>
      </c>
      <c r="Z570" s="6">
        <f t="shared" si="185"/>
        <v>119.86608986112005</v>
      </c>
      <c r="AA570" s="6">
        <f t="shared" si="186"/>
        <v>100</v>
      </c>
      <c r="AB570" s="6">
        <f t="shared" si="187"/>
        <v>87.890547012700083</v>
      </c>
      <c r="AC570" s="6">
        <f t="shared" si="188"/>
        <v>75.781094025400165</v>
      </c>
      <c r="AD570" s="6">
        <f t="shared" si="189"/>
        <v>91.768865449610146</v>
      </c>
      <c r="AE570" s="6">
        <f t="shared" si="190"/>
        <v>107.75663687382013</v>
      </c>
      <c r="AF570" s="6">
        <f t="shared" si="191"/>
        <v>95.64718388652021</v>
      </c>
      <c r="AG570" s="6">
        <f t="shared" si="192"/>
        <v>83.537730899220293</v>
      </c>
      <c r="AI570" s="10">
        <f t="shared" si="193"/>
        <v>0</v>
      </c>
      <c r="AJ570" s="10">
        <f t="shared" si="195"/>
        <v>0</v>
      </c>
      <c r="AK570" s="10">
        <f t="shared" si="195"/>
        <v>0</v>
      </c>
      <c r="AL570" s="10">
        <f t="shared" si="195"/>
        <v>2614.310422925219</v>
      </c>
      <c r="AM570" s="10">
        <f t="shared" si="195"/>
        <v>0</v>
      </c>
      <c r="AN570" s="10">
        <f t="shared" si="195"/>
        <v>0</v>
      </c>
      <c r="AO570" s="10">
        <f t="shared" si="195"/>
        <v>0</v>
      </c>
      <c r="AP570" s="10">
        <f t="shared" si="194"/>
        <v>0</v>
      </c>
      <c r="AQ570" s="10">
        <f t="shared" si="194"/>
        <v>0</v>
      </c>
      <c r="AR570" s="10">
        <f t="shared" si="194"/>
        <v>0</v>
      </c>
      <c r="AT570">
        <v>1</v>
      </c>
      <c r="AU570">
        <v>0</v>
      </c>
      <c r="AV570">
        <v>0</v>
      </c>
      <c r="AW570">
        <v>0</v>
      </c>
      <c r="AX570">
        <v>1</v>
      </c>
      <c r="AY570">
        <v>1</v>
      </c>
      <c r="AZ570">
        <v>0</v>
      </c>
      <c r="BA570">
        <v>0</v>
      </c>
      <c r="BB570">
        <v>1</v>
      </c>
      <c r="BC570">
        <v>1</v>
      </c>
    </row>
    <row r="571" spans="3:55">
      <c r="C571" s="10"/>
      <c r="D571" s="20">
        <f t="shared" si="177"/>
        <v>3415.1081385371285</v>
      </c>
      <c r="E571" s="10">
        <f t="shared" si="178"/>
        <v>-3117.3116335618074</v>
      </c>
      <c r="F571" s="20">
        <f t="shared" si="179"/>
        <v>297.79650497532111</v>
      </c>
      <c r="G571">
        <f t="shared" si="180"/>
        <v>4</v>
      </c>
      <c r="H571" s="21">
        <f t="shared" si="181"/>
        <v>9.7612754295987511E-4</v>
      </c>
      <c r="I571" s="20">
        <f t="shared" si="182"/>
        <v>1</v>
      </c>
      <c r="J571" s="2"/>
      <c r="K571" s="11">
        <v>100</v>
      </c>
      <c r="L571" s="6">
        <f t="shared" si="197"/>
        <v>113.7778787354118</v>
      </c>
      <c r="M571" s="6">
        <f t="shared" si="197"/>
        <v>98.094719243534911</v>
      </c>
      <c r="N571" s="6">
        <f t="shared" si="197"/>
        <v>84.573328756155163</v>
      </c>
      <c r="O571" s="6">
        <f t="shared" si="197"/>
        <v>72.915728716641482</v>
      </c>
      <c r="P571" s="6">
        <f t="shared" si="197"/>
        <v>82.961969398262184</v>
      </c>
      <c r="Q571" s="6">
        <f t="shared" si="196"/>
        <v>94.392368938464202</v>
      </c>
      <c r="R571" s="6">
        <f t="shared" si="196"/>
        <v>81.381310960132637</v>
      </c>
      <c r="S571" s="6">
        <f t="shared" si="196"/>
        <v>92.593929297508112</v>
      </c>
      <c r="T571" s="6">
        <f t="shared" si="196"/>
        <v>79.830768503050223</v>
      </c>
      <c r="U571" s="6">
        <f t="shared" si="196"/>
        <v>68.826883664381924</v>
      </c>
      <c r="W571" s="11">
        <v>100</v>
      </c>
      <c r="X571" s="6">
        <f t="shared" si="183"/>
        <v>87.890547012700083</v>
      </c>
      <c r="Y571" s="6">
        <f t="shared" si="184"/>
        <v>103.87831843691006</v>
      </c>
      <c r="Z571" s="6">
        <f t="shared" si="185"/>
        <v>119.86608986112005</v>
      </c>
      <c r="AA571" s="6">
        <f t="shared" si="186"/>
        <v>100</v>
      </c>
      <c r="AB571" s="6">
        <f t="shared" si="187"/>
        <v>87.890547012700083</v>
      </c>
      <c r="AC571" s="6">
        <f t="shared" si="188"/>
        <v>75.781094025400165</v>
      </c>
      <c r="AD571" s="6">
        <f t="shared" si="189"/>
        <v>91.768865449610146</v>
      </c>
      <c r="AE571" s="6">
        <f t="shared" si="190"/>
        <v>79.659412462310229</v>
      </c>
      <c r="AF571" s="6">
        <f t="shared" si="191"/>
        <v>95.64718388652021</v>
      </c>
      <c r="AG571" s="6">
        <f t="shared" si="192"/>
        <v>111.63495531073019</v>
      </c>
      <c r="AI571" s="10">
        <f t="shared" si="193"/>
        <v>0</v>
      </c>
      <c r="AJ571" s="10">
        <f t="shared" si="195"/>
        <v>0</v>
      </c>
      <c r="AK571" s="10">
        <f t="shared" si="195"/>
        <v>0</v>
      </c>
      <c r="AL571" s="10">
        <f t="shared" si="195"/>
        <v>2614.310422925219</v>
      </c>
      <c r="AM571" s="10">
        <f t="shared" si="195"/>
        <v>0</v>
      </c>
      <c r="AN571" s="10">
        <f t="shared" si="195"/>
        <v>0</v>
      </c>
      <c r="AO571" s="10">
        <f t="shared" si="195"/>
        <v>0</v>
      </c>
      <c r="AP571" s="10">
        <f t="shared" si="194"/>
        <v>0</v>
      </c>
      <c r="AQ571" s="10">
        <f t="shared" si="194"/>
        <v>0</v>
      </c>
      <c r="AR571" s="10">
        <f t="shared" si="194"/>
        <v>0</v>
      </c>
      <c r="AT571">
        <v>1</v>
      </c>
      <c r="AU571">
        <v>0</v>
      </c>
      <c r="AV571">
        <v>0</v>
      </c>
      <c r="AW571">
        <v>0</v>
      </c>
      <c r="AX571">
        <v>1</v>
      </c>
      <c r="AY571">
        <v>1</v>
      </c>
      <c r="AZ571">
        <v>0</v>
      </c>
      <c r="BA571">
        <v>1</v>
      </c>
      <c r="BB571">
        <v>0</v>
      </c>
      <c r="BC571">
        <v>0</v>
      </c>
    </row>
    <row r="572" spans="3:55">
      <c r="C572" s="10"/>
      <c r="D572" s="20">
        <f t="shared" si="177"/>
        <v>1119.0465540709702</v>
      </c>
      <c r="E572" s="10">
        <f t="shared" si="178"/>
        <v>-917.02450190521881</v>
      </c>
      <c r="F572" s="20">
        <f t="shared" si="179"/>
        <v>202.02205216575135</v>
      </c>
      <c r="G572">
        <f t="shared" si="180"/>
        <v>5</v>
      </c>
      <c r="H572" s="21">
        <f t="shared" si="181"/>
        <v>9.7656225800141683E-4</v>
      </c>
      <c r="I572" s="20">
        <f t="shared" si="182"/>
        <v>1</v>
      </c>
      <c r="J572" s="2"/>
      <c r="K572" s="11">
        <v>100</v>
      </c>
      <c r="L572" s="6">
        <f t="shared" si="197"/>
        <v>113.7778787354118</v>
      </c>
      <c r="M572" s="6">
        <f t="shared" si="197"/>
        <v>98.094719243534911</v>
      </c>
      <c r="N572" s="6">
        <f t="shared" si="197"/>
        <v>84.573328756155163</v>
      </c>
      <c r="O572" s="6">
        <f t="shared" si="197"/>
        <v>72.915728716641482</v>
      </c>
      <c r="P572" s="6">
        <f t="shared" si="197"/>
        <v>82.961969398262184</v>
      </c>
      <c r="Q572" s="6">
        <f t="shared" si="196"/>
        <v>94.392368938464202</v>
      </c>
      <c r="R572" s="6">
        <f t="shared" si="196"/>
        <v>81.381310960132637</v>
      </c>
      <c r="S572" s="6">
        <f t="shared" si="196"/>
        <v>92.593929297508112</v>
      </c>
      <c r="T572" s="6">
        <f t="shared" si="196"/>
        <v>79.830768503050223</v>
      </c>
      <c r="U572" s="6">
        <f t="shared" si="196"/>
        <v>90.829754980947811</v>
      </c>
      <c r="W572" s="11">
        <v>100</v>
      </c>
      <c r="X572" s="6">
        <f t="shared" si="183"/>
        <v>87.890547012700083</v>
      </c>
      <c r="Y572" s="6">
        <f t="shared" si="184"/>
        <v>103.87831843691006</v>
      </c>
      <c r="Z572" s="6">
        <f t="shared" si="185"/>
        <v>119.86608986112005</v>
      </c>
      <c r="AA572" s="6">
        <f t="shared" si="186"/>
        <v>100</v>
      </c>
      <c r="AB572" s="6">
        <f t="shared" si="187"/>
        <v>87.890547012700083</v>
      </c>
      <c r="AC572" s="6">
        <f t="shared" si="188"/>
        <v>75.781094025400165</v>
      </c>
      <c r="AD572" s="6">
        <f t="shared" si="189"/>
        <v>91.768865449610146</v>
      </c>
      <c r="AE572" s="6">
        <f t="shared" si="190"/>
        <v>79.659412462310229</v>
      </c>
      <c r="AF572" s="6">
        <f t="shared" si="191"/>
        <v>95.64718388652021</v>
      </c>
      <c r="AG572" s="6">
        <f t="shared" si="192"/>
        <v>83.537730899220293</v>
      </c>
      <c r="AI572" s="10">
        <f t="shared" si="193"/>
        <v>0</v>
      </c>
      <c r="AJ572" s="10">
        <f t="shared" si="195"/>
        <v>0</v>
      </c>
      <c r="AK572" s="10">
        <f t="shared" si="195"/>
        <v>0</v>
      </c>
      <c r="AL572" s="10">
        <f t="shared" si="195"/>
        <v>2614.310422925219</v>
      </c>
      <c r="AM572" s="10">
        <f t="shared" ref="AM572:AR624" si="198">IF(AB572=100,(-AX572*$L$2-(1-AX572)*$L$3+AA572)-100,0)*P572</f>
        <v>0</v>
      </c>
      <c r="AN572" s="10">
        <f t="shared" si="198"/>
        <v>0</v>
      </c>
      <c r="AO572" s="10">
        <f t="shared" si="198"/>
        <v>0</v>
      </c>
      <c r="AP572" s="10">
        <f t="shared" si="194"/>
        <v>0</v>
      </c>
      <c r="AQ572" s="10">
        <f t="shared" si="194"/>
        <v>0</v>
      </c>
      <c r="AR572" s="10">
        <f t="shared" si="194"/>
        <v>0</v>
      </c>
      <c r="AT572">
        <v>1</v>
      </c>
      <c r="AU572">
        <v>0</v>
      </c>
      <c r="AV572">
        <v>0</v>
      </c>
      <c r="AW572">
        <v>0</v>
      </c>
      <c r="AX572">
        <v>1</v>
      </c>
      <c r="AY572">
        <v>1</v>
      </c>
      <c r="AZ572">
        <v>0</v>
      </c>
      <c r="BA572">
        <v>1</v>
      </c>
      <c r="BB572">
        <v>0</v>
      </c>
      <c r="BC572">
        <v>1</v>
      </c>
    </row>
    <row r="573" spans="3:55">
      <c r="C573" s="10"/>
      <c r="D573" s="20">
        <f t="shared" si="177"/>
        <v>1119.0465540709702</v>
      </c>
      <c r="E573" s="10">
        <f t="shared" si="178"/>
        <v>-917.02450190521881</v>
      </c>
      <c r="F573" s="20">
        <f t="shared" si="179"/>
        <v>202.02205216575135</v>
      </c>
      <c r="G573">
        <f t="shared" si="180"/>
        <v>5</v>
      </c>
      <c r="H573" s="21">
        <f t="shared" si="181"/>
        <v>9.7656225800141683E-4</v>
      </c>
      <c r="I573" s="20">
        <f t="shared" si="182"/>
        <v>1</v>
      </c>
      <c r="J573" s="2"/>
      <c r="K573" s="11">
        <v>100</v>
      </c>
      <c r="L573" s="6">
        <f t="shared" si="197"/>
        <v>113.7778787354118</v>
      </c>
      <c r="M573" s="6">
        <f t="shared" si="197"/>
        <v>98.094719243534911</v>
      </c>
      <c r="N573" s="6">
        <f t="shared" si="197"/>
        <v>84.573328756155163</v>
      </c>
      <c r="O573" s="6">
        <f t="shared" si="197"/>
        <v>72.915728716641482</v>
      </c>
      <c r="P573" s="6">
        <f t="shared" si="197"/>
        <v>82.961969398262184</v>
      </c>
      <c r="Q573" s="6">
        <f t="shared" si="196"/>
        <v>94.392368938464202</v>
      </c>
      <c r="R573" s="6">
        <f t="shared" si="196"/>
        <v>81.381310960132637</v>
      </c>
      <c r="S573" s="6">
        <f t="shared" si="196"/>
        <v>92.593929297508112</v>
      </c>
      <c r="T573" s="6">
        <f t="shared" si="196"/>
        <v>105.35140859247173</v>
      </c>
      <c r="U573" s="6">
        <f t="shared" si="196"/>
        <v>90.829754980947811</v>
      </c>
      <c r="W573" s="11">
        <v>100</v>
      </c>
      <c r="X573" s="6">
        <f t="shared" si="183"/>
        <v>87.890547012700083</v>
      </c>
      <c r="Y573" s="6">
        <f t="shared" si="184"/>
        <v>103.87831843691006</v>
      </c>
      <c r="Z573" s="6">
        <f t="shared" si="185"/>
        <v>119.86608986112005</v>
      </c>
      <c r="AA573" s="6">
        <f t="shared" si="186"/>
        <v>100</v>
      </c>
      <c r="AB573" s="6">
        <f t="shared" si="187"/>
        <v>87.890547012700083</v>
      </c>
      <c r="AC573" s="6">
        <f t="shared" si="188"/>
        <v>75.781094025400165</v>
      </c>
      <c r="AD573" s="6">
        <f t="shared" si="189"/>
        <v>91.768865449610146</v>
      </c>
      <c r="AE573" s="6">
        <f t="shared" si="190"/>
        <v>79.659412462310229</v>
      </c>
      <c r="AF573" s="6">
        <f t="shared" si="191"/>
        <v>67.549959475010311</v>
      </c>
      <c r="AG573" s="6">
        <f t="shared" si="192"/>
        <v>83.537730899220293</v>
      </c>
      <c r="AI573" s="10">
        <f t="shared" si="193"/>
        <v>0</v>
      </c>
      <c r="AJ573" s="10">
        <f t="shared" ref="AJ573:AO636" si="199">IF(Y573=100,(-AU573*$L$2-(1-AU573)*$L$3+X573)-100,0)*M573</f>
        <v>0</v>
      </c>
      <c r="AK573" s="10">
        <f t="shared" si="199"/>
        <v>0</v>
      </c>
      <c r="AL573" s="10">
        <f t="shared" si="199"/>
        <v>2614.310422925219</v>
      </c>
      <c r="AM573" s="10">
        <f t="shared" si="198"/>
        <v>0</v>
      </c>
      <c r="AN573" s="10">
        <f t="shared" si="198"/>
        <v>0</v>
      </c>
      <c r="AO573" s="10">
        <f t="shared" si="198"/>
        <v>0</v>
      </c>
      <c r="AP573" s="10">
        <f t="shared" si="194"/>
        <v>0</v>
      </c>
      <c r="AQ573" s="10">
        <f t="shared" si="194"/>
        <v>0</v>
      </c>
      <c r="AR573" s="10">
        <f t="shared" si="194"/>
        <v>0</v>
      </c>
      <c r="AT573">
        <v>1</v>
      </c>
      <c r="AU573">
        <v>0</v>
      </c>
      <c r="AV573">
        <v>0</v>
      </c>
      <c r="AW573">
        <v>0</v>
      </c>
      <c r="AX573">
        <v>1</v>
      </c>
      <c r="AY573">
        <v>1</v>
      </c>
      <c r="AZ573">
        <v>0</v>
      </c>
      <c r="BA573">
        <v>1</v>
      </c>
      <c r="BB573">
        <v>1</v>
      </c>
      <c r="BC573">
        <v>0</v>
      </c>
    </row>
    <row r="574" spans="3:55">
      <c r="C574" s="10"/>
      <c r="D574" s="20">
        <f t="shared" si="177"/>
        <v>-2726.8844691812997</v>
      </c>
      <c r="E574" s="10">
        <f t="shared" si="178"/>
        <v>1986.6597914390695</v>
      </c>
      <c r="F574" s="20">
        <f t="shared" si="179"/>
        <v>-740.22467774223014</v>
      </c>
      <c r="G574">
        <f t="shared" si="180"/>
        <v>6</v>
      </c>
      <c r="H574" s="21">
        <f t="shared" si="181"/>
        <v>9.7699716664180632E-4</v>
      </c>
      <c r="I574" s="20">
        <f t="shared" si="182"/>
        <v>1</v>
      </c>
      <c r="J574" s="2"/>
      <c r="K574" s="11">
        <v>100</v>
      </c>
      <c r="L574" s="6">
        <f t="shared" si="197"/>
        <v>113.7778787354118</v>
      </c>
      <c r="M574" s="6">
        <f t="shared" si="197"/>
        <v>98.094719243534911</v>
      </c>
      <c r="N574" s="6">
        <f t="shared" si="197"/>
        <v>84.573328756155163</v>
      </c>
      <c r="O574" s="6">
        <f t="shared" si="197"/>
        <v>72.915728716641482</v>
      </c>
      <c r="P574" s="6">
        <f t="shared" si="197"/>
        <v>82.961969398262184</v>
      </c>
      <c r="Q574" s="6">
        <f t="shared" si="196"/>
        <v>94.392368938464202</v>
      </c>
      <c r="R574" s="6">
        <f t="shared" si="196"/>
        <v>81.381310960132637</v>
      </c>
      <c r="S574" s="6">
        <f t="shared" si="196"/>
        <v>92.593929297508112</v>
      </c>
      <c r="T574" s="6">
        <f t="shared" si="196"/>
        <v>105.35140859247173</v>
      </c>
      <c r="U574" s="6">
        <f t="shared" si="196"/>
        <v>119.8665979143907</v>
      </c>
      <c r="W574" s="11">
        <v>100</v>
      </c>
      <c r="X574" s="6">
        <f t="shared" si="183"/>
        <v>87.890547012700083</v>
      </c>
      <c r="Y574" s="6">
        <f t="shared" si="184"/>
        <v>103.87831843691006</v>
      </c>
      <c r="Z574" s="6">
        <f t="shared" si="185"/>
        <v>119.86608986112005</v>
      </c>
      <c r="AA574" s="6">
        <f t="shared" si="186"/>
        <v>100</v>
      </c>
      <c r="AB574" s="6">
        <f t="shared" si="187"/>
        <v>87.890547012700083</v>
      </c>
      <c r="AC574" s="6">
        <f t="shared" si="188"/>
        <v>75.781094025400165</v>
      </c>
      <c r="AD574" s="6">
        <f t="shared" si="189"/>
        <v>91.768865449610146</v>
      </c>
      <c r="AE574" s="6">
        <f t="shared" si="190"/>
        <v>79.659412462310229</v>
      </c>
      <c r="AF574" s="6">
        <f t="shared" si="191"/>
        <v>67.549959475010311</v>
      </c>
      <c r="AG574" s="6">
        <f t="shared" si="192"/>
        <v>55.440506487710394</v>
      </c>
      <c r="AI574" s="10">
        <f t="shared" si="193"/>
        <v>0</v>
      </c>
      <c r="AJ574" s="10">
        <f t="shared" si="199"/>
        <v>0</v>
      </c>
      <c r="AK574" s="10">
        <f t="shared" si="199"/>
        <v>0</v>
      </c>
      <c r="AL574" s="10">
        <f t="shared" si="199"/>
        <v>2614.310422925219</v>
      </c>
      <c r="AM574" s="10">
        <f t="shared" si="198"/>
        <v>0</v>
      </c>
      <c r="AN574" s="10">
        <f t="shared" si="198"/>
        <v>0</v>
      </c>
      <c r="AO574" s="10">
        <f t="shared" si="198"/>
        <v>0</v>
      </c>
      <c r="AP574" s="10">
        <f t="shared" si="194"/>
        <v>0</v>
      </c>
      <c r="AQ574" s="10">
        <f t="shared" si="194"/>
        <v>0</v>
      </c>
      <c r="AR574" s="10">
        <f t="shared" si="194"/>
        <v>0</v>
      </c>
      <c r="AT574">
        <v>1</v>
      </c>
      <c r="AU574">
        <v>0</v>
      </c>
      <c r="AV574">
        <v>0</v>
      </c>
      <c r="AW574">
        <v>0</v>
      </c>
      <c r="AX574">
        <v>1</v>
      </c>
      <c r="AY574">
        <v>1</v>
      </c>
      <c r="AZ574">
        <v>0</v>
      </c>
      <c r="BA574">
        <v>1</v>
      </c>
      <c r="BB574">
        <v>1</v>
      </c>
      <c r="BC574">
        <v>1</v>
      </c>
    </row>
    <row r="575" spans="3:55">
      <c r="C575" s="10"/>
      <c r="D575" s="20">
        <f t="shared" si="177"/>
        <v>2013.8960361784762</v>
      </c>
      <c r="E575" s="10">
        <f t="shared" si="178"/>
        <v>-3117.3116335618074</v>
      </c>
      <c r="F575" s="20">
        <f t="shared" si="179"/>
        <v>-1103.4155973833313</v>
      </c>
      <c r="G575">
        <f t="shared" si="180"/>
        <v>4</v>
      </c>
      <c r="H575" s="21">
        <f t="shared" si="181"/>
        <v>9.7612754295987511E-4</v>
      </c>
      <c r="I575" s="20">
        <f t="shared" si="182"/>
        <v>2</v>
      </c>
      <c r="J575" s="2"/>
      <c r="K575" s="11">
        <v>100</v>
      </c>
      <c r="L575" s="6">
        <f t="shared" si="197"/>
        <v>113.7778787354118</v>
      </c>
      <c r="M575" s="6">
        <f t="shared" si="197"/>
        <v>98.094719243534911</v>
      </c>
      <c r="N575" s="6">
        <f t="shared" si="197"/>
        <v>84.573328756155163</v>
      </c>
      <c r="O575" s="6">
        <f t="shared" si="197"/>
        <v>72.915728716641482</v>
      </c>
      <c r="P575" s="6">
        <f t="shared" si="197"/>
        <v>82.961969398262184</v>
      </c>
      <c r="Q575" s="6">
        <f t="shared" si="196"/>
        <v>94.392368938464202</v>
      </c>
      <c r="R575" s="6">
        <f t="shared" si="196"/>
        <v>107.39763506628832</v>
      </c>
      <c r="S575" s="6">
        <f t="shared" si="196"/>
        <v>92.593929297508112</v>
      </c>
      <c r="T575" s="6">
        <f t="shared" si="196"/>
        <v>79.830768503050223</v>
      </c>
      <c r="U575" s="6">
        <f t="shared" si="196"/>
        <v>68.826883664381924</v>
      </c>
      <c r="W575" s="11">
        <v>100</v>
      </c>
      <c r="X575" s="6">
        <f t="shared" si="183"/>
        <v>87.890547012700083</v>
      </c>
      <c r="Y575" s="6">
        <f t="shared" si="184"/>
        <v>103.87831843691006</v>
      </c>
      <c r="Z575" s="6">
        <f t="shared" si="185"/>
        <v>119.86608986112005</v>
      </c>
      <c r="AA575" s="6">
        <f t="shared" si="186"/>
        <v>100</v>
      </c>
      <c r="AB575" s="6">
        <f t="shared" si="187"/>
        <v>87.890547012700083</v>
      </c>
      <c r="AC575" s="6">
        <f t="shared" si="188"/>
        <v>75.781094025400165</v>
      </c>
      <c r="AD575" s="6">
        <f t="shared" si="189"/>
        <v>100</v>
      </c>
      <c r="AE575" s="6">
        <f t="shared" si="190"/>
        <v>115.98777142420998</v>
      </c>
      <c r="AF575" s="6">
        <f t="shared" si="191"/>
        <v>131.97554284841996</v>
      </c>
      <c r="AG575" s="6">
        <f t="shared" si="192"/>
        <v>147.96331427262996</v>
      </c>
      <c r="AI575" s="10">
        <f t="shared" si="193"/>
        <v>0</v>
      </c>
      <c r="AJ575" s="10">
        <f t="shared" si="199"/>
        <v>0</v>
      </c>
      <c r="AK575" s="10">
        <f t="shared" si="199"/>
        <v>0</v>
      </c>
      <c r="AL575" s="10">
        <f t="shared" si="199"/>
        <v>2614.310422925219</v>
      </c>
      <c r="AM575" s="10">
        <f t="shared" si="198"/>
        <v>0</v>
      </c>
      <c r="AN575" s="10">
        <f t="shared" si="198"/>
        <v>0</v>
      </c>
      <c r="AO575" s="10">
        <f t="shared" si="198"/>
        <v>-3901.5798383472343</v>
      </c>
      <c r="AP575" s="10">
        <f t="shared" si="194"/>
        <v>0</v>
      </c>
      <c r="AQ575" s="10">
        <f t="shared" si="194"/>
        <v>0</v>
      </c>
      <c r="AR575" s="10">
        <f t="shared" si="194"/>
        <v>0</v>
      </c>
      <c r="AT575">
        <v>1</v>
      </c>
      <c r="AU575">
        <v>0</v>
      </c>
      <c r="AV575">
        <v>0</v>
      </c>
      <c r="AW575">
        <v>0</v>
      </c>
      <c r="AX575">
        <v>1</v>
      </c>
      <c r="AY575">
        <v>1</v>
      </c>
      <c r="AZ575">
        <v>1</v>
      </c>
      <c r="BA575">
        <v>0</v>
      </c>
      <c r="BB575">
        <v>0</v>
      </c>
      <c r="BC575">
        <v>0</v>
      </c>
    </row>
    <row r="576" spans="3:55">
      <c r="C576" s="10"/>
      <c r="D576" s="20">
        <f t="shared" si="177"/>
        <v>517.16265909301001</v>
      </c>
      <c r="E576" s="10">
        <f t="shared" si="178"/>
        <v>-917.02450190521881</v>
      </c>
      <c r="F576" s="20">
        <f t="shared" si="179"/>
        <v>-399.86184281220881</v>
      </c>
      <c r="G576">
        <f t="shared" si="180"/>
        <v>5</v>
      </c>
      <c r="H576" s="21">
        <f t="shared" si="181"/>
        <v>9.7656225800141683E-4</v>
      </c>
      <c r="I576" s="20">
        <f t="shared" si="182"/>
        <v>2</v>
      </c>
      <c r="J576" s="2"/>
      <c r="K576" s="11">
        <v>100</v>
      </c>
      <c r="L576" s="6">
        <f t="shared" si="197"/>
        <v>113.7778787354118</v>
      </c>
      <c r="M576" s="6">
        <f t="shared" si="197"/>
        <v>98.094719243534911</v>
      </c>
      <c r="N576" s="6">
        <f t="shared" si="197"/>
        <v>84.573328756155163</v>
      </c>
      <c r="O576" s="6">
        <f t="shared" si="197"/>
        <v>72.915728716641482</v>
      </c>
      <c r="P576" s="6">
        <f t="shared" si="197"/>
        <v>82.961969398262184</v>
      </c>
      <c r="Q576" s="6">
        <f t="shared" si="196"/>
        <v>94.392368938464202</v>
      </c>
      <c r="R576" s="6">
        <f t="shared" si="196"/>
        <v>107.39763506628832</v>
      </c>
      <c r="S576" s="6">
        <f t="shared" si="196"/>
        <v>92.593929297508112</v>
      </c>
      <c r="T576" s="6">
        <f t="shared" si="196"/>
        <v>79.830768503050223</v>
      </c>
      <c r="U576" s="6">
        <f t="shared" si="196"/>
        <v>90.829754980947811</v>
      </c>
      <c r="W576" s="11">
        <v>100</v>
      </c>
      <c r="X576" s="6">
        <f t="shared" si="183"/>
        <v>87.890547012700083</v>
      </c>
      <c r="Y576" s="6">
        <f t="shared" si="184"/>
        <v>103.87831843691006</v>
      </c>
      <c r="Z576" s="6">
        <f t="shared" si="185"/>
        <v>119.86608986112005</v>
      </c>
      <c r="AA576" s="6">
        <f t="shared" si="186"/>
        <v>100</v>
      </c>
      <c r="AB576" s="6">
        <f t="shared" si="187"/>
        <v>87.890547012700083</v>
      </c>
      <c r="AC576" s="6">
        <f t="shared" si="188"/>
        <v>75.781094025400165</v>
      </c>
      <c r="AD576" s="6">
        <f t="shared" si="189"/>
        <v>100</v>
      </c>
      <c r="AE576" s="6">
        <f t="shared" si="190"/>
        <v>115.98777142420998</v>
      </c>
      <c r="AF576" s="6">
        <f t="shared" si="191"/>
        <v>131.97554284841996</v>
      </c>
      <c r="AG576" s="6">
        <f t="shared" si="192"/>
        <v>119.86608986112005</v>
      </c>
      <c r="AI576" s="10">
        <f t="shared" si="193"/>
        <v>0</v>
      </c>
      <c r="AJ576" s="10">
        <f t="shared" si="199"/>
        <v>0</v>
      </c>
      <c r="AK576" s="10">
        <f t="shared" si="199"/>
        <v>0</v>
      </c>
      <c r="AL576" s="10">
        <f t="shared" si="199"/>
        <v>2614.310422925219</v>
      </c>
      <c r="AM576" s="10">
        <f t="shared" si="198"/>
        <v>0</v>
      </c>
      <c r="AN576" s="10">
        <f t="shared" si="198"/>
        <v>0</v>
      </c>
      <c r="AO576" s="10">
        <f t="shared" si="198"/>
        <v>-3901.5798383472343</v>
      </c>
      <c r="AP576" s="10">
        <f t="shared" si="194"/>
        <v>0</v>
      </c>
      <c r="AQ576" s="10">
        <f t="shared" si="194"/>
        <v>0</v>
      </c>
      <c r="AR576" s="10">
        <f t="shared" si="194"/>
        <v>0</v>
      </c>
      <c r="AT576">
        <v>1</v>
      </c>
      <c r="AU576">
        <v>0</v>
      </c>
      <c r="AV576">
        <v>0</v>
      </c>
      <c r="AW576">
        <v>0</v>
      </c>
      <c r="AX576">
        <v>1</v>
      </c>
      <c r="AY576">
        <v>1</v>
      </c>
      <c r="AZ576">
        <v>1</v>
      </c>
      <c r="BA576">
        <v>0</v>
      </c>
      <c r="BB576">
        <v>0</v>
      </c>
      <c r="BC576">
        <v>1</v>
      </c>
    </row>
    <row r="577" spans="3:55">
      <c r="C577" s="10"/>
      <c r="D577" s="20">
        <f t="shared" si="177"/>
        <v>517.16265909301001</v>
      </c>
      <c r="E577" s="10">
        <f t="shared" si="178"/>
        <v>-917.02450190521881</v>
      </c>
      <c r="F577" s="20">
        <f t="shared" si="179"/>
        <v>-399.86184281220881</v>
      </c>
      <c r="G577">
        <f t="shared" si="180"/>
        <v>5</v>
      </c>
      <c r="H577" s="21">
        <f t="shared" si="181"/>
        <v>9.7656225800141683E-4</v>
      </c>
      <c r="I577" s="20">
        <f t="shared" si="182"/>
        <v>2</v>
      </c>
      <c r="J577" s="2"/>
      <c r="K577" s="11">
        <v>100</v>
      </c>
      <c r="L577" s="6">
        <f t="shared" si="197"/>
        <v>113.7778787354118</v>
      </c>
      <c r="M577" s="6">
        <f t="shared" si="197"/>
        <v>98.094719243534911</v>
      </c>
      <c r="N577" s="6">
        <f t="shared" si="197"/>
        <v>84.573328756155163</v>
      </c>
      <c r="O577" s="6">
        <f t="shared" si="197"/>
        <v>72.915728716641482</v>
      </c>
      <c r="P577" s="6">
        <f t="shared" si="197"/>
        <v>82.961969398262184</v>
      </c>
      <c r="Q577" s="6">
        <f t="shared" si="196"/>
        <v>94.392368938464202</v>
      </c>
      <c r="R577" s="6">
        <f t="shared" si="196"/>
        <v>107.39763506628832</v>
      </c>
      <c r="S577" s="6">
        <f t="shared" si="196"/>
        <v>92.593929297508112</v>
      </c>
      <c r="T577" s="6">
        <f t="shared" si="196"/>
        <v>105.35140859247173</v>
      </c>
      <c r="U577" s="6">
        <f t="shared" si="196"/>
        <v>90.829754980947811</v>
      </c>
      <c r="W577" s="11">
        <v>100</v>
      </c>
      <c r="X577" s="6">
        <f t="shared" si="183"/>
        <v>87.890547012700083</v>
      </c>
      <c r="Y577" s="6">
        <f t="shared" si="184"/>
        <v>103.87831843691006</v>
      </c>
      <c r="Z577" s="6">
        <f t="shared" si="185"/>
        <v>119.86608986112005</v>
      </c>
      <c r="AA577" s="6">
        <f t="shared" si="186"/>
        <v>100</v>
      </c>
      <c r="AB577" s="6">
        <f t="shared" si="187"/>
        <v>87.890547012700083</v>
      </c>
      <c r="AC577" s="6">
        <f t="shared" si="188"/>
        <v>75.781094025400165</v>
      </c>
      <c r="AD577" s="6">
        <f t="shared" si="189"/>
        <v>100</v>
      </c>
      <c r="AE577" s="6">
        <f t="shared" si="190"/>
        <v>115.98777142420998</v>
      </c>
      <c r="AF577" s="6">
        <f t="shared" si="191"/>
        <v>103.87831843691006</v>
      </c>
      <c r="AG577" s="6">
        <f t="shared" si="192"/>
        <v>119.86608986112005</v>
      </c>
      <c r="AI577" s="10">
        <f t="shared" si="193"/>
        <v>0</v>
      </c>
      <c r="AJ577" s="10">
        <f t="shared" si="199"/>
        <v>0</v>
      </c>
      <c r="AK577" s="10">
        <f t="shared" si="199"/>
        <v>0</v>
      </c>
      <c r="AL577" s="10">
        <f t="shared" si="199"/>
        <v>2614.310422925219</v>
      </c>
      <c r="AM577" s="10">
        <f t="shared" si="198"/>
        <v>0</v>
      </c>
      <c r="AN577" s="10">
        <f t="shared" si="198"/>
        <v>0</v>
      </c>
      <c r="AO577" s="10">
        <f t="shared" si="198"/>
        <v>-3901.5798383472343</v>
      </c>
      <c r="AP577" s="10">
        <f t="shared" si="194"/>
        <v>0</v>
      </c>
      <c r="AQ577" s="10">
        <f t="shared" si="194"/>
        <v>0</v>
      </c>
      <c r="AR577" s="10">
        <f t="shared" si="194"/>
        <v>0</v>
      </c>
      <c r="AT577">
        <v>1</v>
      </c>
      <c r="AU577">
        <v>0</v>
      </c>
      <c r="AV577">
        <v>0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0</v>
      </c>
    </row>
    <row r="578" spans="3:55">
      <c r="C578" s="10"/>
      <c r="D578" s="20">
        <f t="shared" si="177"/>
        <v>-2273.9075109528449</v>
      </c>
      <c r="E578" s="10">
        <f t="shared" si="178"/>
        <v>1986.6597914390695</v>
      </c>
      <c r="F578" s="20">
        <f t="shared" si="179"/>
        <v>-287.24771951377534</v>
      </c>
      <c r="G578">
        <f t="shared" si="180"/>
        <v>6</v>
      </c>
      <c r="H578" s="21">
        <f t="shared" si="181"/>
        <v>9.7699716664180632E-4</v>
      </c>
      <c r="I578" s="20">
        <f t="shared" si="182"/>
        <v>2</v>
      </c>
      <c r="J578" s="2"/>
      <c r="K578" s="11">
        <v>100</v>
      </c>
      <c r="L578" s="6">
        <f t="shared" si="197"/>
        <v>113.7778787354118</v>
      </c>
      <c r="M578" s="6">
        <f t="shared" si="197"/>
        <v>98.094719243534911</v>
      </c>
      <c r="N578" s="6">
        <f t="shared" si="197"/>
        <v>84.573328756155163</v>
      </c>
      <c r="O578" s="6">
        <f t="shared" si="197"/>
        <v>72.915728716641482</v>
      </c>
      <c r="P578" s="6">
        <f t="shared" si="197"/>
        <v>82.961969398262184</v>
      </c>
      <c r="Q578" s="6">
        <f t="shared" si="196"/>
        <v>94.392368938464202</v>
      </c>
      <c r="R578" s="6">
        <f t="shared" si="196"/>
        <v>107.39763506628832</v>
      </c>
      <c r="S578" s="6">
        <f t="shared" si="196"/>
        <v>92.593929297508112</v>
      </c>
      <c r="T578" s="6">
        <f t="shared" si="196"/>
        <v>105.35140859247173</v>
      </c>
      <c r="U578" s="6">
        <f t="shared" si="196"/>
        <v>119.8665979143907</v>
      </c>
      <c r="W578" s="11">
        <v>100</v>
      </c>
      <c r="X578" s="6">
        <f t="shared" si="183"/>
        <v>87.890547012700083</v>
      </c>
      <c r="Y578" s="6">
        <f t="shared" si="184"/>
        <v>103.87831843691006</v>
      </c>
      <c r="Z578" s="6">
        <f t="shared" si="185"/>
        <v>119.86608986112005</v>
      </c>
      <c r="AA578" s="6">
        <f t="shared" si="186"/>
        <v>100</v>
      </c>
      <c r="AB578" s="6">
        <f t="shared" si="187"/>
        <v>87.890547012700083</v>
      </c>
      <c r="AC578" s="6">
        <f t="shared" si="188"/>
        <v>75.781094025400165</v>
      </c>
      <c r="AD578" s="6">
        <f t="shared" si="189"/>
        <v>100</v>
      </c>
      <c r="AE578" s="6">
        <f t="shared" si="190"/>
        <v>115.98777142420998</v>
      </c>
      <c r="AF578" s="6">
        <f t="shared" si="191"/>
        <v>103.87831843691006</v>
      </c>
      <c r="AG578" s="6">
        <f t="shared" si="192"/>
        <v>91.768865449610146</v>
      </c>
      <c r="AI578" s="10">
        <f t="shared" si="193"/>
        <v>0</v>
      </c>
      <c r="AJ578" s="10">
        <f t="shared" si="199"/>
        <v>0</v>
      </c>
      <c r="AK578" s="10">
        <f t="shared" si="199"/>
        <v>0</v>
      </c>
      <c r="AL578" s="10">
        <f t="shared" si="199"/>
        <v>2614.310422925219</v>
      </c>
      <c r="AM578" s="10">
        <f t="shared" si="198"/>
        <v>0</v>
      </c>
      <c r="AN578" s="10">
        <f t="shared" si="198"/>
        <v>0</v>
      </c>
      <c r="AO578" s="10">
        <f t="shared" si="198"/>
        <v>-3901.5798383472343</v>
      </c>
      <c r="AP578" s="10">
        <f t="shared" si="194"/>
        <v>0</v>
      </c>
      <c r="AQ578" s="10">
        <f t="shared" si="194"/>
        <v>0</v>
      </c>
      <c r="AR578" s="10">
        <f t="shared" si="194"/>
        <v>0</v>
      </c>
      <c r="AT578">
        <v>1</v>
      </c>
      <c r="AU578">
        <v>0</v>
      </c>
      <c r="AV578">
        <v>0</v>
      </c>
      <c r="AW578">
        <v>0</v>
      </c>
      <c r="AX578">
        <v>1</v>
      </c>
      <c r="AY578">
        <v>1</v>
      </c>
      <c r="AZ578">
        <v>1</v>
      </c>
      <c r="BA578">
        <v>0</v>
      </c>
      <c r="BB578">
        <v>1</v>
      </c>
      <c r="BC578">
        <v>1</v>
      </c>
    </row>
    <row r="579" spans="3:55">
      <c r="C579" s="10"/>
      <c r="D579" s="20">
        <f t="shared" si="177"/>
        <v>517.16265909301001</v>
      </c>
      <c r="E579" s="10">
        <f t="shared" si="178"/>
        <v>-917.02450190521881</v>
      </c>
      <c r="F579" s="20">
        <f t="shared" si="179"/>
        <v>-399.86184281220881</v>
      </c>
      <c r="G579">
        <f t="shared" si="180"/>
        <v>5</v>
      </c>
      <c r="H579" s="21">
        <f t="shared" si="181"/>
        <v>9.7656225800141683E-4</v>
      </c>
      <c r="I579" s="20">
        <f t="shared" si="182"/>
        <v>2</v>
      </c>
      <c r="J579" s="2"/>
      <c r="K579" s="11">
        <v>100</v>
      </c>
      <c r="L579" s="6">
        <f t="shared" si="197"/>
        <v>113.7778787354118</v>
      </c>
      <c r="M579" s="6">
        <f t="shared" si="197"/>
        <v>98.094719243534911</v>
      </c>
      <c r="N579" s="6">
        <f t="shared" si="197"/>
        <v>84.573328756155163</v>
      </c>
      <c r="O579" s="6">
        <f t="shared" si="197"/>
        <v>72.915728716641482</v>
      </c>
      <c r="P579" s="6">
        <f t="shared" si="197"/>
        <v>82.961969398262184</v>
      </c>
      <c r="Q579" s="6">
        <f t="shared" si="196"/>
        <v>94.392368938464202</v>
      </c>
      <c r="R579" s="6">
        <f t="shared" si="196"/>
        <v>107.39763506628832</v>
      </c>
      <c r="S579" s="6">
        <f t="shared" si="196"/>
        <v>122.19475099042162</v>
      </c>
      <c r="T579" s="6">
        <f t="shared" si="196"/>
        <v>105.35140859247173</v>
      </c>
      <c r="U579" s="6">
        <f t="shared" si="196"/>
        <v>90.829754980947811</v>
      </c>
      <c r="W579" s="11">
        <v>100</v>
      </c>
      <c r="X579" s="6">
        <f t="shared" si="183"/>
        <v>87.890547012700083</v>
      </c>
      <c r="Y579" s="6">
        <f t="shared" si="184"/>
        <v>103.87831843691006</v>
      </c>
      <c r="Z579" s="6">
        <f t="shared" si="185"/>
        <v>119.86608986112005</v>
      </c>
      <c r="AA579" s="6">
        <f t="shared" si="186"/>
        <v>100</v>
      </c>
      <c r="AB579" s="6">
        <f t="shared" si="187"/>
        <v>87.890547012700083</v>
      </c>
      <c r="AC579" s="6">
        <f t="shared" si="188"/>
        <v>75.781094025400165</v>
      </c>
      <c r="AD579" s="6">
        <f t="shared" si="189"/>
        <v>100</v>
      </c>
      <c r="AE579" s="6">
        <f t="shared" si="190"/>
        <v>87.890547012700083</v>
      </c>
      <c r="AF579" s="6">
        <f t="shared" si="191"/>
        <v>103.87831843691006</v>
      </c>
      <c r="AG579" s="6">
        <f t="shared" si="192"/>
        <v>119.86608986112005</v>
      </c>
      <c r="AI579" s="10">
        <f t="shared" si="193"/>
        <v>0</v>
      </c>
      <c r="AJ579" s="10">
        <f t="shared" si="199"/>
        <v>0</v>
      </c>
      <c r="AK579" s="10">
        <f t="shared" si="199"/>
        <v>0</v>
      </c>
      <c r="AL579" s="10">
        <f t="shared" si="199"/>
        <v>2614.310422925219</v>
      </c>
      <c r="AM579" s="10">
        <f t="shared" si="198"/>
        <v>0</v>
      </c>
      <c r="AN579" s="10">
        <f t="shared" si="198"/>
        <v>0</v>
      </c>
      <c r="AO579" s="10">
        <f t="shared" si="198"/>
        <v>-3901.5798383472343</v>
      </c>
      <c r="AP579" s="10">
        <f t="shared" si="194"/>
        <v>0</v>
      </c>
      <c r="AQ579" s="10">
        <f t="shared" si="194"/>
        <v>0</v>
      </c>
      <c r="AR579" s="10">
        <f t="shared" si="194"/>
        <v>0</v>
      </c>
      <c r="AT579">
        <v>1</v>
      </c>
      <c r="AU579">
        <v>0</v>
      </c>
      <c r="AV579">
        <v>0</v>
      </c>
      <c r="AW579">
        <v>0</v>
      </c>
      <c r="AX579">
        <v>1</v>
      </c>
      <c r="AY579">
        <v>1</v>
      </c>
      <c r="AZ579">
        <v>1</v>
      </c>
      <c r="BA579">
        <v>1</v>
      </c>
      <c r="BB579">
        <v>0</v>
      </c>
      <c r="BC579">
        <v>0</v>
      </c>
    </row>
    <row r="580" spans="3:55">
      <c r="C580" s="10"/>
      <c r="D580" s="20">
        <f t="shared" si="177"/>
        <v>-2273.9075109528449</v>
      </c>
      <c r="E580" s="10">
        <f t="shared" si="178"/>
        <v>1986.6597914390695</v>
      </c>
      <c r="F580" s="20">
        <f t="shared" si="179"/>
        <v>-287.24771951377534</v>
      </c>
      <c r="G580">
        <f t="shared" si="180"/>
        <v>6</v>
      </c>
      <c r="H580" s="21">
        <f t="shared" si="181"/>
        <v>9.7699716664180632E-4</v>
      </c>
      <c r="I580" s="20">
        <f t="shared" si="182"/>
        <v>2</v>
      </c>
      <c r="J580" s="2"/>
      <c r="K580" s="11">
        <v>100</v>
      </c>
      <c r="L580" s="6">
        <f t="shared" si="197"/>
        <v>113.7778787354118</v>
      </c>
      <c r="M580" s="6">
        <f t="shared" si="197"/>
        <v>98.094719243534911</v>
      </c>
      <c r="N580" s="6">
        <f t="shared" si="197"/>
        <v>84.573328756155163</v>
      </c>
      <c r="O580" s="6">
        <f t="shared" si="197"/>
        <v>72.915728716641482</v>
      </c>
      <c r="P580" s="6">
        <f t="shared" si="197"/>
        <v>82.961969398262184</v>
      </c>
      <c r="Q580" s="6">
        <f t="shared" si="196"/>
        <v>94.392368938464202</v>
      </c>
      <c r="R580" s="6">
        <f t="shared" si="196"/>
        <v>107.39763506628832</v>
      </c>
      <c r="S580" s="6">
        <f t="shared" si="196"/>
        <v>122.19475099042162</v>
      </c>
      <c r="T580" s="6">
        <f t="shared" si="196"/>
        <v>105.35140859247173</v>
      </c>
      <c r="U580" s="6">
        <f t="shared" si="196"/>
        <v>119.8665979143907</v>
      </c>
      <c r="W580" s="11">
        <v>100</v>
      </c>
      <c r="X580" s="6">
        <f t="shared" si="183"/>
        <v>87.890547012700083</v>
      </c>
      <c r="Y580" s="6">
        <f t="shared" si="184"/>
        <v>103.87831843691006</v>
      </c>
      <c r="Z580" s="6">
        <f t="shared" si="185"/>
        <v>119.86608986112005</v>
      </c>
      <c r="AA580" s="6">
        <f t="shared" si="186"/>
        <v>100</v>
      </c>
      <c r="AB580" s="6">
        <f t="shared" si="187"/>
        <v>87.890547012700083</v>
      </c>
      <c r="AC580" s="6">
        <f t="shared" si="188"/>
        <v>75.781094025400165</v>
      </c>
      <c r="AD580" s="6">
        <f t="shared" si="189"/>
        <v>100</v>
      </c>
      <c r="AE580" s="6">
        <f t="shared" si="190"/>
        <v>87.890547012700083</v>
      </c>
      <c r="AF580" s="6">
        <f t="shared" si="191"/>
        <v>103.87831843691006</v>
      </c>
      <c r="AG580" s="6">
        <f t="shared" si="192"/>
        <v>91.768865449610146</v>
      </c>
      <c r="AI580" s="10">
        <f t="shared" si="193"/>
        <v>0</v>
      </c>
      <c r="AJ580" s="10">
        <f t="shared" si="199"/>
        <v>0</v>
      </c>
      <c r="AK580" s="10">
        <f t="shared" si="199"/>
        <v>0</v>
      </c>
      <c r="AL580" s="10">
        <f t="shared" si="199"/>
        <v>2614.310422925219</v>
      </c>
      <c r="AM580" s="10">
        <f t="shared" si="198"/>
        <v>0</v>
      </c>
      <c r="AN580" s="10">
        <f t="shared" si="198"/>
        <v>0</v>
      </c>
      <c r="AO580" s="10">
        <f t="shared" si="198"/>
        <v>-3901.5798383472343</v>
      </c>
      <c r="AP580" s="10">
        <f t="shared" si="194"/>
        <v>0</v>
      </c>
      <c r="AQ580" s="10">
        <f t="shared" si="194"/>
        <v>0</v>
      </c>
      <c r="AR580" s="10">
        <f t="shared" si="194"/>
        <v>0</v>
      </c>
      <c r="AT580">
        <v>1</v>
      </c>
      <c r="AU580">
        <v>0</v>
      </c>
      <c r="AV580">
        <v>0</v>
      </c>
      <c r="AW580">
        <v>0</v>
      </c>
      <c r="AX580">
        <v>1</v>
      </c>
      <c r="AY580">
        <v>1</v>
      </c>
      <c r="AZ580">
        <v>1</v>
      </c>
      <c r="BA580">
        <v>1</v>
      </c>
      <c r="BB580">
        <v>0</v>
      </c>
      <c r="BC580">
        <v>1</v>
      </c>
    </row>
    <row r="581" spans="3:55">
      <c r="C581" s="10"/>
      <c r="D581" s="20">
        <f t="shared" si="177"/>
        <v>-2273.9075109528449</v>
      </c>
      <c r="E581" s="10">
        <f t="shared" si="178"/>
        <v>1986.6597914390695</v>
      </c>
      <c r="F581" s="20">
        <f t="shared" si="179"/>
        <v>-287.24771951377534</v>
      </c>
      <c r="G581">
        <f t="shared" si="180"/>
        <v>6</v>
      </c>
      <c r="H581" s="21">
        <f t="shared" si="181"/>
        <v>9.7699716664180632E-4</v>
      </c>
      <c r="I581" s="20">
        <f t="shared" si="182"/>
        <v>2</v>
      </c>
      <c r="J581" s="2"/>
      <c r="K581" s="11">
        <v>100</v>
      </c>
      <c r="L581" s="6">
        <f t="shared" si="197"/>
        <v>113.7778787354118</v>
      </c>
      <c r="M581" s="6">
        <f t="shared" si="197"/>
        <v>98.094719243534911</v>
      </c>
      <c r="N581" s="6">
        <f t="shared" si="197"/>
        <v>84.573328756155163</v>
      </c>
      <c r="O581" s="6">
        <f t="shared" si="197"/>
        <v>72.915728716641482</v>
      </c>
      <c r="P581" s="6">
        <f t="shared" si="197"/>
        <v>82.961969398262184</v>
      </c>
      <c r="Q581" s="6">
        <f t="shared" si="196"/>
        <v>94.392368938464202</v>
      </c>
      <c r="R581" s="6">
        <f t="shared" si="196"/>
        <v>107.39763506628832</v>
      </c>
      <c r="S581" s="6">
        <f t="shared" si="196"/>
        <v>122.19475099042162</v>
      </c>
      <c r="T581" s="6">
        <f t="shared" si="196"/>
        <v>139.03059560292033</v>
      </c>
      <c r="U581" s="6">
        <f t="shared" si="196"/>
        <v>119.8665979143907</v>
      </c>
      <c r="W581" s="11">
        <v>100</v>
      </c>
      <c r="X581" s="6">
        <f t="shared" si="183"/>
        <v>87.890547012700083</v>
      </c>
      <c r="Y581" s="6">
        <f t="shared" si="184"/>
        <v>103.87831843691006</v>
      </c>
      <c r="Z581" s="6">
        <f t="shared" si="185"/>
        <v>119.86608986112005</v>
      </c>
      <c r="AA581" s="6">
        <f t="shared" si="186"/>
        <v>100</v>
      </c>
      <c r="AB581" s="6">
        <f t="shared" si="187"/>
        <v>87.890547012700083</v>
      </c>
      <c r="AC581" s="6">
        <f t="shared" si="188"/>
        <v>75.781094025400165</v>
      </c>
      <c r="AD581" s="6">
        <f t="shared" si="189"/>
        <v>100</v>
      </c>
      <c r="AE581" s="6">
        <f t="shared" si="190"/>
        <v>87.890547012700083</v>
      </c>
      <c r="AF581" s="6">
        <f t="shared" si="191"/>
        <v>75.781094025400165</v>
      </c>
      <c r="AG581" s="6">
        <f t="shared" si="192"/>
        <v>91.768865449610146</v>
      </c>
      <c r="AI581" s="10">
        <f t="shared" si="193"/>
        <v>0</v>
      </c>
      <c r="AJ581" s="10">
        <f t="shared" si="199"/>
        <v>0</v>
      </c>
      <c r="AK581" s="10">
        <f t="shared" si="199"/>
        <v>0</v>
      </c>
      <c r="AL581" s="10">
        <f t="shared" si="199"/>
        <v>2614.310422925219</v>
      </c>
      <c r="AM581" s="10">
        <f t="shared" si="198"/>
        <v>0</v>
      </c>
      <c r="AN581" s="10">
        <f t="shared" si="198"/>
        <v>0</v>
      </c>
      <c r="AO581" s="10">
        <f t="shared" si="198"/>
        <v>-3901.5798383472343</v>
      </c>
      <c r="AP581" s="10">
        <f t="shared" si="194"/>
        <v>0</v>
      </c>
      <c r="AQ581" s="10">
        <f t="shared" si="194"/>
        <v>0</v>
      </c>
      <c r="AR581" s="10">
        <f t="shared" si="194"/>
        <v>0</v>
      </c>
      <c r="AT581">
        <v>1</v>
      </c>
      <c r="AU581">
        <v>0</v>
      </c>
      <c r="AV581">
        <v>0</v>
      </c>
      <c r="AW581">
        <v>0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0</v>
      </c>
    </row>
    <row r="582" spans="3:55">
      <c r="C582" s="10"/>
      <c r="D582" s="20">
        <f t="shared" si="177"/>
        <v>-7033.9094756093564</v>
      </c>
      <c r="E582" s="10">
        <f t="shared" si="178"/>
        <v>5818.6062470211482</v>
      </c>
      <c r="F582" s="20">
        <f t="shared" si="179"/>
        <v>-1215.3032285882082</v>
      </c>
      <c r="G582">
        <f t="shared" si="180"/>
        <v>7</v>
      </c>
      <c r="H582" s="21">
        <f t="shared" si="181"/>
        <v>9.7743226896726152E-4</v>
      </c>
      <c r="I582" s="20">
        <f t="shared" si="182"/>
        <v>2</v>
      </c>
      <c r="J582" s="2"/>
      <c r="K582" s="11">
        <v>100</v>
      </c>
      <c r="L582" s="6">
        <f t="shared" si="197"/>
        <v>113.7778787354118</v>
      </c>
      <c r="M582" s="6">
        <f t="shared" si="197"/>
        <v>98.094719243534911</v>
      </c>
      <c r="N582" s="6">
        <f t="shared" si="197"/>
        <v>84.573328756155163</v>
      </c>
      <c r="O582" s="6">
        <f t="shared" si="197"/>
        <v>72.915728716641482</v>
      </c>
      <c r="P582" s="6">
        <f t="shared" si="197"/>
        <v>82.961969398262184</v>
      </c>
      <c r="Q582" s="6">
        <f t="shared" si="196"/>
        <v>94.392368938464202</v>
      </c>
      <c r="R582" s="6">
        <f t="shared" si="196"/>
        <v>107.39763506628832</v>
      </c>
      <c r="S582" s="6">
        <f t="shared" si="196"/>
        <v>122.19475099042162</v>
      </c>
      <c r="T582" s="6">
        <f t="shared" si="196"/>
        <v>139.03059560292033</v>
      </c>
      <c r="U582" s="6">
        <f t="shared" si="196"/>
        <v>158.18606247021148</v>
      </c>
      <c r="W582" s="11">
        <v>100</v>
      </c>
      <c r="X582" s="6">
        <f t="shared" si="183"/>
        <v>87.890547012700083</v>
      </c>
      <c r="Y582" s="6">
        <f t="shared" si="184"/>
        <v>103.87831843691006</v>
      </c>
      <c r="Z582" s="6">
        <f t="shared" si="185"/>
        <v>119.86608986112005</v>
      </c>
      <c r="AA582" s="6">
        <f t="shared" si="186"/>
        <v>100</v>
      </c>
      <c r="AB582" s="6">
        <f t="shared" si="187"/>
        <v>87.890547012700083</v>
      </c>
      <c r="AC582" s="6">
        <f t="shared" si="188"/>
        <v>75.781094025400165</v>
      </c>
      <c r="AD582" s="6">
        <f t="shared" si="189"/>
        <v>100</v>
      </c>
      <c r="AE582" s="6">
        <f t="shared" si="190"/>
        <v>87.890547012700083</v>
      </c>
      <c r="AF582" s="6">
        <f t="shared" si="191"/>
        <v>75.781094025400165</v>
      </c>
      <c r="AG582" s="6">
        <f t="shared" si="192"/>
        <v>63.671641038100248</v>
      </c>
      <c r="AI582" s="10">
        <f t="shared" si="193"/>
        <v>0</v>
      </c>
      <c r="AJ582" s="10">
        <f t="shared" si="199"/>
        <v>0</v>
      </c>
      <c r="AK582" s="10">
        <f t="shared" si="199"/>
        <v>0</v>
      </c>
      <c r="AL582" s="10">
        <f t="shared" si="199"/>
        <v>2614.310422925219</v>
      </c>
      <c r="AM582" s="10">
        <f t="shared" si="198"/>
        <v>0</v>
      </c>
      <c r="AN582" s="10">
        <f t="shared" si="198"/>
        <v>0</v>
      </c>
      <c r="AO582" s="10">
        <f t="shared" si="198"/>
        <v>-3901.5798383472343</v>
      </c>
      <c r="AP582" s="10">
        <f t="shared" si="194"/>
        <v>0</v>
      </c>
      <c r="AQ582" s="10">
        <f t="shared" si="194"/>
        <v>0</v>
      </c>
      <c r="AR582" s="10">
        <f t="shared" si="194"/>
        <v>0</v>
      </c>
      <c r="AT582">
        <v>1</v>
      </c>
      <c r="AU582">
        <v>0</v>
      </c>
      <c r="AV582">
        <v>0</v>
      </c>
      <c r="AW582">
        <v>0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</row>
    <row r="583" spans="3:55">
      <c r="C583" s="10"/>
      <c r="D583" s="20">
        <f t="shared" ref="D583:D646" si="200">SUM(AI583:AR583)+(AG583-100)*U583</f>
        <v>5672.3068240524963</v>
      </c>
      <c r="E583" s="10">
        <f t="shared" ref="E583:E646" si="201">100*(U583-K583)</f>
        <v>-6047.9900177581994</v>
      </c>
      <c r="F583" s="20">
        <f t="shared" ref="F583:F646" si="202">D583+E583</f>
        <v>-375.68319370570316</v>
      </c>
      <c r="G583">
        <f t="shared" ref="G583:G646" si="203">SUM(AT583:BC583)</f>
        <v>2</v>
      </c>
      <c r="H583" s="21">
        <f t="shared" ref="H583:H646" si="204">K$2^G583*K$3^(10-G583)</f>
        <v>9.7525869332865155E-4</v>
      </c>
      <c r="I583" s="20">
        <f t="shared" ref="I583:I646" si="205">10-COUNTIF(AI583:AR583,0)</f>
        <v>2</v>
      </c>
      <c r="J583" s="2"/>
      <c r="K583" s="11">
        <v>100</v>
      </c>
      <c r="L583" s="6">
        <f t="shared" si="197"/>
        <v>113.7778787354118</v>
      </c>
      <c r="M583" s="6">
        <f t="shared" si="197"/>
        <v>98.094719243534911</v>
      </c>
      <c r="N583" s="6">
        <f t="shared" si="197"/>
        <v>84.573328756155163</v>
      </c>
      <c r="O583" s="6">
        <f t="shared" si="197"/>
        <v>96.225739434679383</v>
      </c>
      <c r="P583" s="6">
        <f t="shared" si="197"/>
        <v>82.961969398262184</v>
      </c>
      <c r="Q583" s="6">
        <f t="shared" si="196"/>
        <v>71.526479368967017</v>
      </c>
      <c r="R583" s="6">
        <f t="shared" si="196"/>
        <v>61.667258962471436</v>
      </c>
      <c r="S583" s="6">
        <f t="shared" si="196"/>
        <v>53.167034942788547</v>
      </c>
      <c r="T583" s="6">
        <f t="shared" si="196"/>
        <v>45.838483048645813</v>
      </c>
      <c r="U583" s="6">
        <f t="shared" si="196"/>
        <v>39.520099822418004</v>
      </c>
      <c r="W583" s="11">
        <v>100</v>
      </c>
      <c r="X583" s="6">
        <f t="shared" ref="X583:X646" si="206">IF(OR(-AT583*$L$2-(1-AT583)*$L$3+W583&lt;$Q$3,-AT583*$L$2-(1-AT583)*$L$3+W583&gt;$Q$2),100,-AT583*$L$2-(1-AT583)*$L$3+W583)</f>
        <v>87.890547012700083</v>
      </c>
      <c r="Y583" s="6">
        <f t="shared" ref="Y583:Y646" si="207">IF(OR(-AU583*$L$2-(1-AU583)*$L$3+X583&lt;$Q$3,-AU583*$L$2-(1-AU583)*$L$3+X583&gt;$Q$2),100,-AU583*$L$2-(1-AU583)*$L$3+X583)</f>
        <v>103.87831843691006</v>
      </c>
      <c r="Z583" s="6">
        <f t="shared" ref="Z583:Z646" si="208">IF(OR(-AV583*$L$2-(1-AV583)*$L$3+Y583&lt;$Q$3,-AV583*$L$2-(1-AV583)*$L$3+Y583&gt;$Q$2),100,-AV583*$L$2-(1-AV583)*$L$3+Y583)</f>
        <v>119.86608986112005</v>
      </c>
      <c r="AA583" s="6">
        <f t="shared" ref="AA583:AA646" si="209">IF(OR(-AW583*$L$2-(1-AW583)*$L$3+Z583&lt;$Q$3,-AW583*$L$2-(1-AW583)*$L$3+Z583&gt;$Q$2),100,-AW583*$L$2-(1-AW583)*$L$3+Z583)</f>
        <v>107.75663687382013</v>
      </c>
      <c r="AB583" s="6">
        <f t="shared" ref="AB583:AB646" si="210">IF(OR(-AX583*$L$2-(1-AX583)*$L$3+AA583&lt;$Q$3,-AX583*$L$2-(1-AX583)*$L$3+AA583&gt;$Q$2),100,-AX583*$L$2-(1-AX583)*$L$3+AA583)</f>
        <v>123.74440829803011</v>
      </c>
      <c r="AC583" s="6">
        <f t="shared" ref="AC583:AC646" si="211">IF(OR(-AY583*$L$2-(1-AY583)*$L$3+AB583&lt;$Q$3,-AY583*$L$2-(1-AY583)*$L$3+AB583&gt;$Q$2),100,-AY583*$L$2-(1-AY583)*$L$3+AB583)</f>
        <v>100</v>
      </c>
      <c r="AD583" s="6">
        <f t="shared" ref="AD583:AD646" si="212">IF(OR(-AZ583*$L$2-(1-AZ583)*$L$3+AC583&lt;$Q$3,-AZ583*$L$2-(1-AZ583)*$L$3+AC583&gt;$Q$2),100,-AZ583*$L$2-(1-AZ583)*$L$3+AC583)</f>
        <v>115.98777142420998</v>
      </c>
      <c r="AE583" s="6">
        <f t="shared" ref="AE583:AE646" si="213">IF(OR(-BA583*$L$2-(1-BA583)*$L$3+AD583&lt;$Q$3,-BA583*$L$2-(1-BA583)*$L$3+AD583&gt;$Q$2),100,-BA583*$L$2-(1-BA583)*$L$3+AD583)</f>
        <v>131.97554284841996</v>
      </c>
      <c r="AF583" s="6">
        <f t="shared" ref="AF583:AF646" si="214">IF(OR(-BB583*$L$2-(1-BB583)*$L$3+AE583&lt;$Q$3,-BB583*$L$2-(1-BB583)*$L$3+AE583&gt;$Q$2),100,-BB583*$L$2-(1-BB583)*$L$3+AE583)</f>
        <v>100</v>
      </c>
      <c r="AG583" s="6">
        <f t="shared" ref="AG583:AG646" si="215">-BC583*$L$2-(1-BC583)*$L$3+AF583</f>
        <v>115.98777142420998</v>
      </c>
      <c r="AI583" s="10">
        <f t="shared" ref="AI583:AI646" si="216">IF(X583=100,(AT583*$L$2+(1-AT583)*$L$3+W583)-100,0)*L583</f>
        <v>0</v>
      </c>
      <c r="AJ583" s="10">
        <f t="shared" si="199"/>
        <v>0</v>
      </c>
      <c r="AK583" s="10">
        <f t="shared" si="199"/>
        <v>0</v>
      </c>
      <c r="AL583" s="10">
        <f t="shared" si="199"/>
        <v>0</v>
      </c>
      <c r="AM583" s="10">
        <f t="shared" si="198"/>
        <v>0</v>
      </c>
      <c r="AN583" s="10">
        <f t="shared" si="198"/>
        <v>2841.9029331868956</v>
      </c>
      <c r="AO583" s="10">
        <f t="shared" si="198"/>
        <v>0</v>
      </c>
      <c r="AP583" s="10">
        <f t="shared" si="194"/>
        <v>0</v>
      </c>
      <c r="AQ583" s="10">
        <f t="shared" si="194"/>
        <v>2198.5655682428201</v>
      </c>
      <c r="AR583" s="10">
        <f t="shared" si="194"/>
        <v>0</v>
      </c>
      <c r="AT583">
        <v>1</v>
      </c>
      <c r="AU583">
        <v>0</v>
      </c>
      <c r="AV583">
        <v>0</v>
      </c>
      <c r="AW583">
        <v>1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</row>
    <row r="584" spans="3:55">
      <c r="C584" s="10"/>
      <c r="D584" s="20">
        <f t="shared" si="200"/>
        <v>4408.9114405702439</v>
      </c>
      <c r="E584" s="10">
        <f t="shared" si="201"/>
        <v>-4784.5946342759471</v>
      </c>
      <c r="F584" s="20">
        <f t="shared" si="202"/>
        <v>-375.68319370570316</v>
      </c>
      <c r="G584">
        <f t="shared" si="203"/>
        <v>3</v>
      </c>
      <c r="H584" s="21">
        <f t="shared" si="204"/>
        <v>9.7569302143100045E-4</v>
      </c>
      <c r="I584" s="20">
        <f t="shared" si="205"/>
        <v>2</v>
      </c>
      <c r="J584" s="2"/>
      <c r="K584" s="11">
        <v>100</v>
      </c>
      <c r="L584" s="6">
        <f t="shared" si="197"/>
        <v>113.7778787354118</v>
      </c>
      <c r="M584" s="6">
        <f t="shared" si="197"/>
        <v>98.094719243534911</v>
      </c>
      <c r="N584" s="6">
        <f t="shared" si="197"/>
        <v>84.573328756155163</v>
      </c>
      <c r="O584" s="6">
        <f t="shared" si="197"/>
        <v>96.225739434679383</v>
      </c>
      <c r="P584" s="6">
        <f t="shared" si="197"/>
        <v>82.961969398262184</v>
      </c>
      <c r="Q584" s="6">
        <f t="shared" si="196"/>
        <v>71.526479368967017</v>
      </c>
      <c r="R584" s="6">
        <f t="shared" si="196"/>
        <v>61.667258962471436</v>
      </c>
      <c r="S584" s="6">
        <f t="shared" si="196"/>
        <v>53.167034942788547</v>
      </c>
      <c r="T584" s="6">
        <f t="shared" si="196"/>
        <v>45.838483048645813</v>
      </c>
      <c r="U584" s="6">
        <f t="shared" si="196"/>
        <v>52.154053657240532</v>
      </c>
      <c r="W584" s="11">
        <v>100</v>
      </c>
      <c r="X584" s="6">
        <f t="shared" si="206"/>
        <v>87.890547012700083</v>
      </c>
      <c r="Y584" s="6">
        <f t="shared" si="207"/>
        <v>103.87831843691006</v>
      </c>
      <c r="Z584" s="6">
        <f t="shared" si="208"/>
        <v>119.86608986112005</v>
      </c>
      <c r="AA584" s="6">
        <f t="shared" si="209"/>
        <v>107.75663687382013</v>
      </c>
      <c r="AB584" s="6">
        <f t="shared" si="210"/>
        <v>123.74440829803011</v>
      </c>
      <c r="AC584" s="6">
        <f t="shared" si="211"/>
        <v>100</v>
      </c>
      <c r="AD584" s="6">
        <f t="shared" si="212"/>
        <v>115.98777142420998</v>
      </c>
      <c r="AE584" s="6">
        <f t="shared" si="213"/>
        <v>131.97554284841996</v>
      </c>
      <c r="AF584" s="6">
        <f t="shared" si="214"/>
        <v>100</v>
      </c>
      <c r="AG584" s="6">
        <f t="shared" si="215"/>
        <v>87.890547012700083</v>
      </c>
      <c r="AI584" s="10">
        <f t="shared" si="216"/>
        <v>0</v>
      </c>
      <c r="AJ584" s="10">
        <f t="shared" si="199"/>
        <v>0</v>
      </c>
      <c r="AK584" s="10">
        <f t="shared" si="199"/>
        <v>0</v>
      </c>
      <c r="AL584" s="10">
        <f t="shared" si="199"/>
        <v>0</v>
      </c>
      <c r="AM584" s="10">
        <f t="shared" si="198"/>
        <v>0</v>
      </c>
      <c r="AN584" s="10">
        <f t="shared" si="198"/>
        <v>2841.9029331868956</v>
      </c>
      <c r="AO584" s="10">
        <f t="shared" si="198"/>
        <v>0</v>
      </c>
      <c r="AP584" s="10">
        <f t="shared" si="194"/>
        <v>0</v>
      </c>
      <c r="AQ584" s="10">
        <f t="shared" si="194"/>
        <v>2198.5655682428201</v>
      </c>
      <c r="AR584" s="10">
        <f t="shared" si="194"/>
        <v>0</v>
      </c>
      <c r="AT584">
        <v>1</v>
      </c>
      <c r="AU584">
        <v>0</v>
      </c>
      <c r="AV584">
        <v>0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1</v>
      </c>
    </row>
    <row r="585" spans="3:55">
      <c r="C585" s="10"/>
      <c r="D585" s="20">
        <f t="shared" si="200"/>
        <v>4711.827138481256</v>
      </c>
      <c r="E585" s="10">
        <f t="shared" si="201"/>
        <v>-4784.5946342759471</v>
      </c>
      <c r="F585" s="20">
        <f t="shared" si="202"/>
        <v>-72.767495794691058</v>
      </c>
      <c r="G585">
        <f t="shared" si="203"/>
        <v>3</v>
      </c>
      <c r="H585" s="21">
        <f t="shared" si="204"/>
        <v>9.7569302143100045E-4</v>
      </c>
      <c r="I585" s="20">
        <f t="shared" si="205"/>
        <v>1</v>
      </c>
      <c r="J585" s="2"/>
      <c r="K585" s="11">
        <v>100</v>
      </c>
      <c r="L585" s="6">
        <f t="shared" si="197"/>
        <v>113.7778787354118</v>
      </c>
      <c r="M585" s="6">
        <f t="shared" si="197"/>
        <v>98.094719243534911</v>
      </c>
      <c r="N585" s="6">
        <f t="shared" si="197"/>
        <v>84.573328756155163</v>
      </c>
      <c r="O585" s="6">
        <f t="shared" si="197"/>
        <v>96.225739434679383</v>
      </c>
      <c r="P585" s="6">
        <f t="shared" si="197"/>
        <v>82.961969398262184</v>
      </c>
      <c r="Q585" s="6">
        <f t="shared" si="196"/>
        <v>71.526479368967017</v>
      </c>
      <c r="R585" s="6">
        <f t="shared" si="196"/>
        <v>61.667258962471436</v>
      </c>
      <c r="S585" s="6">
        <f t="shared" si="196"/>
        <v>53.167034942788547</v>
      </c>
      <c r="T585" s="6">
        <f t="shared" si="196"/>
        <v>60.492324544419972</v>
      </c>
      <c r="U585" s="6">
        <f t="shared" si="196"/>
        <v>52.154053657240524</v>
      </c>
      <c r="W585" s="11">
        <v>100</v>
      </c>
      <c r="X585" s="6">
        <f t="shared" si="206"/>
        <v>87.890547012700083</v>
      </c>
      <c r="Y585" s="6">
        <f t="shared" si="207"/>
        <v>103.87831843691006</v>
      </c>
      <c r="Z585" s="6">
        <f t="shared" si="208"/>
        <v>119.86608986112005</v>
      </c>
      <c r="AA585" s="6">
        <f t="shared" si="209"/>
        <v>107.75663687382013</v>
      </c>
      <c r="AB585" s="6">
        <f t="shared" si="210"/>
        <v>123.74440829803011</v>
      </c>
      <c r="AC585" s="6">
        <f t="shared" si="211"/>
        <v>100</v>
      </c>
      <c r="AD585" s="6">
        <f t="shared" si="212"/>
        <v>115.98777142420998</v>
      </c>
      <c r="AE585" s="6">
        <f t="shared" si="213"/>
        <v>131.97554284841996</v>
      </c>
      <c r="AF585" s="6">
        <f t="shared" si="214"/>
        <v>119.86608986112005</v>
      </c>
      <c r="AG585" s="6">
        <f t="shared" si="215"/>
        <v>135.85386128533003</v>
      </c>
      <c r="AI585" s="10">
        <f t="shared" si="216"/>
        <v>0</v>
      </c>
      <c r="AJ585" s="10">
        <f t="shared" si="199"/>
        <v>0</v>
      </c>
      <c r="AK585" s="10">
        <f t="shared" si="199"/>
        <v>0</v>
      </c>
      <c r="AL585" s="10">
        <f t="shared" si="199"/>
        <v>0</v>
      </c>
      <c r="AM585" s="10">
        <f t="shared" si="198"/>
        <v>0</v>
      </c>
      <c r="AN585" s="10">
        <f t="shared" si="198"/>
        <v>2841.9029331868956</v>
      </c>
      <c r="AO585" s="10">
        <f t="shared" si="198"/>
        <v>0</v>
      </c>
      <c r="AP585" s="10">
        <f t="shared" si="194"/>
        <v>0</v>
      </c>
      <c r="AQ585" s="10">
        <f t="shared" si="194"/>
        <v>0</v>
      </c>
      <c r="AR585" s="10">
        <f t="shared" si="194"/>
        <v>0</v>
      </c>
      <c r="AT585">
        <v>1</v>
      </c>
      <c r="AU585">
        <v>0</v>
      </c>
      <c r="AV585">
        <v>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1</v>
      </c>
      <c r="BC585">
        <v>0</v>
      </c>
    </row>
    <row r="586" spans="3:55">
      <c r="C586" s="10"/>
      <c r="D586" s="20">
        <f t="shared" si="200"/>
        <v>3375.7680769281687</v>
      </c>
      <c r="E586" s="10">
        <f t="shared" si="201"/>
        <v>-3117.3116335618088</v>
      </c>
      <c r="F586" s="20">
        <f t="shared" si="202"/>
        <v>258.45644336635996</v>
      </c>
      <c r="G586">
        <f t="shared" si="203"/>
        <v>4</v>
      </c>
      <c r="H586" s="21">
        <f t="shared" si="204"/>
        <v>9.7612754295987511E-4</v>
      </c>
      <c r="I586" s="20">
        <f t="shared" si="205"/>
        <v>1</v>
      </c>
      <c r="J586" s="2"/>
      <c r="K586" s="11">
        <v>100</v>
      </c>
      <c r="L586" s="6">
        <f t="shared" si="197"/>
        <v>113.7778787354118</v>
      </c>
      <c r="M586" s="6">
        <f t="shared" si="197"/>
        <v>98.094719243534911</v>
      </c>
      <c r="N586" s="6">
        <f t="shared" si="197"/>
        <v>84.573328756155163</v>
      </c>
      <c r="O586" s="6">
        <f t="shared" si="197"/>
        <v>96.225739434679383</v>
      </c>
      <c r="P586" s="6">
        <f t="shared" si="197"/>
        <v>82.961969398262184</v>
      </c>
      <c r="Q586" s="6">
        <f t="shared" si="196"/>
        <v>71.526479368967017</v>
      </c>
      <c r="R586" s="6">
        <f t="shared" si="196"/>
        <v>61.667258962471436</v>
      </c>
      <c r="S586" s="6">
        <f t="shared" si="196"/>
        <v>53.167034942788547</v>
      </c>
      <c r="T586" s="6">
        <f t="shared" si="196"/>
        <v>60.492324544419972</v>
      </c>
      <c r="U586" s="6">
        <f t="shared" si="196"/>
        <v>68.82688366438191</v>
      </c>
      <c r="W586" s="11">
        <v>100</v>
      </c>
      <c r="X586" s="6">
        <f t="shared" si="206"/>
        <v>87.890547012700083</v>
      </c>
      <c r="Y586" s="6">
        <f t="shared" si="207"/>
        <v>103.87831843691006</v>
      </c>
      <c r="Z586" s="6">
        <f t="shared" si="208"/>
        <v>119.86608986112005</v>
      </c>
      <c r="AA586" s="6">
        <f t="shared" si="209"/>
        <v>107.75663687382013</v>
      </c>
      <c r="AB586" s="6">
        <f t="shared" si="210"/>
        <v>123.74440829803011</v>
      </c>
      <c r="AC586" s="6">
        <f t="shared" si="211"/>
        <v>100</v>
      </c>
      <c r="AD586" s="6">
        <f t="shared" si="212"/>
        <v>115.98777142420998</v>
      </c>
      <c r="AE586" s="6">
        <f t="shared" si="213"/>
        <v>131.97554284841996</v>
      </c>
      <c r="AF586" s="6">
        <f t="shared" si="214"/>
        <v>119.86608986112005</v>
      </c>
      <c r="AG586" s="6">
        <f t="shared" si="215"/>
        <v>107.75663687382013</v>
      </c>
      <c r="AI586" s="10">
        <f t="shared" si="216"/>
        <v>0</v>
      </c>
      <c r="AJ586" s="10">
        <f t="shared" si="199"/>
        <v>0</v>
      </c>
      <c r="AK586" s="10">
        <f t="shared" si="199"/>
        <v>0</v>
      </c>
      <c r="AL586" s="10">
        <f t="shared" si="199"/>
        <v>0</v>
      </c>
      <c r="AM586" s="10">
        <f t="shared" si="198"/>
        <v>0</v>
      </c>
      <c r="AN586" s="10">
        <f t="shared" si="198"/>
        <v>2841.9029331868956</v>
      </c>
      <c r="AO586" s="10">
        <f t="shared" si="198"/>
        <v>0</v>
      </c>
      <c r="AP586" s="10">
        <f t="shared" si="194"/>
        <v>0</v>
      </c>
      <c r="AQ586" s="10">
        <f t="shared" si="194"/>
        <v>0</v>
      </c>
      <c r="AR586" s="10">
        <f t="shared" si="194"/>
        <v>0</v>
      </c>
      <c r="AT586">
        <v>1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1</v>
      </c>
      <c r="BC586">
        <v>1</v>
      </c>
    </row>
    <row r="587" spans="3:55">
      <c r="C587" s="10"/>
      <c r="D587" s="20">
        <f t="shared" si="200"/>
        <v>4711.827138481257</v>
      </c>
      <c r="E587" s="10">
        <f t="shared" si="201"/>
        <v>-4784.5946342759471</v>
      </c>
      <c r="F587" s="20">
        <f t="shared" si="202"/>
        <v>-72.767495794690149</v>
      </c>
      <c r="G587">
        <f t="shared" si="203"/>
        <v>3</v>
      </c>
      <c r="H587" s="21">
        <f t="shared" si="204"/>
        <v>9.7569302143100045E-4</v>
      </c>
      <c r="I587" s="20">
        <f t="shared" si="205"/>
        <v>1</v>
      </c>
      <c r="J587" s="2"/>
      <c r="K587" s="11">
        <v>100</v>
      </c>
      <c r="L587" s="6">
        <f t="shared" si="197"/>
        <v>113.7778787354118</v>
      </c>
      <c r="M587" s="6">
        <f t="shared" si="197"/>
        <v>98.094719243534911</v>
      </c>
      <c r="N587" s="6">
        <f t="shared" si="197"/>
        <v>84.573328756155163</v>
      </c>
      <c r="O587" s="6">
        <f t="shared" si="197"/>
        <v>96.225739434679383</v>
      </c>
      <c r="P587" s="6">
        <f t="shared" si="197"/>
        <v>82.961969398262184</v>
      </c>
      <c r="Q587" s="6">
        <f t="shared" si="196"/>
        <v>71.526479368967017</v>
      </c>
      <c r="R587" s="6">
        <f t="shared" si="196"/>
        <v>61.667258962471436</v>
      </c>
      <c r="S587" s="6">
        <f t="shared" si="196"/>
        <v>70.163699121773121</v>
      </c>
      <c r="T587" s="6">
        <f t="shared" si="196"/>
        <v>60.492324544419979</v>
      </c>
      <c r="U587" s="6">
        <f t="shared" si="196"/>
        <v>52.154053657240532</v>
      </c>
      <c r="W587" s="11">
        <v>100</v>
      </c>
      <c r="X587" s="6">
        <f t="shared" si="206"/>
        <v>87.890547012700083</v>
      </c>
      <c r="Y587" s="6">
        <f t="shared" si="207"/>
        <v>103.87831843691006</v>
      </c>
      <c r="Z587" s="6">
        <f t="shared" si="208"/>
        <v>119.86608986112005</v>
      </c>
      <c r="AA587" s="6">
        <f t="shared" si="209"/>
        <v>107.75663687382013</v>
      </c>
      <c r="AB587" s="6">
        <f t="shared" si="210"/>
        <v>123.74440829803011</v>
      </c>
      <c r="AC587" s="6">
        <f t="shared" si="211"/>
        <v>100</v>
      </c>
      <c r="AD587" s="6">
        <f t="shared" si="212"/>
        <v>115.98777142420998</v>
      </c>
      <c r="AE587" s="6">
        <f t="shared" si="213"/>
        <v>103.87831843691006</v>
      </c>
      <c r="AF587" s="6">
        <f t="shared" si="214"/>
        <v>119.86608986112005</v>
      </c>
      <c r="AG587" s="6">
        <f t="shared" si="215"/>
        <v>135.85386128533003</v>
      </c>
      <c r="AI587" s="10">
        <f t="shared" si="216"/>
        <v>0</v>
      </c>
      <c r="AJ587" s="10">
        <f t="shared" si="199"/>
        <v>0</v>
      </c>
      <c r="AK587" s="10">
        <f t="shared" si="199"/>
        <v>0</v>
      </c>
      <c r="AL587" s="10">
        <f t="shared" si="199"/>
        <v>0</v>
      </c>
      <c r="AM587" s="10">
        <f t="shared" si="198"/>
        <v>0</v>
      </c>
      <c r="AN587" s="10">
        <f t="shared" si="198"/>
        <v>2841.9029331868956</v>
      </c>
      <c r="AO587" s="10">
        <f t="shared" si="198"/>
        <v>0</v>
      </c>
      <c r="AP587" s="10">
        <f t="shared" si="194"/>
        <v>0</v>
      </c>
      <c r="AQ587" s="10">
        <f t="shared" si="194"/>
        <v>0</v>
      </c>
      <c r="AR587" s="10">
        <f t="shared" si="194"/>
        <v>0</v>
      </c>
      <c r="AT587">
        <v>1</v>
      </c>
      <c r="AU587">
        <v>0</v>
      </c>
      <c r="AV587">
        <v>0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</row>
    <row r="588" spans="3:55">
      <c r="C588" s="10"/>
      <c r="D588" s="20">
        <f t="shared" si="200"/>
        <v>3375.7680769281687</v>
      </c>
      <c r="E588" s="10">
        <f t="shared" si="201"/>
        <v>-3117.3116335618074</v>
      </c>
      <c r="F588" s="20">
        <f t="shared" si="202"/>
        <v>258.45644336636133</v>
      </c>
      <c r="G588">
        <f t="shared" si="203"/>
        <v>4</v>
      </c>
      <c r="H588" s="21">
        <f t="shared" si="204"/>
        <v>9.7612754295987511E-4</v>
      </c>
      <c r="I588" s="20">
        <f t="shared" si="205"/>
        <v>1</v>
      </c>
      <c r="J588" s="2"/>
      <c r="K588" s="11">
        <v>100</v>
      </c>
      <c r="L588" s="6">
        <f t="shared" si="197"/>
        <v>113.7778787354118</v>
      </c>
      <c r="M588" s="6">
        <f t="shared" si="197"/>
        <v>98.094719243534911</v>
      </c>
      <c r="N588" s="6">
        <f t="shared" si="197"/>
        <v>84.573328756155163</v>
      </c>
      <c r="O588" s="6">
        <f t="shared" si="197"/>
        <v>96.225739434679383</v>
      </c>
      <c r="P588" s="6">
        <f t="shared" si="197"/>
        <v>82.961969398262184</v>
      </c>
      <c r="Q588" s="6">
        <f t="shared" si="196"/>
        <v>71.526479368967017</v>
      </c>
      <c r="R588" s="6">
        <f t="shared" si="196"/>
        <v>61.667258962471436</v>
      </c>
      <c r="S588" s="6">
        <f t="shared" si="196"/>
        <v>70.163699121773121</v>
      </c>
      <c r="T588" s="6">
        <f t="shared" si="196"/>
        <v>60.492324544419979</v>
      </c>
      <c r="U588" s="6">
        <f t="shared" si="196"/>
        <v>68.826883664381924</v>
      </c>
      <c r="W588" s="11">
        <v>100</v>
      </c>
      <c r="X588" s="6">
        <f t="shared" si="206"/>
        <v>87.890547012700083</v>
      </c>
      <c r="Y588" s="6">
        <f t="shared" si="207"/>
        <v>103.87831843691006</v>
      </c>
      <c r="Z588" s="6">
        <f t="shared" si="208"/>
        <v>119.86608986112005</v>
      </c>
      <c r="AA588" s="6">
        <f t="shared" si="209"/>
        <v>107.75663687382013</v>
      </c>
      <c r="AB588" s="6">
        <f t="shared" si="210"/>
        <v>123.74440829803011</v>
      </c>
      <c r="AC588" s="6">
        <f t="shared" si="211"/>
        <v>100</v>
      </c>
      <c r="AD588" s="6">
        <f t="shared" si="212"/>
        <v>115.98777142420998</v>
      </c>
      <c r="AE588" s="6">
        <f t="shared" si="213"/>
        <v>103.87831843691006</v>
      </c>
      <c r="AF588" s="6">
        <f t="shared" si="214"/>
        <v>119.86608986112005</v>
      </c>
      <c r="AG588" s="6">
        <f t="shared" si="215"/>
        <v>107.75663687382013</v>
      </c>
      <c r="AI588" s="10">
        <f t="shared" si="216"/>
        <v>0</v>
      </c>
      <c r="AJ588" s="10">
        <f t="shared" si="199"/>
        <v>0</v>
      </c>
      <c r="AK588" s="10">
        <f t="shared" si="199"/>
        <v>0</v>
      </c>
      <c r="AL588" s="10">
        <f t="shared" si="199"/>
        <v>0</v>
      </c>
      <c r="AM588" s="10">
        <f t="shared" si="198"/>
        <v>0</v>
      </c>
      <c r="AN588" s="10">
        <f t="shared" si="198"/>
        <v>2841.9029331868956</v>
      </c>
      <c r="AO588" s="10">
        <f t="shared" si="198"/>
        <v>0</v>
      </c>
      <c r="AP588" s="10">
        <f t="shared" si="194"/>
        <v>0</v>
      </c>
      <c r="AQ588" s="10">
        <f t="shared" si="194"/>
        <v>0</v>
      </c>
      <c r="AR588" s="10">
        <f t="shared" si="194"/>
        <v>0</v>
      </c>
      <c r="AT588">
        <v>1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0</v>
      </c>
      <c r="BC588">
        <v>1</v>
      </c>
    </row>
    <row r="589" spans="3:55">
      <c r="C589" s="10"/>
      <c r="D589" s="20">
        <f t="shared" si="200"/>
        <v>3375.7680769281687</v>
      </c>
      <c r="E589" s="10">
        <f t="shared" si="201"/>
        <v>-3117.3116335618074</v>
      </c>
      <c r="F589" s="20">
        <f t="shared" si="202"/>
        <v>258.45644336636133</v>
      </c>
      <c r="G589">
        <f t="shared" si="203"/>
        <v>4</v>
      </c>
      <c r="H589" s="21">
        <f t="shared" si="204"/>
        <v>9.7612754295987511E-4</v>
      </c>
      <c r="I589" s="20">
        <f t="shared" si="205"/>
        <v>1</v>
      </c>
      <c r="J589" s="2"/>
      <c r="K589" s="11">
        <v>100</v>
      </c>
      <c r="L589" s="6">
        <f t="shared" si="197"/>
        <v>113.7778787354118</v>
      </c>
      <c r="M589" s="6">
        <f t="shared" si="197"/>
        <v>98.094719243534911</v>
      </c>
      <c r="N589" s="6">
        <f t="shared" si="197"/>
        <v>84.573328756155163</v>
      </c>
      <c r="O589" s="6">
        <f t="shared" si="197"/>
        <v>96.225739434679383</v>
      </c>
      <c r="P589" s="6">
        <f t="shared" si="197"/>
        <v>82.961969398262184</v>
      </c>
      <c r="Q589" s="6">
        <f t="shared" si="196"/>
        <v>71.526479368967017</v>
      </c>
      <c r="R589" s="6">
        <f t="shared" si="196"/>
        <v>61.667258962471436</v>
      </c>
      <c r="S589" s="6">
        <f t="shared" si="196"/>
        <v>70.163699121773121</v>
      </c>
      <c r="T589" s="6">
        <f t="shared" si="196"/>
        <v>79.830768503050223</v>
      </c>
      <c r="U589" s="6">
        <f t="shared" si="196"/>
        <v>68.826883664381924</v>
      </c>
      <c r="W589" s="11">
        <v>100</v>
      </c>
      <c r="X589" s="6">
        <f t="shared" si="206"/>
        <v>87.890547012700083</v>
      </c>
      <c r="Y589" s="6">
        <f t="shared" si="207"/>
        <v>103.87831843691006</v>
      </c>
      <c r="Z589" s="6">
        <f t="shared" si="208"/>
        <v>119.86608986112005</v>
      </c>
      <c r="AA589" s="6">
        <f t="shared" si="209"/>
        <v>107.75663687382013</v>
      </c>
      <c r="AB589" s="6">
        <f t="shared" si="210"/>
        <v>123.74440829803011</v>
      </c>
      <c r="AC589" s="6">
        <f t="shared" si="211"/>
        <v>100</v>
      </c>
      <c r="AD589" s="6">
        <f t="shared" si="212"/>
        <v>115.98777142420998</v>
      </c>
      <c r="AE589" s="6">
        <f t="shared" si="213"/>
        <v>103.87831843691006</v>
      </c>
      <c r="AF589" s="6">
        <f t="shared" si="214"/>
        <v>91.768865449610146</v>
      </c>
      <c r="AG589" s="6">
        <f t="shared" si="215"/>
        <v>107.75663687382013</v>
      </c>
      <c r="AI589" s="10">
        <f t="shared" si="216"/>
        <v>0</v>
      </c>
      <c r="AJ589" s="10">
        <f t="shared" si="199"/>
        <v>0</v>
      </c>
      <c r="AK589" s="10">
        <f t="shared" si="199"/>
        <v>0</v>
      </c>
      <c r="AL589" s="10">
        <f t="shared" si="199"/>
        <v>0</v>
      </c>
      <c r="AM589" s="10">
        <f t="shared" si="198"/>
        <v>0</v>
      </c>
      <c r="AN589" s="10">
        <f t="shared" si="198"/>
        <v>2841.9029331868956</v>
      </c>
      <c r="AO589" s="10">
        <f t="shared" si="198"/>
        <v>0</v>
      </c>
      <c r="AP589" s="10">
        <f t="shared" si="194"/>
        <v>0</v>
      </c>
      <c r="AQ589" s="10">
        <f t="shared" si="194"/>
        <v>0</v>
      </c>
      <c r="AR589" s="10">
        <f t="shared" si="194"/>
        <v>0</v>
      </c>
      <c r="AT589">
        <v>1</v>
      </c>
      <c r="AU589">
        <v>0</v>
      </c>
      <c r="AV589">
        <v>0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1</v>
      </c>
      <c r="BC589">
        <v>0</v>
      </c>
    </row>
    <row r="590" spans="3:55">
      <c r="C590" s="10"/>
      <c r="D590" s="20">
        <f t="shared" si="200"/>
        <v>994.37235097001303</v>
      </c>
      <c r="E590" s="10">
        <f t="shared" si="201"/>
        <v>-917.02450190521881</v>
      </c>
      <c r="F590" s="20">
        <f t="shared" si="202"/>
        <v>77.347849064794218</v>
      </c>
      <c r="G590">
        <f t="shared" si="203"/>
        <v>5</v>
      </c>
      <c r="H590" s="21">
        <f t="shared" si="204"/>
        <v>9.7656225800141683E-4</v>
      </c>
      <c r="I590" s="20">
        <f t="shared" si="205"/>
        <v>1</v>
      </c>
      <c r="J590" s="2"/>
      <c r="K590" s="11">
        <v>100</v>
      </c>
      <c r="L590" s="6">
        <f t="shared" si="197"/>
        <v>113.7778787354118</v>
      </c>
      <c r="M590" s="6">
        <f t="shared" si="197"/>
        <v>98.094719243534911</v>
      </c>
      <c r="N590" s="6">
        <f t="shared" si="197"/>
        <v>84.573328756155163</v>
      </c>
      <c r="O590" s="6">
        <f t="shared" si="197"/>
        <v>96.225739434679383</v>
      </c>
      <c r="P590" s="6">
        <f t="shared" si="197"/>
        <v>82.961969398262184</v>
      </c>
      <c r="Q590" s="6">
        <f t="shared" si="196"/>
        <v>71.526479368967017</v>
      </c>
      <c r="R590" s="6">
        <f t="shared" si="196"/>
        <v>61.667258962471436</v>
      </c>
      <c r="S590" s="6">
        <f t="shared" si="196"/>
        <v>70.163699121773121</v>
      </c>
      <c r="T590" s="6">
        <f t="shared" si="196"/>
        <v>79.830768503050223</v>
      </c>
      <c r="U590" s="6">
        <f t="shared" si="196"/>
        <v>90.829754980947811</v>
      </c>
      <c r="W590" s="11">
        <v>100</v>
      </c>
      <c r="X590" s="6">
        <f t="shared" si="206"/>
        <v>87.890547012700083</v>
      </c>
      <c r="Y590" s="6">
        <f t="shared" si="207"/>
        <v>103.87831843691006</v>
      </c>
      <c r="Z590" s="6">
        <f t="shared" si="208"/>
        <v>119.86608986112005</v>
      </c>
      <c r="AA590" s="6">
        <f t="shared" si="209"/>
        <v>107.75663687382013</v>
      </c>
      <c r="AB590" s="6">
        <f t="shared" si="210"/>
        <v>123.74440829803011</v>
      </c>
      <c r="AC590" s="6">
        <f t="shared" si="211"/>
        <v>100</v>
      </c>
      <c r="AD590" s="6">
        <f t="shared" si="212"/>
        <v>115.98777142420998</v>
      </c>
      <c r="AE590" s="6">
        <f t="shared" si="213"/>
        <v>103.87831843691006</v>
      </c>
      <c r="AF590" s="6">
        <f t="shared" si="214"/>
        <v>91.768865449610146</v>
      </c>
      <c r="AG590" s="6">
        <f t="shared" si="215"/>
        <v>79.659412462310229</v>
      </c>
      <c r="AI590" s="10">
        <f t="shared" si="216"/>
        <v>0</v>
      </c>
      <c r="AJ590" s="10">
        <f t="shared" si="199"/>
        <v>0</v>
      </c>
      <c r="AK590" s="10">
        <f t="shared" si="199"/>
        <v>0</v>
      </c>
      <c r="AL590" s="10">
        <f t="shared" si="199"/>
        <v>0</v>
      </c>
      <c r="AM590" s="10">
        <f t="shared" si="198"/>
        <v>0</v>
      </c>
      <c r="AN590" s="10">
        <f t="shared" si="198"/>
        <v>2841.9029331868956</v>
      </c>
      <c r="AO590" s="10">
        <f t="shared" si="198"/>
        <v>0</v>
      </c>
      <c r="AP590" s="10">
        <f t="shared" si="194"/>
        <v>0</v>
      </c>
      <c r="AQ590" s="10">
        <f t="shared" si="194"/>
        <v>0</v>
      </c>
      <c r="AR590" s="10">
        <f t="shared" si="194"/>
        <v>0</v>
      </c>
      <c r="AT590">
        <v>1</v>
      </c>
      <c r="AU590">
        <v>0</v>
      </c>
      <c r="AV590">
        <v>0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1</v>
      </c>
      <c r="BC590">
        <v>1</v>
      </c>
    </row>
    <row r="591" spans="3:55">
      <c r="C591" s="10"/>
      <c r="D591" s="20">
        <f t="shared" si="200"/>
        <v>4711.827138481257</v>
      </c>
      <c r="E591" s="10">
        <f t="shared" si="201"/>
        <v>-4784.5946342759471</v>
      </c>
      <c r="F591" s="20">
        <f t="shared" si="202"/>
        <v>-72.767495794690149</v>
      </c>
      <c r="G591">
        <f t="shared" si="203"/>
        <v>3</v>
      </c>
      <c r="H591" s="21">
        <f t="shared" si="204"/>
        <v>9.7569302143100045E-4</v>
      </c>
      <c r="I591" s="20">
        <f t="shared" si="205"/>
        <v>1</v>
      </c>
      <c r="J591" s="2"/>
      <c r="K591" s="11">
        <v>100</v>
      </c>
      <c r="L591" s="6">
        <f t="shared" si="197"/>
        <v>113.7778787354118</v>
      </c>
      <c r="M591" s="6">
        <f t="shared" si="197"/>
        <v>98.094719243534911</v>
      </c>
      <c r="N591" s="6">
        <f t="shared" si="197"/>
        <v>84.573328756155163</v>
      </c>
      <c r="O591" s="6">
        <f t="shared" si="197"/>
        <v>96.225739434679383</v>
      </c>
      <c r="P591" s="6">
        <f t="shared" si="197"/>
        <v>82.961969398262184</v>
      </c>
      <c r="Q591" s="6">
        <f t="shared" si="196"/>
        <v>71.526479368967017</v>
      </c>
      <c r="R591" s="6">
        <f t="shared" si="196"/>
        <v>81.381310960132637</v>
      </c>
      <c r="S591" s="6">
        <f t="shared" si="196"/>
        <v>70.163699121773121</v>
      </c>
      <c r="T591" s="6">
        <f t="shared" si="196"/>
        <v>60.492324544419979</v>
      </c>
      <c r="U591" s="6">
        <f t="shared" si="196"/>
        <v>52.154053657240532</v>
      </c>
      <c r="W591" s="11">
        <v>100</v>
      </c>
      <c r="X591" s="6">
        <f t="shared" si="206"/>
        <v>87.890547012700083</v>
      </c>
      <c r="Y591" s="6">
        <f t="shared" si="207"/>
        <v>103.87831843691006</v>
      </c>
      <c r="Z591" s="6">
        <f t="shared" si="208"/>
        <v>119.86608986112005</v>
      </c>
      <c r="AA591" s="6">
        <f t="shared" si="209"/>
        <v>107.75663687382013</v>
      </c>
      <c r="AB591" s="6">
        <f t="shared" si="210"/>
        <v>123.74440829803011</v>
      </c>
      <c r="AC591" s="6">
        <f t="shared" si="211"/>
        <v>100</v>
      </c>
      <c r="AD591" s="6">
        <f t="shared" si="212"/>
        <v>87.890547012700083</v>
      </c>
      <c r="AE591" s="6">
        <f t="shared" si="213"/>
        <v>103.87831843691006</v>
      </c>
      <c r="AF591" s="6">
        <f t="shared" si="214"/>
        <v>119.86608986112005</v>
      </c>
      <c r="AG591" s="6">
        <f t="shared" si="215"/>
        <v>135.85386128533003</v>
      </c>
      <c r="AI591" s="10">
        <f t="shared" si="216"/>
        <v>0</v>
      </c>
      <c r="AJ591" s="10">
        <f t="shared" si="199"/>
        <v>0</v>
      </c>
      <c r="AK591" s="10">
        <f t="shared" si="199"/>
        <v>0</v>
      </c>
      <c r="AL591" s="10">
        <f t="shared" si="199"/>
        <v>0</v>
      </c>
      <c r="AM591" s="10">
        <f t="shared" si="198"/>
        <v>0</v>
      </c>
      <c r="AN591" s="10">
        <f t="shared" si="198"/>
        <v>2841.9029331868956</v>
      </c>
      <c r="AO591" s="10">
        <f t="shared" si="198"/>
        <v>0</v>
      </c>
      <c r="AP591" s="10">
        <f t="shared" si="194"/>
        <v>0</v>
      </c>
      <c r="AQ591" s="10">
        <f t="shared" si="194"/>
        <v>0</v>
      </c>
      <c r="AR591" s="10">
        <f t="shared" si="194"/>
        <v>0</v>
      </c>
      <c r="AT591">
        <v>1</v>
      </c>
      <c r="AU591">
        <v>0</v>
      </c>
      <c r="AV591">
        <v>0</v>
      </c>
      <c r="AW591">
        <v>1</v>
      </c>
      <c r="AX591">
        <v>0</v>
      </c>
      <c r="AY591">
        <v>0</v>
      </c>
      <c r="AZ591">
        <v>1</v>
      </c>
      <c r="BA591">
        <v>0</v>
      </c>
      <c r="BB591">
        <v>0</v>
      </c>
      <c r="BC591">
        <v>0</v>
      </c>
    </row>
    <row r="592" spans="3:55">
      <c r="C592" s="10"/>
      <c r="D592" s="20">
        <f t="shared" si="200"/>
        <v>3375.7680769281687</v>
      </c>
      <c r="E592" s="10">
        <f t="shared" si="201"/>
        <v>-3117.3116335618074</v>
      </c>
      <c r="F592" s="20">
        <f t="shared" si="202"/>
        <v>258.45644336636133</v>
      </c>
      <c r="G592">
        <f t="shared" si="203"/>
        <v>4</v>
      </c>
      <c r="H592" s="21">
        <f t="shared" si="204"/>
        <v>9.7612754295987511E-4</v>
      </c>
      <c r="I592" s="20">
        <f t="shared" si="205"/>
        <v>1</v>
      </c>
      <c r="J592" s="2"/>
      <c r="K592" s="11">
        <v>100</v>
      </c>
      <c r="L592" s="6">
        <f t="shared" si="197"/>
        <v>113.7778787354118</v>
      </c>
      <c r="M592" s="6">
        <f t="shared" si="197"/>
        <v>98.094719243534911</v>
      </c>
      <c r="N592" s="6">
        <f t="shared" si="197"/>
        <v>84.573328756155163</v>
      </c>
      <c r="O592" s="6">
        <f t="shared" si="197"/>
        <v>96.225739434679383</v>
      </c>
      <c r="P592" s="6">
        <f t="shared" si="197"/>
        <v>82.961969398262184</v>
      </c>
      <c r="Q592" s="6">
        <f t="shared" si="196"/>
        <v>71.526479368967017</v>
      </c>
      <c r="R592" s="6">
        <f t="shared" si="196"/>
        <v>81.381310960132637</v>
      </c>
      <c r="S592" s="6">
        <f t="shared" si="196"/>
        <v>70.163699121773121</v>
      </c>
      <c r="T592" s="6">
        <f t="shared" si="196"/>
        <v>60.492324544419979</v>
      </c>
      <c r="U592" s="6">
        <f t="shared" si="196"/>
        <v>68.826883664381924</v>
      </c>
      <c r="W592" s="11">
        <v>100</v>
      </c>
      <c r="X592" s="6">
        <f t="shared" si="206"/>
        <v>87.890547012700083</v>
      </c>
      <c r="Y592" s="6">
        <f t="shared" si="207"/>
        <v>103.87831843691006</v>
      </c>
      <c r="Z592" s="6">
        <f t="shared" si="208"/>
        <v>119.86608986112005</v>
      </c>
      <c r="AA592" s="6">
        <f t="shared" si="209"/>
        <v>107.75663687382013</v>
      </c>
      <c r="AB592" s="6">
        <f t="shared" si="210"/>
        <v>123.74440829803011</v>
      </c>
      <c r="AC592" s="6">
        <f t="shared" si="211"/>
        <v>100</v>
      </c>
      <c r="AD592" s="6">
        <f t="shared" si="212"/>
        <v>87.890547012700083</v>
      </c>
      <c r="AE592" s="6">
        <f t="shared" si="213"/>
        <v>103.87831843691006</v>
      </c>
      <c r="AF592" s="6">
        <f t="shared" si="214"/>
        <v>119.86608986112005</v>
      </c>
      <c r="AG592" s="6">
        <f t="shared" si="215"/>
        <v>107.75663687382013</v>
      </c>
      <c r="AI592" s="10">
        <f t="shared" si="216"/>
        <v>0</v>
      </c>
      <c r="AJ592" s="10">
        <f t="shared" si="199"/>
        <v>0</v>
      </c>
      <c r="AK592" s="10">
        <f t="shared" si="199"/>
        <v>0</v>
      </c>
      <c r="AL592" s="10">
        <f t="shared" si="199"/>
        <v>0</v>
      </c>
      <c r="AM592" s="10">
        <f t="shared" si="198"/>
        <v>0</v>
      </c>
      <c r="AN592" s="10">
        <f t="shared" si="198"/>
        <v>2841.9029331868956</v>
      </c>
      <c r="AO592" s="10">
        <f t="shared" si="198"/>
        <v>0</v>
      </c>
      <c r="AP592" s="10">
        <f t="shared" si="198"/>
        <v>0</v>
      </c>
      <c r="AQ592" s="10">
        <f t="shared" si="198"/>
        <v>0</v>
      </c>
      <c r="AR592" s="10">
        <f t="shared" si="198"/>
        <v>0</v>
      </c>
      <c r="AT592">
        <v>1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1</v>
      </c>
      <c r="BA592">
        <v>0</v>
      </c>
      <c r="BB592">
        <v>0</v>
      </c>
      <c r="BC592">
        <v>1</v>
      </c>
    </row>
    <row r="593" spans="3:55">
      <c r="C593" s="10"/>
      <c r="D593" s="20">
        <f t="shared" si="200"/>
        <v>3375.7680769281687</v>
      </c>
      <c r="E593" s="10">
        <f t="shared" si="201"/>
        <v>-3117.3116335618074</v>
      </c>
      <c r="F593" s="20">
        <f t="shared" si="202"/>
        <v>258.45644336636133</v>
      </c>
      <c r="G593">
        <f t="shared" si="203"/>
        <v>4</v>
      </c>
      <c r="H593" s="21">
        <f t="shared" si="204"/>
        <v>9.7612754295987511E-4</v>
      </c>
      <c r="I593" s="20">
        <f t="shared" si="205"/>
        <v>1</v>
      </c>
      <c r="J593" s="2"/>
      <c r="K593" s="11">
        <v>100</v>
      </c>
      <c r="L593" s="6">
        <f t="shared" si="197"/>
        <v>113.7778787354118</v>
      </c>
      <c r="M593" s="6">
        <f t="shared" si="197"/>
        <v>98.094719243534911</v>
      </c>
      <c r="N593" s="6">
        <f t="shared" si="197"/>
        <v>84.573328756155163</v>
      </c>
      <c r="O593" s="6">
        <f t="shared" si="197"/>
        <v>96.225739434679383</v>
      </c>
      <c r="P593" s="6">
        <f t="shared" si="197"/>
        <v>82.961969398262184</v>
      </c>
      <c r="Q593" s="6">
        <f t="shared" ref="Q593:U643" si="217">P593*((1-AY593)*$I$3+$I$2*AY593)</f>
        <v>71.526479368967017</v>
      </c>
      <c r="R593" s="6">
        <f t="shared" si="217"/>
        <v>81.381310960132637</v>
      </c>
      <c r="S593" s="6">
        <f t="shared" si="217"/>
        <v>70.163699121773121</v>
      </c>
      <c r="T593" s="6">
        <f t="shared" si="217"/>
        <v>79.830768503050223</v>
      </c>
      <c r="U593" s="6">
        <f t="shared" si="217"/>
        <v>68.826883664381924</v>
      </c>
      <c r="W593" s="11">
        <v>100</v>
      </c>
      <c r="X593" s="6">
        <f t="shared" si="206"/>
        <v>87.890547012700083</v>
      </c>
      <c r="Y593" s="6">
        <f t="shared" si="207"/>
        <v>103.87831843691006</v>
      </c>
      <c r="Z593" s="6">
        <f t="shared" si="208"/>
        <v>119.86608986112005</v>
      </c>
      <c r="AA593" s="6">
        <f t="shared" si="209"/>
        <v>107.75663687382013</v>
      </c>
      <c r="AB593" s="6">
        <f t="shared" si="210"/>
        <v>123.74440829803011</v>
      </c>
      <c r="AC593" s="6">
        <f t="shared" si="211"/>
        <v>100</v>
      </c>
      <c r="AD593" s="6">
        <f t="shared" si="212"/>
        <v>87.890547012700083</v>
      </c>
      <c r="AE593" s="6">
        <f t="shared" si="213"/>
        <v>103.87831843691006</v>
      </c>
      <c r="AF593" s="6">
        <f t="shared" si="214"/>
        <v>91.768865449610146</v>
      </c>
      <c r="AG593" s="6">
        <f t="shared" si="215"/>
        <v>107.75663687382013</v>
      </c>
      <c r="AI593" s="10">
        <f t="shared" si="216"/>
        <v>0</v>
      </c>
      <c r="AJ593" s="10">
        <f t="shared" si="199"/>
        <v>0</v>
      </c>
      <c r="AK593" s="10">
        <f t="shared" si="199"/>
        <v>0</v>
      </c>
      <c r="AL593" s="10">
        <f t="shared" si="199"/>
        <v>0</v>
      </c>
      <c r="AM593" s="10">
        <f t="shared" si="198"/>
        <v>0</v>
      </c>
      <c r="AN593" s="10">
        <f t="shared" si="198"/>
        <v>2841.9029331868956</v>
      </c>
      <c r="AO593" s="10">
        <f t="shared" si="198"/>
        <v>0</v>
      </c>
      <c r="AP593" s="10">
        <f t="shared" si="198"/>
        <v>0</v>
      </c>
      <c r="AQ593" s="10">
        <f t="shared" si="198"/>
        <v>0</v>
      </c>
      <c r="AR593" s="10">
        <f t="shared" si="198"/>
        <v>0</v>
      </c>
      <c r="AT593">
        <v>1</v>
      </c>
      <c r="AU593">
        <v>0</v>
      </c>
      <c r="AV593">
        <v>0</v>
      </c>
      <c r="AW593">
        <v>1</v>
      </c>
      <c r="AX593">
        <v>0</v>
      </c>
      <c r="AY593">
        <v>0</v>
      </c>
      <c r="AZ593">
        <v>1</v>
      </c>
      <c r="BA593">
        <v>0</v>
      </c>
      <c r="BB593">
        <v>1</v>
      </c>
      <c r="BC593">
        <v>0</v>
      </c>
    </row>
    <row r="594" spans="3:55">
      <c r="C594" s="10"/>
      <c r="D594" s="20">
        <f t="shared" si="200"/>
        <v>994.37235097001303</v>
      </c>
      <c r="E594" s="10">
        <f t="shared" si="201"/>
        <v>-917.02450190521881</v>
      </c>
      <c r="F594" s="20">
        <f t="shared" si="202"/>
        <v>77.347849064794218</v>
      </c>
      <c r="G594">
        <f t="shared" si="203"/>
        <v>5</v>
      </c>
      <c r="H594" s="21">
        <f t="shared" si="204"/>
        <v>9.7656225800141683E-4</v>
      </c>
      <c r="I594" s="20">
        <f t="shared" si="205"/>
        <v>1</v>
      </c>
      <c r="J594" s="2"/>
      <c r="K594" s="11">
        <v>100</v>
      </c>
      <c r="L594" s="6">
        <f t="shared" ref="L594:P644" si="218">K594*((1-AT594)*$I$3+$I$2*AT594)</f>
        <v>113.7778787354118</v>
      </c>
      <c r="M594" s="6">
        <f t="shared" si="218"/>
        <v>98.094719243534911</v>
      </c>
      <c r="N594" s="6">
        <f t="shared" si="218"/>
        <v>84.573328756155163</v>
      </c>
      <c r="O594" s="6">
        <f t="shared" si="218"/>
        <v>96.225739434679383</v>
      </c>
      <c r="P594" s="6">
        <f t="shared" si="218"/>
        <v>82.961969398262184</v>
      </c>
      <c r="Q594" s="6">
        <f t="shared" si="217"/>
        <v>71.526479368967017</v>
      </c>
      <c r="R594" s="6">
        <f t="shared" si="217"/>
        <v>81.381310960132637</v>
      </c>
      <c r="S594" s="6">
        <f t="shared" si="217"/>
        <v>70.163699121773121</v>
      </c>
      <c r="T594" s="6">
        <f t="shared" si="217"/>
        <v>79.830768503050223</v>
      </c>
      <c r="U594" s="6">
        <f t="shared" si="217"/>
        <v>90.829754980947811</v>
      </c>
      <c r="W594" s="11">
        <v>100</v>
      </c>
      <c r="X594" s="6">
        <f t="shared" si="206"/>
        <v>87.890547012700083</v>
      </c>
      <c r="Y594" s="6">
        <f t="shared" si="207"/>
        <v>103.87831843691006</v>
      </c>
      <c r="Z594" s="6">
        <f t="shared" si="208"/>
        <v>119.86608986112005</v>
      </c>
      <c r="AA594" s="6">
        <f t="shared" si="209"/>
        <v>107.75663687382013</v>
      </c>
      <c r="AB594" s="6">
        <f t="shared" si="210"/>
        <v>123.74440829803011</v>
      </c>
      <c r="AC594" s="6">
        <f t="shared" si="211"/>
        <v>100</v>
      </c>
      <c r="AD594" s="6">
        <f t="shared" si="212"/>
        <v>87.890547012700083</v>
      </c>
      <c r="AE594" s="6">
        <f t="shared" si="213"/>
        <v>103.87831843691006</v>
      </c>
      <c r="AF594" s="6">
        <f t="shared" si="214"/>
        <v>91.768865449610146</v>
      </c>
      <c r="AG594" s="6">
        <f t="shared" si="215"/>
        <v>79.659412462310229</v>
      </c>
      <c r="AI594" s="10">
        <f t="shared" si="216"/>
        <v>0</v>
      </c>
      <c r="AJ594" s="10">
        <f t="shared" si="199"/>
        <v>0</v>
      </c>
      <c r="AK594" s="10">
        <f t="shared" si="199"/>
        <v>0</v>
      </c>
      <c r="AL594" s="10">
        <f t="shared" si="199"/>
        <v>0</v>
      </c>
      <c r="AM594" s="10">
        <f t="shared" si="198"/>
        <v>0</v>
      </c>
      <c r="AN594" s="10">
        <f t="shared" si="198"/>
        <v>2841.9029331868956</v>
      </c>
      <c r="AO594" s="10">
        <f t="shared" si="198"/>
        <v>0</v>
      </c>
      <c r="AP594" s="10">
        <f t="shared" si="198"/>
        <v>0</v>
      </c>
      <c r="AQ594" s="10">
        <f t="shared" si="198"/>
        <v>0</v>
      </c>
      <c r="AR594" s="10">
        <f t="shared" si="198"/>
        <v>0</v>
      </c>
      <c r="AT594">
        <v>1</v>
      </c>
      <c r="AU594">
        <v>0</v>
      </c>
      <c r="AV594">
        <v>0</v>
      </c>
      <c r="AW594">
        <v>1</v>
      </c>
      <c r="AX594">
        <v>0</v>
      </c>
      <c r="AY594">
        <v>0</v>
      </c>
      <c r="AZ594">
        <v>1</v>
      </c>
      <c r="BA594">
        <v>0</v>
      </c>
      <c r="BB594">
        <v>1</v>
      </c>
      <c r="BC594">
        <v>1</v>
      </c>
    </row>
    <row r="595" spans="3:55">
      <c r="C595" s="10"/>
      <c r="D595" s="20">
        <f t="shared" si="200"/>
        <v>3375.7680769281687</v>
      </c>
      <c r="E595" s="10">
        <f t="shared" si="201"/>
        <v>-3117.3116335618074</v>
      </c>
      <c r="F595" s="20">
        <f t="shared" si="202"/>
        <v>258.45644336636133</v>
      </c>
      <c r="G595">
        <f t="shared" si="203"/>
        <v>4</v>
      </c>
      <c r="H595" s="21">
        <f t="shared" si="204"/>
        <v>9.7612754295987511E-4</v>
      </c>
      <c r="I595" s="20">
        <f t="shared" si="205"/>
        <v>1</v>
      </c>
      <c r="J595" s="2"/>
      <c r="K595" s="11">
        <v>100</v>
      </c>
      <c r="L595" s="6">
        <f t="shared" si="218"/>
        <v>113.7778787354118</v>
      </c>
      <c r="M595" s="6">
        <f t="shared" si="218"/>
        <v>98.094719243534911</v>
      </c>
      <c r="N595" s="6">
        <f t="shared" si="218"/>
        <v>84.573328756155163</v>
      </c>
      <c r="O595" s="6">
        <f t="shared" si="218"/>
        <v>96.225739434679383</v>
      </c>
      <c r="P595" s="6">
        <f t="shared" si="218"/>
        <v>82.961969398262184</v>
      </c>
      <c r="Q595" s="6">
        <f t="shared" si="217"/>
        <v>71.526479368967017</v>
      </c>
      <c r="R595" s="6">
        <f t="shared" si="217"/>
        <v>81.381310960132637</v>
      </c>
      <c r="S595" s="6">
        <f t="shared" si="217"/>
        <v>92.593929297508112</v>
      </c>
      <c r="T595" s="6">
        <f t="shared" si="217"/>
        <v>79.830768503050223</v>
      </c>
      <c r="U595" s="6">
        <f t="shared" si="217"/>
        <v>68.826883664381924</v>
      </c>
      <c r="W595" s="11">
        <v>100</v>
      </c>
      <c r="X595" s="6">
        <f t="shared" si="206"/>
        <v>87.890547012700083</v>
      </c>
      <c r="Y595" s="6">
        <f t="shared" si="207"/>
        <v>103.87831843691006</v>
      </c>
      <c r="Z595" s="6">
        <f t="shared" si="208"/>
        <v>119.86608986112005</v>
      </c>
      <c r="AA595" s="6">
        <f t="shared" si="209"/>
        <v>107.75663687382013</v>
      </c>
      <c r="AB595" s="6">
        <f t="shared" si="210"/>
        <v>123.74440829803011</v>
      </c>
      <c r="AC595" s="6">
        <f t="shared" si="211"/>
        <v>100</v>
      </c>
      <c r="AD595" s="6">
        <f t="shared" si="212"/>
        <v>87.890547012700083</v>
      </c>
      <c r="AE595" s="6">
        <f t="shared" si="213"/>
        <v>75.781094025400165</v>
      </c>
      <c r="AF595" s="6">
        <f t="shared" si="214"/>
        <v>91.768865449610146</v>
      </c>
      <c r="AG595" s="6">
        <f t="shared" si="215"/>
        <v>107.75663687382013</v>
      </c>
      <c r="AI595" s="10">
        <f t="shared" si="216"/>
        <v>0</v>
      </c>
      <c r="AJ595" s="10">
        <f t="shared" si="199"/>
        <v>0</v>
      </c>
      <c r="AK595" s="10">
        <f t="shared" si="199"/>
        <v>0</v>
      </c>
      <c r="AL595" s="10">
        <f t="shared" si="199"/>
        <v>0</v>
      </c>
      <c r="AM595" s="10">
        <f t="shared" si="198"/>
        <v>0</v>
      </c>
      <c r="AN595" s="10">
        <f t="shared" si="198"/>
        <v>2841.9029331868956</v>
      </c>
      <c r="AO595" s="10">
        <f t="shared" si="198"/>
        <v>0</v>
      </c>
      <c r="AP595" s="10">
        <f t="shared" si="198"/>
        <v>0</v>
      </c>
      <c r="AQ595" s="10">
        <f t="shared" si="198"/>
        <v>0</v>
      </c>
      <c r="AR595" s="10">
        <f t="shared" si="198"/>
        <v>0</v>
      </c>
      <c r="AT595">
        <v>1</v>
      </c>
      <c r="AU595">
        <v>0</v>
      </c>
      <c r="AV595">
        <v>0</v>
      </c>
      <c r="AW595">
        <v>1</v>
      </c>
      <c r="AX595">
        <v>0</v>
      </c>
      <c r="AY595">
        <v>0</v>
      </c>
      <c r="AZ595">
        <v>1</v>
      </c>
      <c r="BA595">
        <v>1</v>
      </c>
      <c r="BB595">
        <v>0</v>
      </c>
      <c r="BC595">
        <v>0</v>
      </c>
    </row>
    <row r="596" spans="3:55">
      <c r="C596" s="10"/>
      <c r="D596" s="20">
        <f t="shared" si="200"/>
        <v>994.37235097001303</v>
      </c>
      <c r="E596" s="10">
        <f t="shared" si="201"/>
        <v>-917.02450190521881</v>
      </c>
      <c r="F596" s="20">
        <f t="shared" si="202"/>
        <v>77.347849064794218</v>
      </c>
      <c r="G596">
        <f t="shared" si="203"/>
        <v>5</v>
      </c>
      <c r="H596" s="21">
        <f t="shared" si="204"/>
        <v>9.7656225800141683E-4</v>
      </c>
      <c r="I596" s="20">
        <f t="shared" si="205"/>
        <v>1</v>
      </c>
      <c r="J596" s="2"/>
      <c r="K596" s="11">
        <v>100</v>
      </c>
      <c r="L596" s="6">
        <f t="shared" si="218"/>
        <v>113.7778787354118</v>
      </c>
      <c r="M596" s="6">
        <f t="shared" si="218"/>
        <v>98.094719243534911</v>
      </c>
      <c r="N596" s="6">
        <f t="shared" si="218"/>
        <v>84.573328756155163</v>
      </c>
      <c r="O596" s="6">
        <f t="shared" si="218"/>
        <v>96.225739434679383</v>
      </c>
      <c r="P596" s="6">
        <f t="shared" si="218"/>
        <v>82.961969398262184</v>
      </c>
      <c r="Q596" s="6">
        <f t="shared" si="217"/>
        <v>71.526479368967017</v>
      </c>
      <c r="R596" s="6">
        <f t="shared" si="217"/>
        <v>81.381310960132637</v>
      </c>
      <c r="S596" s="6">
        <f t="shared" si="217"/>
        <v>92.593929297508112</v>
      </c>
      <c r="T596" s="6">
        <f t="shared" si="217"/>
        <v>79.830768503050223</v>
      </c>
      <c r="U596" s="6">
        <f t="shared" si="217"/>
        <v>90.829754980947811</v>
      </c>
      <c r="W596" s="11">
        <v>100</v>
      </c>
      <c r="X596" s="6">
        <f t="shared" si="206"/>
        <v>87.890547012700083</v>
      </c>
      <c r="Y596" s="6">
        <f t="shared" si="207"/>
        <v>103.87831843691006</v>
      </c>
      <c r="Z596" s="6">
        <f t="shared" si="208"/>
        <v>119.86608986112005</v>
      </c>
      <c r="AA596" s="6">
        <f t="shared" si="209"/>
        <v>107.75663687382013</v>
      </c>
      <c r="AB596" s="6">
        <f t="shared" si="210"/>
        <v>123.74440829803011</v>
      </c>
      <c r="AC596" s="6">
        <f t="shared" si="211"/>
        <v>100</v>
      </c>
      <c r="AD596" s="6">
        <f t="shared" si="212"/>
        <v>87.890547012700083</v>
      </c>
      <c r="AE596" s="6">
        <f t="shared" si="213"/>
        <v>75.781094025400165</v>
      </c>
      <c r="AF596" s="6">
        <f t="shared" si="214"/>
        <v>91.768865449610146</v>
      </c>
      <c r="AG596" s="6">
        <f t="shared" si="215"/>
        <v>79.659412462310229</v>
      </c>
      <c r="AI596" s="10">
        <f t="shared" si="216"/>
        <v>0</v>
      </c>
      <c r="AJ596" s="10">
        <f t="shared" si="199"/>
        <v>0</v>
      </c>
      <c r="AK596" s="10">
        <f t="shared" si="199"/>
        <v>0</v>
      </c>
      <c r="AL596" s="10">
        <f t="shared" si="199"/>
        <v>0</v>
      </c>
      <c r="AM596" s="10">
        <f t="shared" si="198"/>
        <v>0</v>
      </c>
      <c r="AN596" s="10">
        <f t="shared" si="198"/>
        <v>2841.9029331868956</v>
      </c>
      <c r="AO596" s="10">
        <f t="shared" si="198"/>
        <v>0</v>
      </c>
      <c r="AP596" s="10">
        <f t="shared" si="198"/>
        <v>0</v>
      </c>
      <c r="AQ596" s="10">
        <f t="shared" si="198"/>
        <v>0</v>
      </c>
      <c r="AR596" s="10">
        <f t="shared" si="198"/>
        <v>0</v>
      </c>
      <c r="AT596">
        <v>1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1</v>
      </c>
      <c r="BA596">
        <v>1</v>
      </c>
      <c r="BB596">
        <v>0</v>
      </c>
      <c r="BC596">
        <v>1</v>
      </c>
    </row>
    <row r="597" spans="3:55">
      <c r="C597" s="10"/>
      <c r="D597" s="20">
        <f t="shared" si="200"/>
        <v>466.82450585020433</v>
      </c>
      <c r="E597" s="10">
        <f t="shared" si="201"/>
        <v>-917.02450190521881</v>
      </c>
      <c r="F597" s="20">
        <f t="shared" si="202"/>
        <v>-450.19999605501448</v>
      </c>
      <c r="G597">
        <f t="shared" si="203"/>
        <v>5</v>
      </c>
      <c r="H597" s="21">
        <f t="shared" si="204"/>
        <v>9.7656225800141683E-4</v>
      </c>
      <c r="I597" s="20">
        <f t="shared" si="205"/>
        <v>2</v>
      </c>
      <c r="J597" s="2"/>
      <c r="K597" s="11">
        <v>100</v>
      </c>
      <c r="L597" s="6">
        <f t="shared" si="218"/>
        <v>113.7778787354118</v>
      </c>
      <c r="M597" s="6">
        <f t="shared" si="218"/>
        <v>98.094719243534911</v>
      </c>
      <c r="N597" s="6">
        <f t="shared" si="218"/>
        <v>84.573328756155163</v>
      </c>
      <c r="O597" s="6">
        <f t="shared" si="218"/>
        <v>96.225739434679383</v>
      </c>
      <c r="P597" s="6">
        <f t="shared" si="218"/>
        <v>82.961969398262184</v>
      </c>
      <c r="Q597" s="6">
        <f t="shared" si="217"/>
        <v>71.526479368967017</v>
      </c>
      <c r="R597" s="6">
        <f t="shared" si="217"/>
        <v>81.381310960132637</v>
      </c>
      <c r="S597" s="6">
        <f t="shared" si="217"/>
        <v>92.593929297508112</v>
      </c>
      <c r="T597" s="6">
        <f t="shared" si="217"/>
        <v>105.35140859247173</v>
      </c>
      <c r="U597" s="6">
        <f t="shared" si="217"/>
        <v>90.829754980947811</v>
      </c>
      <c r="W597" s="11">
        <v>100</v>
      </c>
      <c r="X597" s="6">
        <f t="shared" si="206"/>
        <v>87.890547012700083</v>
      </c>
      <c r="Y597" s="6">
        <f t="shared" si="207"/>
        <v>103.87831843691006</v>
      </c>
      <c r="Z597" s="6">
        <f t="shared" si="208"/>
        <v>119.86608986112005</v>
      </c>
      <c r="AA597" s="6">
        <f t="shared" si="209"/>
        <v>107.75663687382013</v>
      </c>
      <c r="AB597" s="6">
        <f t="shared" si="210"/>
        <v>123.74440829803011</v>
      </c>
      <c r="AC597" s="6">
        <f t="shared" si="211"/>
        <v>100</v>
      </c>
      <c r="AD597" s="6">
        <f t="shared" si="212"/>
        <v>87.890547012700083</v>
      </c>
      <c r="AE597" s="6">
        <f t="shared" si="213"/>
        <v>75.781094025400165</v>
      </c>
      <c r="AF597" s="6">
        <f t="shared" si="214"/>
        <v>100</v>
      </c>
      <c r="AG597" s="6">
        <f t="shared" si="215"/>
        <v>115.98777142420998</v>
      </c>
      <c r="AI597" s="10">
        <f t="shared" si="216"/>
        <v>0</v>
      </c>
      <c r="AJ597" s="10">
        <f t="shared" si="199"/>
        <v>0</v>
      </c>
      <c r="AK597" s="10">
        <f t="shared" si="199"/>
        <v>0</v>
      </c>
      <c r="AL597" s="10">
        <f t="shared" si="199"/>
        <v>0</v>
      </c>
      <c r="AM597" s="10">
        <f t="shared" si="198"/>
        <v>0</v>
      </c>
      <c r="AN597" s="10">
        <f t="shared" si="198"/>
        <v>2841.9029331868956</v>
      </c>
      <c r="AO597" s="10">
        <f t="shared" si="198"/>
        <v>0</v>
      </c>
      <c r="AP597" s="10">
        <f t="shared" si="198"/>
        <v>0</v>
      </c>
      <c r="AQ597" s="10">
        <f t="shared" si="198"/>
        <v>-3827.2437884890828</v>
      </c>
      <c r="AR597" s="10">
        <f t="shared" si="198"/>
        <v>0</v>
      </c>
      <c r="AT597">
        <v>1</v>
      </c>
      <c r="AU597">
        <v>0</v>
      </c>
      <c r="AV597">
        <v>0</v>
      </c>
      <c r="AW597">
        <v>1</v>
      </c>
      <c r="AX597">
        <v>0</v>
      </c>
      <c r="AY597">
        <v>0</v>
      </c>
      <c r="AZ597">
        <v>1</v>
      </c>
      <c r="BA597">
        <v>1</v>
      </c>
      <c r="BB597">
        <v>1</v>
      </c>
      <c r="BC597">
        <v>0</v>
      </c>
    </row>
    <row r="598" spans="3:55">
      <c r="C598" s="10"/>
      <c r="D598" s="20">
        <f t="shared" si="200"/>
        <v>-2436.8597874940838</v>
      </c>
      <c r="E598" s="10">
        <f t="shared" si="201"/>
        <v>1986.6597914390695</v>
      </c>
      <c r="F598" s="20">
        <f t="shared" si="202"/>
        <v>-450.19999605501425</v>
      </c>
      <c r="G598">
        <f t="shared" si="203"/>
        <v>6</v>
      </c>
      <c r="H598" s="21">
        <f t="shared" si="204"/>
        <v>9.7699716664180632E-4</v>
      </c>
      <c r="I598" s="20">
        <f t="shared" si="205"/>
        <v>2</v>
      </c>
      <c r="J598" s="2"/>
      <c r="K598" s="11">
        <v>100</v>
      </c>
      <c r="L598" s="6">
        <f t="shared" si="218"/>
        <v>113.7778787354118</v>
      </c>
      <c r="M598" s="6">
        <f t="shared" si="218"/>
        <v>98.094719243534911</v>
      </c>
      <c r="N598" s="6">
        <f t="shared" si="218"/>
        <v>84.573328756155163</v>
      </c>
      <c r="O598" s="6">
        <f t="shared" si="218"/>
        <v>96.225739434679383</v>
      </c>
      <c r="P598" s="6">
        <f t="shared" si="218"/>
        <v>82.961969398262184</v>
      </c>
      <c r="Q598" s="6">
        <f t="shared" si="217"/>
        <v>71.526479368967017</v>
      </c>
      <c r="R598" s="6">
        <f t="shared" si="217"/>
        <v>81.381310960132637</v>
      </c>
      <c r="S598" s="6">
        <f t="shared" si="217"/>
        <v>92.593929297508112</v>
      </c>
      <c r="T598" s="6">
        <f t="shared" si="217"/>
        <v>105.35140859247173</v>
      </c>
      <c r="U598" s="6">
        <f t="shared" si="217"/>
        <v>119.8665979143907</v>
      </c>
      <c r="W598" s="11">
        <v>100</v>
      </c>
      <c r="X598" s="6">
        <f t="shared" si="206"/>
        <v>87.890547012700083</v>
      </c>
      <c r="Y598" s="6">
        <f t="shared" si="207"/>
        <v>103.87831843691006</v>
      </c>
      <c r="Z598" s="6">
        <f t="shared" si="208"/>
        <v>119.86608986112005</v>
      </c>
      <c r="AA598" s="6">
        <f t="shared" si="209"/>
        <v>107.75663687382013</v>
      </c>
      <c r="AB598" s="6">
        <f t="shared" si="210"/>
        <v>123.74440829803011</v>
      </c>
      <c r="AC598" s="6">
        <f t="shared" si="211"/>
        <v>100</v>
      </c>
      <c r="AD598" s="6">
        <f t="shared" si="212"/>
        <v>87.890547012700083</v>
      </c>
      <c r="AE598" s="6">
        <f t="shared" si="213"/>
        <v>75.781094025400165</v>
      </c>
      <c r="AF598" s="6">
        <f t="shared" si="214"/>
        <v>100</v>
      </c>
      <c r="AG598" s="6">
        <f t="shared" si="215"/>
        <v>87.890547012700083</v>
      </c>
      <c r="AI598" s="10">
        <f t="shared" si="216"/>
        <v>0</v>
      </c>
      <c r="AJ598" s="10">
        <f t="shared" si="199"/>
        <v>0</v>
      </c>
      <c r="AK598" s="10">
        <f t="shared" si="199"/>
        <v>0</v>
      </c>
      <c r="AL598" s="10">
        <f t="shared" si="199"/>
        <v>0</v>
      </c>
      <c r="AM598" s="10">
        <f t="shared" si="198"/>
        <v>0</v>
      </c>
      <c r="AN598" s="10">
        <f t="shared" si="198"/>
        <v>2841.9029331868956</v>
      </c>
      <c r="AO598" s="10">
        <f t="shared" si="198"/>
        <v>0</v>
      </c>
      <c r="AP598" s="10">
        <f t="shared" si="198"/>
        <v>0</v>
      </c>
      <c r="AQ598" s="10">
        <f t="shared" si="198"/>
        <v>-3827.2437884890828</v>
      </c>
      <c r="AR598" s="10">
        <f t="shared" si="198"/>
        <v>0</v>
      </c>
      <c r="AT598">
        <v>1</v>
      </c>
      <c r="AU598">
        <v>0</v>
      </c>
      <c r="AV598">
        <v>0</v>
      </c>
      <c r="AW598">
        <v>1</v>
      </c>
      <c r="AX598">
        <v>0</v>
      </c>
      <c r="AY598">
        <v>0</v>
      </c>
      <c r="AZ598">
        <v>1</v>
      </c>
      <c r="BA598">
        <v>1</v>
      </c>
      <c r="BB598">
        <v>1</v>
      </c>
      <c r="BC598">
        <v>1</v>
      </c>
    </row>
    <row r="599" spans="3:55">
      <c r="C599" s="10"/>
      <c r="D599" s="20">
        <f t="shared" si="200"/>
        <v>4727.528048825141</v>
      </c>
      <c r="E599" s="10">
        <f t="shared" si="201"/>
        <v>-4784.5946342759471</v>
      </c>
      <c r="F599" s="20">
        <f t="shared" si="202"/>
        <v>-57.066585450806087</v>
      </c>
      <c r="G599">
        <f t="shared" si="203"/>
        <v>3</v>
      </c>
      <c r="H599" s="21">
        <f t="shared" si="204"/>
        <v>9.7569302143100045E-4</v>
      </c>
      <c r="I599" s="20">
        <f t="shared" si="205"/>
        <v>1</v>
      </c>
      <c r="J599" s="2"/>
      <c r="K599" s="11">
        <v>100</v>
      </c>
      <c r="L599" s="6">
        <f t="shared" si="218"/>
        <v>113.7778787354118</v>
      </c>
      <c r="M599" s="6">
        <f t="shared" si="218"/>
        <v>98.094719243534911</v>
      </c>
      <c r="N599" s="6">
        <f t="shared" si="218"/>
        <v>84.573328756155163</v>
      </c>
      <c r="O599" s="6">
        <f t="shared" si="218"/>
        <v>96.225739434679383</v>
      </c>
      <c r="P599" s="6">
        <f t="shared" si="218"/>
        <v>82.961969398262184</v>
      </c>
      <c r="Q599" s="6">
        <f t="shared" si="217"/>
        <v>94.392368938464202</v>
      </c>
      <c r="R599" s="6">
        <f t="shared" si="217"/>
        <v>81.381310960132637</v>
      </c>
      <c r="S599" s="6">
        <f t="shared" si="217"/>
        <v>70.163699121773121</v>
      </c>
      <c r="T599" s="6">
        <f t="shared" si="217"/>
        <v>60.492324544419979</v>
      </c>
      <c r="U599" s="6">
        <f t="shared" si="217"/>
        <v>52.154053657240532</v>
      </c>
      <c r="W599" s="11">
        <v>100</v>
      </c>
      <c r="X599" s="6">
        <f t="shared" si="206"/>
        <v>87.890547012700083</v>
      </c>
      <c r="Y599" s="6">
        <f t="shared" si="207"/>
        <v>103.87831843691006</v>
      </c>
      <c r="Z599" s="6">
        <f t="shared" si="208"/>
        <v>119.86608986112005</v>
      </c>
      <c r="AA599" s="6">
        <f t="shared" si="209"/>
        <v>107.75663687382013</v>
      </c>
      <c r="AB599" s="6">
        <f t="shared" si="210"/>
        <v>123.74440829803011</v>
      </c>
      <c r="AC599" s="6">
        <f t="shared" si="211"/>
        <v>111.63495531073019</v>
      </c>
      <c r="AD599" s="6">
        <f t="shared" si="212"/>
        <v>127.62272673494017</v>
      </c>
      <c r="AE599" s="6">
        <f t="shared" si="213"/>
        <v>100</v>
      </c>
      <c r="AF599" s="6">
        <f t="shared" si="214"/>
        <v>115.98777142420998</v>
      </c>
      <c r="AG599" s="6">
        <f t="shared" si="215"/>
        <v>131.97554284841996</v>
      </c>
      <c r="AI599" s="10">
        <f t="shared" si="216"/>
        <v>0</v>
      </c>
      <c r="AJ599" s="10">
        <f t="shared" si="199"/>
        <v>0</v>
      </c>
      <c r="AK599" s="10">
        <f t="shared" si="199"/>
        <v>0</v>
      </c>
      <c r="AL599" s="10">
        <f t="shared" si="199"/>
        <v>0</v>
      </c>
      <c r="AM599" s="10">
        <f t="shared" si="198"/>
        <v>0</v>
      </c>
      <c r="AN599" s="10">
        <f t="shared" si="198"/>
        <v>0</v>
      </c>
      <c r="AO599" s="10">
        <f t="shared" si="198"/>
        <v>0</v>
      </c>
      <c r="AP599" s="10">
        <f t="shared" si="198"/>
        <v>3059.8738713892521</v>
      </c>
      <c r="AQ599" s="10">
        <f t="shared" si="198"/>
        <v>0</v>
      </c>
      <c r="AR599" s="10">
        <f t="shared" si="198"/>
        <v>0</v>
      </c>
      <c r="AT599">
        <v>1</v>
      </c>
      <c r="AU599">
        <v>0</v>
      </c>
      <c r="AV599">
        <v>0</v>
      </c>
      <c r="AW599">
        <v>1</v>
      </c>
      <c r="AX599">
        <v>0</v>
      </c>
      <c r="AY599">
        <v>1</v>
      </c>
      <c r="AZ599">
        <v>0</v>
      </c>
      <c r="BA599">
        <v>0</v>
      </c>
      <c r="BB599">
        <v>0</v>
      </c>
      <c r="BC599">
        <v>0</v>
      </c>
    </row>
    <row r="600" spans="3:55">
      <c r="C600" s="10"/>
      <c r="D600" s="20">
        <f t="shared" si="200"/>
        <v>3326.8064432598885</v>
      </c>
      <c r="E600" s="10">
        <f t="shared" si="201"/>
        <v>-3117.3116335618074</v>
      </c>
      <c r="F600" s="20">
        <f t="shared" si="202"/>
        <v>209.4948096980811</v>
      </c>
      <c r="G600">
        <f t="shared" si="203"/>
        <v>4</v>
      </c>
      <c r="H600" s="21">
        <f t="shared" si="204"/>
        <v>9.7612754295987511E-4</v>
      </c>
      <c r="I600" s="20">
        <f t="shared" si="205"/>
        <v>1</v>
      </c>
      <c r="J600" s="2"/>
      <c r="K600" s="11">
        <v>100</v>
      </c>
      <c r="L600" s="6">
        <f t="shared" si="218"/>
        <v>113.7778787354118</v>
      </c>
      <c r="M600" s="6">
        <f t="shared" si="218"/>
        <v>98.094719243534911</v>
      </c>
      <c r="N600" s="6">
        <f t="shared" si="218"/>
        <v>84.573328756155163</v>
      </c>
      <c r="O600" s="6">
        <f t="shared" si="218"/>
        <v>96.225739434679383</v>
      </c>
      <c r="P600" s="6">
        <f t="shared" si="218"/>
        <v>82.961969398262184</v>
      </c>
      <c r="Q600" s="6">
        <f t="shared" si="217"/>
        <v>94.392368938464202</v>
      </c>
      <c r="R600" s="6">
        <f t="shared" si="217"/>
        <v>81.381310960132637</v>
      </c>
      <c r="S600" s="6">
        <f t="shared" si="217"/>
        <v>70.163699121773121</v>
      </c>
      <c r="T600" s="6">
        <f t="shared" si="217"/>
        <v>60.492324544419979</v>
      </c>
      <c r="U600" s="6">
        <f t="shared" si="217"/>
        <v>68.826883664381924</v>
      </c>
      <c r="W600" s="11">
        <v>100</v>
      </c>
      <c r="X600" s="6">
        <f t="shared" si="206"/>
        <v>87.890547012700083</v>
      </c>
      <c r="Y600" s="6">
        <f t="shared" si="207"/>
        <v>103.87831843691006</v>
      </c>
      <c r="Z600" s="6">
        <f t="shared" si="208"/>
        <v>119.86608986112005</v>
      </c>
      <c r="AA600" s="6">
        <f t="shared" si="209"/>
        <v>107.75663687382013</v>
      </c>
      <c r="AB600" s="6">
        <f t="shared" si="210"/>
        <v>123.74440829803011</v>
      </c>
      <c r="AC600" s="6">
        <f t="shared" si="211"/>
        <v>111.63495531073019</v>
      </c>
      <c r="AD600" s="6">
        <f t="shared" si="212"/>
        <v>127.62272673494017</v>
      </c>
      <c r="AE600" s="6">
        <f t="shared" si="213"/>
        <v>100</v>
      </c>
      <c r="AF600" s="6">
        <f t="shared" si="214"/>
        <v>115.98777142420998</v>
      </c>
      <c r="AG600" s="6">
        <f t="shared" si="215"/>
        <v>103.87831843691006</v>
      </c>
      <c r="AI600" s="10">
        <f t="shared" si="216"/>
        <v>0</v>
      </c>
      <c r="AJ600" s="10">
        <f t="shared" si="199"/>
        <v>0</v>
      </c>
      <c r="AK600" s="10">
        <f t="shared" si="199"/>
        <v>0</v>
      </c>
      <c r="AL600" s="10">
        <f t="shared" si="199"/>
        <v>0</v>
      </c>
      <c r="AM600" s="10">
        <f t="shared" si="198"/>
        <v>0</v>
      </c>
      <c r="AN600" s="10">
        <f t="shared" si="198"/>
        <v>0</v>
      </c>
      <c r="AO600" s="10">
        <f t="shared" si="198"/>
        <v>0</v>
      </c>
      <c r="AP600" s="10">
        <f t="shared" si="198"/>
        <v>3059.8738713892521</v>
      </c>
      <c r="AQ600" s="10">
        <f t="shared" si="198"/>
        <v>0</v>
      </c>
      <c r="AR600" s="10">
        <f t="shared" si="198"/>
        <v>0</v>
      </c>
      <c r="AT600">
        <v>1</v>
      </c>
      <c r="AU600">
        <v>0</v>
      </c>
      <c r="AV600">
        <v>0</v>
      </c>
      <c r="AW600">
        <v>1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1</v>
      </c>
    </row>
    <row r="601" spans="3:55">
      <c r="C601" s="10"/>
      <c r="D601" s="20">
        <f t="shared" si="200"/>
        <v>3326.8064432598885</v>
      </c>
      <c r="E601" s="10">
        <f t="shared" si="201"/>
        <v>-3117.3116335618074</v>
      </c>
      <c r="F601" s="20">
        <f t="shared" si="202"/>
        <v>209.4948096980811</v>
      </c>
      <c r="G601">
        <f t="shared" si="203"/>
        <v>4</v>
      </c>
      <c r="H601" s="21">
        <f t="shared" si="204"/>
        <v>9.7612754295987511E-4</v>
      </c>
      <c r="I601" s="20">
        <f t="shared" si="205"/>
        <v>1</v>
      </c>
      <c r="J601" s="2"/>
      <c r="K601" s="11">
        <v>100</v>
      </c>
      <c r="L601" s="6">
        <f t="shared" si="218"/>
        <v>113.7778787354118</v>
      </c>
      <c r="M601" s="6">
        <f t="shared" si="218"/>
        <v>98.094719243534911</v>
      </c>
      <c r="N601" s="6">
        <f t="shared" si="218"/>
        <v>84.573328756155163</v>
      </c>
      <c r="O601" s="6">
        <f t="shared" si="218"/>
        <v>96.225739434679383</v>
      </c>
      <c r="P601" s="6">
        <f t="shared" si="218"/>
        <v>82.961969398262184</v>
      </c>
      <c r="Q601" s="6">
        <f t="shared" si="217"/>
        <v>94.392368938464202</v>
      </c>
      <c r="R601" s="6">
        <f t="shared" si="217"/>
        <v>81.381310960132637</v>
      </c>
      <c r="S601" s="6">
        <f t="shared" si="217"/>
        <v>70.163699121773121</v>
      </c>
      <c r="T601" s="6">
        <f t="shared" si="217"/>
        <v>79.830768503050223</v>
      </c>
      <c r="U601" s="6">
        <f t="shared" si="217"/>
        <v>68.826883664381924</v>
      </c>
      <c r="W601" s="11">
        <v>100</v>
      </c>
      <c r="X601" s="6">
        <f t="shared" si="206"/>
        <v>87.890547012700083</v>
      </c>
      <c r="Y601" s="6">
        <f t="shared" si="207"/>
        <v>103.87831843691006</v>
      </c>
      <c r="Z601" s="6">
        <f t="shared" si="208"/>
        <v>119.86608986112005</v>
      </c>
      <c r="AA601" s="6">
        <f t="shared" si="209"/>
        <v>107.75663687382013</v>
      </c>
      <c r="AB601" s="6">
        <f t="shared" si="210"/>
        <v>123.74440829803011</v>
      </c>
      <c r="AC601" s="6">
        <f t="shared" si="211"/>
        <v>111.63495531073019</v>
      </c>
      <c r="AD601" s="6">
        <f t="shared" si="212"/>
        <v>127.62272673494017</v>
      </c>
      <c r="AE601" s="6">
        <f t="shared" si="213"/>
        <v>100</v>
      </c>
      <c r="AF601" s="6">
        <f t="shared" si="214"/>
        <v>87.890547012700083</v>
      </c>
      <c r="AG601" s="6">
        <f t="shared" si="215"/>
        <v>103.87831843691006</v>
      </c>
      <c r="AI601" s="10">
        <f t="shared" si="216"/>
        <v>0</v>
      </c>
      <c r="AJ601" s="10">
        <f t="shared" si="199"/>
        <v>0</v>
      </c>
      <c r="AK601" s="10">
        <f t="shared" si="199"/>
        <v>0</v>
      </c>
      <c r="AL601" s="10">
        <f t="shared" si="199"/>
        <v>0</v>
      </c>
      <c r="AM601" s="10">
        <f t="shared" si="198"/>
        <v>0</v>
      </c>
      <c r="AN601" s="10">
        <f t="shared" si="198"/>
        <v>0</v>
      </c>
      <c r="AO601" s="10">
        <f t="shared" si="198"/>
        <v>0</v>
      </c>
      <c r="AP601" s="10">
        <f t="shared" si="198"/>
        <v>3059.8738713892521</v>
      </c>
      <c r="AQ601" s="10">
        <f t="shared" si="198"/>
        <v>0</v>
      </c>
      <c r="AR601" s="10">
        <f t="shared" si="198"/>
        <v>0</v>
      </c>
      <c r="AT601">
        <v>1</v>
      </c>
      <c r="AU601">
        <v>0</v>
      </c>
      <c r="AV601">
        <v>0</v>
      </c>
      <c r="AW601">
        <v>1</v>
      </c>
      <c r="AX601">
        <v>0</v>
      </c>
      <c r="AY601">
        <v>1</v>
      </c>
      <c r="AZ601">
        <v>0</v>
      </c>
      <c r="BA601">
        <v>0</v>
      </c>
      <c r="BB601">
        <v>1</v>
      </c>
      <c r="BC601">
        <v>0</v>
      </c>
    </row>
    <row r="602" spans="3:55">
      <c r="C602" s="10"/>
      <c r="D602" s="20">
        <f t="shared" si="200"/>
        <v>860.07657580973591</v>
      </c>
      <c r="E602" s="10">
        <f t="shared" si="201"/>
        <v>-917.02450190521881</v>
      </c>
      <c r="F602" s="20">
        <f t="shared" si="202"/>
        <v>-56.947926095482899</v>
      </c>
      <c r="G602">
        <f t="shared" si="203"/>
        <v>5</v>
      </c>
      <c r="H602" s="21">
        <f t="shared" si="204"/>
        <v>9.7656225800141683E-4</v>
      </c>
      <c r="I602" s="20">
        <f t="shared" si="205"/>
        <v>1</v>
      </c>
      <c r="J602" s="2"/>
      <c r="K602" s="11">
        <v>100</v>
      </c>
      <c r="L602" s="6">
        <f t="shared" si="218"/>
        <v>113.7778787354118</v>
      </c>
      <c r="M602" s="6">
        <f t="shared" si="218"/>
        <v>98.094719243534911</v>
      </c>
      <c r="N602" s="6">
        <f t="shared" si="218"/>
        <v>84.573328756155163</v>
      </c>
      <c r="O602" s="6">
        <f t="shared" si="218"/>
        <v>96.225739434679383</v>
      </c>
      <c r="P602" s="6">
        <f t="shared" si="218"/>
        <v>82.961969398262184</v>
      </c>
      <c r="Q602" s="6">
        <f t="shared" si="217"/>
        <v>94.392368938464202</v>
      </c>
      <c r="R602" s="6">
        <f t="shared" si="217"/>
        <v>81.381310960132637</v>
      </c>
      <c r="S602" s="6">
        <f t="shared" si="217"/>
        <v>70.163699121773121</v>
      </c>
      <c r="T602" s="6">
        <f t="shared" si="217"/>
        <v>79.830768503050223</v>
      </c>
      <c r="U602" s="6">
        <f t="shared" si="217"/>
        <v>90.829754980947811</v>
      </c>
      <c r="W602" s="11">
        <v>100</v>
      </c>
      <c r="X602" s="6">
        <f t="shared" si="206"/>
        <v>87.890547012700083</v>
      </c>
      <c r="Y602" s="6">
        <f t="shared" si="207"/>
        <v>103.87831843691006</v>
      </c>
      <c r="Z602" s="6">
        <f t="shared" si="208"/>
        <v>119.86608986112005</v>
      </c>
      <c r="AA602" s="6">
        <f t="shared" si="209"/>
        <v>107.75663687382013</v>
      </c>
      <c r="AB602" s="6">
        <f t="shared" si="210"/>
        <v>123.74440829803011</v>
      </c>
      <c r="AC602" s="6">
        <f t="shared" si="211"/>
        <v>111.63495531073019</v>
      </c>
      <c r="AD602" s="6">
        <f t="shared" si="212"/>
        <v>127.62272673494017</v>
      </c>
      <c r="AE602" s="6">
        <f t="shared" si="213"/>
        <v>100</v>
      </c>
      <c r="AF602" s="6">
        <f t="shared" si="214"/>
        <v>87.890547012700083</v>
      </c>
      <c r="AG602" s="6">
        <f t="shared" si="215"/>
        <v>75.781094025400165</v>
      </c>
      <c r="AI602" s="10">
        <f t="shared" si="216"/>
        <v>0</v>
      </c>
      <c r="AJ602" s="10">
        <f t="shared" si="199"/>
        <v>0</v>
      </c>
      <c r="AK602" s="10">
        <f t="shared" si="199"/>
        <v>0</v>
      </c>
      <c r="AL602" s="10">
        <f t="shared" si="199"/>
        <v>0</v>
      </c>
      <c r="AM602" s="10">
        <f t="shared" si="198"/>
        <v>0</v>
      </c>
      <c r="AN602" s="10">
        <f t="shared" si="198"/>
        <v>0</v>
      </c>
      <c r="AO602" s="10">
        <f t="shared" si="198"/>
        <v>0</v>
      </c>
      <c r="AP602" s="10">
        <f t="shared" si="198"/>
        <v>3059.8738713892521</v>
      </c>
      <c r="AQ602" s="10">
        <f t="shared" si="198"/>
        <v>0</v>
      </c>
      <c r="AR602" s="10">
        <f t="shared" si="198"/>
        <v>0</v>
      </c>
      <c r="AT602">
        <v>1</v>
      </c>
      <c r="AU602">
        <v>0</v>
      </c>
      <c r="AV602">
        <v>0</v>
      </c>
      <c r="AW602">
        <v>1</v>
      </c>
      <c r="AX602">
        <v>0</v>
      </c>
      <c r="AY602">
        <v>1</v>
      </c>
      <c r="AZ602">
        <v>0</v>
      </c>
      <c r="BA602">
        <v>0</v>
      </c>
      <c r="BB602">
        <v>1</v>
      </c>
      <c r="BC602">
        <v>1</v>
      </c>
    </row>
    <row r="603" spans="3:55">
      <c r="C603" s="10"/>
      <c r="D603" s="20">
        <f t="shared" si="200"/>
        <v>3268.5072552162083</v>
      </c>
      <c r="E603" s="10">
        <f t="shared" si="201"/>
        <v>-3117.3116335618074</v>
      </c>
      <c r="F603" s="20">
        <f t="shared" si="202"/>
        <v>151.19562165440084</v>
      </c>
      <c r="G603">
        <f t="shared" si="203"/>
        <v>4</v>
      </c>
      <c r="H603" s="21">
        <f t="shared" si="204"/>
        <v>9.7612754295987511E-4</v>
      </c>
      <c r="I603" s="20">
        <f t="shared" si="205"/>
        <v>0</v>
      </c>
      <c r="J603" s="2"/>
      <c r="K603" s="11">
        <v>100</v>
      </c>
      <c r="L603" s="6">
        <f t="shared" si="218"/>
        <v>113.7778787354118</v>
      </c>
      <c r="M603" s="6">
        <f t="shared" si="218"/>
        <v>98.094719243534911</v>
      </c>
      <c r="N603" s="6">
        <f t="shared" si="218"/>
        <v>84.573328756155163</v>
      </c>
      <c r="O603" s="6">
        <f t="shared" si="218"/>
        <v>96.225739434679383</v>
      </c>
      <c r="P603" s="6">
        <f t="shared" si="218"/>
        <v>82.961969398262184</v>
      </c>
      <c r="Q603" s="6">
        <f t="shared" si="217"/>
        <v>94.392368938464202</v>
      </c>
      <c r="R603" s="6">
        <f t="shared" si="217"/>
        <v>81.381310960132637</v>
      </c>
      <c r="S603" s="6">
        <f t="shared" si="217"/>
        <v>92.593929297508112</v>
      </c>
      <c r="T603" s="6">
        <f t="shared" si="217"/>
        <v>79.830768503050223</v>
      </c>
      <c r="U603" s="6">
        <f t="shared" si="217"/>
        <v>68.826883664381924</v>
      </c>
      <c r="W603" s="11">
        <v>100</v>
      </c>
      <c r="X603" s="6">
        <f t="shared" si="206"/>
        <v>87.890547012700083</v>
      </c>
      <c r="Y603" s="6">
        <f t="shared" si="207"/>
        <v>103.87831843691006</v>
      </c>
      <c r="Z603" s="6">
        <f t="shared" si="208"/>
        <v>119.86608986112005</v>
      </c>
      <c r="AA603" s="6">
        <f t="shared" si="209"/>
        <v>107.75663687382013</v>
      </c>
      <c r="AB603" s="6">
        <f t="shared" si="210"/>
        <v>123.74440829803011</v>
      </c>
      <c r="AC603" s="6">
        <f t="shared" si="211"/>
        <v>111.63495531073019</v>
      </c>
      <c r="AD603" s="6">
        <f t="shared" si="212"/>
        <v>127.62272673494017</v>
      </c>
      <c r="AE603" s="6">
        <f t="shared" si="213"/>
        <v>115.51327374764026</v>
      </c>
      <c r="AF603" s="6">
        <f t="shared" si="214"/>
        <v>131.50104517185025</v>
      </c>
      <c r="AG603" s="6">
        <f t="shared" si="215"/>
        <v>147.48881659606025</v>
      </c>
      <c r="AI603" s="10">
        <f t="shared" si="216"/>
        <v>0</v>
      </c>
      <c r="AJ603" s="10">
        <f t="shared" si="199"/>
        <v>0</v>
      </c>
      <c r="AK603" s="10">
        <f t="shared" si="199"/>
        <v>0</v>
      </c>
      <c r="AL603" s="10">
        <f t="shared" si="199"/>
        <v>0</v>
      </c>
      <c r="AM603" s="10">
        <f t="shared" si="198"/>
        <v>0</v>
      </c>
      <c r="AN603" s="10">
        <f t="shared" si="198"/>
        <v>0</v>
      </c>
      <c r="AO603" s="10">
        <f t="shared" si="198"/>
        <v>0</v>
      </c>
      <c r="AP603" s="10">
        <f t="shared" si="198"/>
        <v>0</v>
      </c>
      <c r="AQ603" s="10">
        <f t="shared" si="198"/>
        <v>0</v>
      </c>
      <c r="AR603" s="10">
        <f t="shared" si="198"/>
        <v>0</v>
      </c>
      <c r="AT603">
        <v>1</v>
      </c>
      <c r="AU603">
        <v>0</v>
      </c>
      <c r="AV603">
        <v>0</v>
      </c>
      <c r="AW603">
        <v>1</v>
      </c>
      <c r="AX603">
        <v>0</v>
      </c>
      <c r="AY603">
        <v>1</v>
      </c>
      <c r="AZ603">
        <v>0</v>
      </c>
      <c r="BA603">
        <v>1</v>
      </c>
      <c r="BB603">
        <v>0</v>
      </c>
      <c r="BC603">
        <v>0</v>
      </c>
    </row>
    <row r="604" spans="3:55">
      <c r="C604" s="10"/>
      <c r="D604" s="20">
        <f t="shared" si="200"/>
        <v>1761.3335668131692</v>
      </c>
      <c r="E604" s="10">
        <f t="shared" si="201"/>
        <v>-917.02450190521881</v>
      </c>
      <c r="F604" s="20">
        <f t="shared" si="202"/>
        <v>844.30906490795041</v>
      </c>
      <c r="G604">
        <f t="shared" si="203"/>
        <v>5</v>
      </c>
      <c r="H604" s="21">
        <f t="shared" si="204"/>
        <v>9.7656225800141683E-4</v>
      </c>
      <c r="I604" s="20">
        <f t="shared" si="205"/>
        <v>0</v>
      </c>
      <c r="J604" s="2"/>
      <c r="K604" s="11">
        <v>100</v>
      </c>
      <c r="L604" s="6">
        <f t="shared" si="218"/>
        <v>113.7778787354118</v>
      </c>
      <c r="M604" s="6">
        <f t="shared" si="218"/>
        <v>98.094719243534911</v>
      </c>
      <c r="N604" s="6">
        <f t="shared" si="218"/>
        <v>84.573328756155163</v>
      </c>
      <c r="O604" s="6">
        <f t="shared" si="218"/>
        <v>96.225739434679383</v>
      </c>
      <c r="P604" s="6">
        <f t="shared" si="218"/>
        <v>82.961969398262184</v>
      </c>
      <c r="Q604" s="6">
        <f t="shared" si="217"/>
        <v>94.392368938464202</v>
      </c>
      <c r="R604" s="6">
        <f t="shared" si="217"/>
        <v>81.381310960132637</v>
      </c>
      <c r="S604" s="6">
        <f t="shared" si="217"/>
        <v>92.593929297508112</v>
      </c>
      <c r="T604" s="6">
        <f t="shared" si="217"/>
        <v>79.830768503050223</v>
      </c>
      <c r="U604" s="6">
        <f t="shared" si="217"/>
        <v>90.829754980947811</v>
      </c>
      <c r="W604" s="11">
        <v>100</v>
      </c>
      <c r="X604" s="6">
        <f t="shared" si="206"/>
        <v>87.890547012700083</v>
      </c>
      <c r="Y604" s="6">
        <f t="shared" si="207"/>
        <v>103.87831843691006</v>
      </c>
      <c r="Z604" s="6">
        <f t="shared" si="208"/>
        <v>119.86608986112005</v>
      </c>
      <c r="AA604" s="6">
        <f t="shared" si="209"/>
        <v>107.75663687382013</v>
      </c>
      <c r="AB604" s="6">
        <f t="shared" si="210"/>
        <v>123.74440829803011</v>
      </c>
      <c r="AC604" s="6">
        <f t="shared" si="211"/>
        <v>111.63495531073019</v>
      </c>
      <c r="AD604" s="6">
        <f t="shared" si="212"/>
        <v>127.62272673494017</v>
      </c>
      <c r="AE604" s="6">
        <f t="shared" si="213"/>
        <v>115.51327374764026</v>
      </c>
      <c r="AF604" s="6">
        <f t="shared" si="214"/>
        <v>131.50104517185025</v>
      </c>
      <c r="AG604" s="6">
        <f t="shared" si="215"/>
        <v>119.39159218455033</v>
      </c>
      <c r="AI604" s="10">
        <f t="shared" si="216"/>
        <v>0</v>
      </c>
      <c r="AJ604" s="10">
        <f t="shared" si="199"/>
        <v>0</v>
      </c>
      <c r="AK604" s="10">
        <f t="shared" si="199"/>
        <v>0</v>
      </c>
      <c r="AL604" s="10">
        <f t="shared" si="199"/>
        <v>0</v>
      </c>
      <c r="AM604" s="10">
        <f t="shared" si="198"/>
        <v>0</v>
      </c>
      <c r="AN604" s="10">
        <f t="shared" si="198"/>
        <v>0</v>
      </c>
      <c r="AO604" s="10">
        <f t="shared" si="198"/>
        <v>0</v>
      </c>
      <c r="AP604" s="10">
        <f t="shared" si="198"/>
        <v>0</v>
      </c>
      <c r="AQ604" s="10">
        <f t="shared" si="198"/>
        <v>0</v>
      </c>
      <c r="AR604" s="10">
        <f t="shared" si="198"/>
        <v>0</v>
      </c>
      <c r="AT604">
        <v>1</v>
      </c>
      <c r="AU604">
        <v>0</v>
      </c>
      <c r="AV604">
        <v>0</v>
      </c>
      <c r="AW604">
        <v>1</v>
      </c>
      <c r="AX604">
        <v>0</v>
      </c>
      <c r="AY604">
        <v>1</v>
      </c>
      <c r="AZ604">
        <v>0</v>
      </c>
      <c r="BA604">
        <v>1</v>
      </c>
      <c r="BB604">
        <v>0</v>
      </c>
      <c r="BC604">
        <v>1</v>
      </c>
    </row>
    <row r="605" spans="3:55">
      <c r="C605" s="10"/>
      <c r="D605" s="20">
        <f t="shared" si="200"/>
        <v>1761.3335668131681</v>
      </c>
      <c r="E605" s="10">
        <f t="shared" si="201"/>
        <v>-917.02450190521881</v>
      </c>
      <c r="F605" s="20">
        <f t="shared" si="202"/>
        <v>844.30906490794928</v>
      </c>
      <c r="G605">
        <f t="shared" si="203"/>
        <v>5</v>
      </c>
      <c r="H605" s="21">
        <f t="shared" si="204"/>
        <v>9.7656225800141683E-4</v>
      </c>
      <c r="I605" s="20">
        <f t="shared" si="205"/>
        <v>0</v>
      </c>
      <c r="J605" s="2"/>
      <c r="K605" s="11">
        <v>100</v>
      </c>
      <c r="L605" s="6">
        <f t="shared" si="218"/>
        <v>113.7778787354118</v>
      </c>
      <c r="M605" s="6">
        <f t="shared" si="218"/>
        <v>98.094719243534911</v>
      </c>
      <c r="N605" s="6">
        <f t="shared" si="218"/>
        <v>84.573328756155163</v>
      </c>
      <c r="O605" s="6">
        <f t="shared" si="218"/>
        <v>96.225739434679383</v>
      </c>
      <c r="P605" s="6">
        <f t="shared" si="218"/>
        <v>82.961969398262184</v>
      </c>
      <c r="Q605" s="6">
        <f t="shared" si="217"/>
        <v>94.392368938464202</v>
      </c>
      <c r="R605" s="6">
        <f t="shared" si="217"/>
        <v>81.381310960132637</v>
      </c>
      <c r="S605" s="6">
        <f t="shared" si="217"/>
        <v>92.593929297508112</v>
      </c>
      <c r="T605" s="6">
        <f t="shared" si="217"/>
        <v>105.35140859247173</v>
      </c>
      <c r="U605" s="6">
        <f t="shared" si="217"/>
        <v>90.829754980947811</v>
      </c>
      <c r="W605" s="11">
        <v>100</v>
      </c>
      <c r="X605" s="6">
        <f t="shared" si="206"/>
        <v>87.890547012700083</v>
      </c>
      <c r="Y605" s="6">
        <f t="shared" si="207"/>
        <v>103.87831843691006</v>
      </c>
      <c r="Z605" s="6">
        <f t="shared" si="208"/>
        <v>119.86608986112005</v>
      </c>
      <c r="AA605" s="6">
        <f t="shared" si="209"/>
        <v>107.75663687382013</v>
      </c>
      <c r="AB605" s="6">
        <f t="shared" si="210"/>
        <v>123.74440829803011</v>
      </c>
      <c r="AC605" s="6">
        <f t="shared" si="211"/>
        <v>111.63495531073019</v>
      </c>
      <c r="AD605" s="6">
        <f t="shared" si="212"/>
        <v>127.62272673494017</v>
      </c>
      <c r="AE605" s="6">
        <f t="shared" si="213"/>
        <v>115.51327374764026</v>
      </c>
      <c r="AF605" s="6">
        <f t="shared" si="214"/>
        <v>103.40382076034034</v>
      </c>
      <c r="AG605" s="6">
        <f t="shared" si="215"/>
        <v>119.39159218455032</v>
      </c>
      <c r="AI605" s="10">
        <f t="shared" si="216"/>
        <v>0</v>
      </c>
      <c r="AJ605" s="10">
        <f t="shared" si="199"/>
        <v>0</v>
      </c>
      <c r="AK605" s="10">
        <f t="shared" si="199"/>
        <v>0</v>
      </c>
      <c r="AL605" s="10">
        <f t="shared" si="199"/>
        <v>0</v>
      </c>
      <c r="AM605" s="10">
        <f t="shared" si="198"/>
        <v>0</v>
      </c>
      <c r="AN605" s="10">
        <f t="shared" si="198"/>
        <v>0</v>
      </c>
      <c r="AO605" s="10">
        <f t="shared" si="198"/>
        <v>0</v>
      </c>
      <c r="AP605" s="10">
        <f t="shared" si="198"/>
        <v>0</v>
      </c>
      <c r="AQ605" s="10">
        <f t="shared" si="198"/>
        <v>0</v>
      </c>
      <c r="AR605" s="10">
        <f t="shared" si="198"/>
        <v>0</v>
      </c>
      <c r="AT605">
        <v>1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1</v>
      </c>
      <c r="BB605">
        <v>1</v>
      </c>
      <c r="BC605">
        <v>0</v>
      </c>
    </row>
    <row r="606" spans="3:55">
      <c r="C606" s="10"/>
      <c r="D606" s="20">
        <f t="shared" si="200"/>
        <v>-1043.5145177395257</v>
      </c>
      <c r="E606" s="10">
        <f t="shared" si="201"/>
        <v>1986.6597914390695</v>
      </c>
      <c r="F606" s="20">
        <f t="shared" si="202"/>
        <v>943.14527369954385</v>
      </c>
      <c r="G606">
        <f t="shared" si="203"/>
        <v>6</v>
      </c>
      <c r="H606" s="21">
        <f t="shared" si="204"/>
        <v>9.7699716664180632E-4</v>
      </c>
      <c r="I606" s="20">
        <f t="shared" si="205"/>
        <v>0</v>
      </c>
      <c r="J606" s="2"/>
      <c r="K606" s="11">
        <v>100</v>
      </c>
      <c r="L606" s="6">
        <f t="shared" si="218"/>
        <v>113.7778787354118</v>
      </c>
      <c r="M606" s="6">
        <f t="shared" si="218"/>
        <v>98.094719243534911</v>
      </c>
      <c r="N606" s="6">
        <f t="shared" si="218"/>
        <v>84.573328756155163</v>
      </c>
      <c r="O606" s="6">
        <f t="shared" si="218"/>
        <v>96.225739434679383</v>
      </c>
      <c r="P606" s="6">
        <f t="shared" si="218"/>
        <v>82.961969398262184</v>
      </c>
      <c r="Q606" s="6">
        <f t="shared" si="217"/>
        <v>94.392368938464202</v>
      </c>
      <c r="R606" s="6">
        <f t="shared" si="217"/>
        <v>81.381310960132637</v>
      </c>
      <c r="S606" s="6">
        <f t="shared" si="217"/>
        <v>92.593929297508112</v>
      </c>
      <c r="T606" s="6">
        <f t="shared" si="217"/>
        <v>105.35140859247173</v>
      </c>
      <c r="U606" s="6">
        <f t="shared" si="217"/>
        <v>119.8665979143907</v>
      </c>
      <c r="W606" s="11">
        <v>100</v>
      </c>
      <c r="X606" s="6">
        <f t="shared" si="206"/>
        <v>87.890547012700083</v>
      </c>
      <c r="Y606" s="6">
        <f t="shared" si="207"/>
        <v>103.87831843691006</v>
      </c>
      <c r="Z606" s="6">
        <f t="shared" si="208"/>
        <v>119.86608986112005</v>
      </c>
      <c r="AA606" s="6">
        <f t="shared" si="209"/>
        <v>107.75663687382013</v>
      </c>
      <c r="AB606" s="6">
        <f t="shared" si="210"/>
        <v>123.74440829803011</v>
      </c>
      <c r="AC606" s="6">
        <f t="shared" si="211"/>
        <v>111.63495531073019</v>
      </c>
      <c r="AD606" s="6">
        <f t="shared" si="212"/>
        <v>127.62272673494017</v>
      </c>
      <c r="AE606" s="6">
        <f t="shared" si="213"/>
        <v>115.51327374764026</v>
      </c>
      <c r="AF606" s="6">
        <f t="shared" si="214"/>
        <v>103.40382076034034</v>
      </c>
      <c r="AG606" s="6">
        <f t="shared" si="215"/>
        <v>91.29436777304042</v>
      </c>
      <c r="AI606" s="10">
        <f t="shared" si="216"/>
        <v>0</v>
      </c>
      <c r="AJ606" s="10">
        <f t="shared" si="199"/>
        <v>0</v>
      </c>
      <c r="AK606" s="10">
        <f t="shared" si="199"/>
        <v>0</v>
      </c>
      <c r="AL606" s="10">
        <f t="shared" si="199"/>
        <v>0</v>
      </c>
      <c r="AM606" s="10">
        <f t="shared" si="198"/>
        <v>0</v>
      </c>
      <c r="AN606" s="10">
        <f t="shared" si="198"/>
        <v>0</v>
      </c>
      <c r="AO606" s="10">
        <f t="shared" si="198"/>
        <v>0</v>
      </c>
      <c r="AP606" s="10">
        <f t="shared" si="198"/>
        <v>0</v>
      </c>
      <c r="AQ606" s="10">
        <f t="shared" si="198"/>
        <v>0</v>
      </c>
      <c r="AR606" s="10">
        <f t="shared" si="198"/>
        <v>0</v>
      </c>
      <c r="AT606">
        <v>1</v>
      </c>
      <c r="AU606">
        <v>0</v>
      </c>
      <c r="AV606">
        <v>0</v>
      </c>
      <c r="AW606">
        <v>1</v>
      </c>
      <c r="AX606">
        <v>0</v>
      </c>
      <c r="AY606">
        <v>1</v>
      </c>
      <c r="AZ606">
        <v>0</v>
      </c>
      <c r="BA606">
        <v>1</v>
      </c>
      <c r="BB606">
        <v>1</v>
      </c>
      <c r="BC606">
        <v>1</v>
      </c>
    </row>
    <row r="607" spans="3:55">
      <c r="C607" s="10"/>
      <c r="D607" s="20">
        <f t="shared" si="200"/>
        <v>3268.5072552162083</v>
      </c>
      <c r="E607" s="10">
        <f t="shared" si="201"/>
        <v>-3117.3116335618074</v>
      </c>
      <c r="F607" s="20">
        <f t="shared" si="202"/>
        <v>151.19562165440084</v>
      </c>
      <c r="G607">
        <f t="shared" si="203"/>
        <v>4</v>
      </c>
      <c r="H607" s="21">
        <f t="shared" si="204"/>
        <v>9.7612754295987511E-4</v>
      </c>
      <c r="I607" s="20">
        <f t="shared" si="205"/>
        <v>0</v>
      </c>
      <c r="J607" s="2"/>
      <c r="K607" s="11">
        <v>100</v>
      </c>
      <c r="L607" s="6">
        <f t="shared" si="218"/>
        <v>113.7778787354118</v>
      </c>
      <c r="M607" s="6">
        <f t="shared" si="218"/>
        <v>98.094719243534911</v>
      </c>
      <c r="N607" s="6">
        <f t="shared" si="218"/>
        <v>84.573328756155163</v>
      </c>
      <c r="O607" s="6">
        <f t="shared" si="218"/>
        <v>96.225739434679383</v>
      </c>
      <c r="P607" s="6">
        <f t="shared" si="218"/>
        <v>82.961969398262184</v>
      </c>
      <c r="Q607" s="6">
        <f t="shared" si="217"/>
        <v>94.392368938464202</v>
      </c>
      <c r="R607" s="6">
        <f t="shared" si="217"/>
        <v>107.39763506628832</v>
      </c>
      <c r="S607" s="6">
        <f t="shared" si="217"/>
        <v>92.593929297508112</v>
      </c>
      <c r="T607" s="6">
        <f t="shared" si="217"/>
        <v>79.830768503050223</v>
      </c>
      <c r="U607" s="6">
        <f t="shared" si="217"/>
        <v>68.826883664381924</v>
      </c>
      <c r="W607" s="11">
        <v>100</v>
      </c>
      <c r="X607" s="6">
        <f t="shared" si="206"/>
        <v>87.890547012700083</v>
      </c>
      <c r="Y607" s="6">
        <f t="shared" si="207"/>
        <v>103.87831843691006</v>
      </c>
      <c r="Z607" s="6">
        <f t="shared" si="208"/>
        <v>119.86608986112005</v>
      </c>
      <c r="AA607" s="6">
        <f t="shared" si="209"/>
        <v>107.75663687382013</v>
      </c>
      <c r="AB607" s="6">
        <f t="shared" si="210"/>
        <v>123.74440829803011</v>
      </c>
      <c r="AC607" s="6">
        <f t="shared" si="211"/>
        <v>111.63495531073019</v>
      </c>
      <c r="AD607" s="6">
        <f t="shared" si="212"/>
        <v>99.525502323430274</v>
      </c>
      <c r="AE607" s="6">
        <f t="shared" si="213"/>
        <v>115.51327374764026</v>
      </c>
      <c r="AF607" s="6">
        <f t="shared" si="214"/>
        <v>131.50104517185025</v>
      </c>
      <c r="AG607" s="6">
        <f t="shared" si="215"/>
        <v>147.48881659606025</v>
      </c>
      <c r="AI607" s="10">
        <f t="shared" si="216"/>
        <v>0</v>
      </c>
      <c r="AJ607" s="10">
        <f t="shared" si="199"/>
        <v>0</v>
      </c>
      <c r="AK607" s="10">
        <f t="shared" si="199"/>
        <v>0</v>
      </c>
      <c r="AL607" s="10">
        <f t="shared" si="199"/>
        <v>0</v>
      </c>
      <c r="AM607" s="10">
        <f t="shared" si="198"/>
        <v>0</v>
      </c>
      <c r="AN607" s="10">
        <f t="shared" si="198"/>
        <v>0</v>
      </c>
      <c r="AO607" s="10">
        <f t="shared" si="198"/>
        <v>0</v>
      </c>
      <c r="AP607" s="10">
        <f t="shared" si="198"/>
        <v>0</v>
      </c>
      <c r="AQ607" s="10">
        <f t="shared" si="198"/>
        <v>0</v>
      </c>
      <c r="AR607" s="10">
        <f t="shared" si="198"/>
        <v>0</v>
      </c>
      <c r="AT607">
        <v>1</v>
      </c>
      <c r="AU607">
        <v>0</v>
      </c>
      <c r="AV607">
        <v>0</v>
      </c>
      <c r="AW607">
        <v>1</v>
      </c>
      <c r="AX607">
        <v>0</v>
      </c>
      <c r="AY607">
        <v>1</v>
      </c>
      <c r="AZ607">
        <v>1</v>
      </c>
      <c r="BA607">
        <v>0</v>
      </c>
      <c r="BB607">
        <v>0</v>
      </c>
      <c r="BC607">
        <v>0</v>
      </c>
    </row>
    <row r="608" spans="3:55">
      <c r="C608" s="10"/>
      <c r="D608" s="20">
        <f t="shared" si="200"/>
        <v>1761.3335668131692</v>
      </c>
      <c r="E608" s="10">
        <f t="shared" si="201"/>
        <v>-917.02450190521881</v>
      </c>
      <c r="F608" s="20">
        <f t="shared" si="202"/>
        <v>844.30906490795041</v>
      </c>
      <c r="G608">
        <f t="shared" si="203"/>
        <v>5</v>
      </c>
      <c r="H608" s="21">
        <f t="shared" si="204"/>
        <v>9.7656225800141683E-4</v>
      </c>
      <c r="I608" s="20">
        <f t="shared" si="205"/>
        <v>0</v>
      </c>
      <c r="J608" s="2"/>
      <c r="K608" s="11">
        <v>100</v>
      </c>
      <c r="L608" s="6">
        <f t="shared" si="218"/>
        <v>113.7778787354118</v>
      </c>
      <c r="M608" s="6">
        <f t="shared" si="218"/>
        <v>98.094719243534911</v>
      </c>
      <c r="N608" s="6">
        <f t="shared" si="218"/>
        <v>84.573328756155163</v>
      </c>
      <c r="O608" s="6">
        <f t="shared" si="218"/>
        <v>96.225739434679383</v>
      </c>
      <c r="P608" s="6">
        <f t="shared" si="218"/>
        <v>82.961969398262184</v>
      </c>
      <c r="Q608" s="6">
        <f t="shared" si="217"/>
        <v>94.392368938464202</v>
      </c>
      <c r="R608" s="6">
        <f t="shared" si="217"/>
        <v>107.39763506628832</v>
      </c>
      <c r="S608" s="6">
        <f t="shared" si="217"/>
        <v>92.593929297508112</v>
      </c>
      <c r="T608" s="6">
        <f t="shared" si="217"/>
        <v>79.830768503050223</v>
      </c>
      <c r="U608" s="6">
        <f t="shared" si="217"/>
        <v>90.829754980947811</v>
      </c>
      <c r="W608" s="11">
        <v>100</v>
      </c>
      <c r="X608" s="6">
        <f t="shared" si="206"/>
        <v>87.890547012700083</v>
      </c>
      <c r="Y608" s="6">
        <f t="shared" si="207"/>
        <v>103.87831843691006</v>
      </c>
      <c r="Z608" s="6">
        <f t="shared" si="208"/>
        <v>119.86608986112005</v>
      </c>
      <c r="AA608" s="6">
        <f t="shared" si="209"/>
        <v>107.75663687382013</v>
      </c>
      <c r="AB608" s="6">
        <f t="shared" si="210"/>
        <v>123.74440829803011</v>
      </c>
      <c r="AC608" s="6">
        <f t="shared" si="211"/>
        <v>111.63495531073019</v>
      </c>
      <c r="AD608" s="6">
        <f t="shared" si="212"/>
        <v>99.525502323430274</v>
      </c>
      <c r="AE608" s="6">
        <f t="shared" si="213"/>
        <v>115.51327374764026</v>
      </c>
      <c r="AF608" s="6">
        <f t="shared" si="214"/>
        <v>131.50104517185025</v>
      </c>
      <c r="AG608" s="6">
        <f t="shared" si="215"/>
        <v>119.39159218455033</v>
      </c>
      <c r="AI608" s="10">
        <f t="shared" si="216"/>
        <v>0</v>
      </c>
      <c r="AJ608" s="10">
        <f t="shared" si="199"/>
        <v>0</v>
      </c>
      <c r="AK608" s="10">
        <f t="shared" si="199"/>
        <v>0</v>
      </c>
      <c r="AL608" s="10">
        <f t="shared" si="199"/>
        <v>0</v>
      </c>
      <c r="AM608" s="10">
        <f t="shared" si="198"/>
        <v>0</v>
      </c>
      <c r="AN608" s="10">
        <f t="shared" si="198"/>
        <v>0</v>
      </c>
      <c r="AO608" s="10">
        <f t="shared" si="198"/>
        <v>0</v>
      </c>
      <c r="AP608" s="10">
        <f t="shared" si="198"/>
        <v>0</v>
      </c>
      <c r="AQ608" s="10">
        <f t="shared" si="198"/>
        <v>0</v>
      </c>
      <c r="AR608" s="10">
        <f t="shared" si="198"/>
        <v>0</v>
      </c>
      <c r="AT608">
        <v>1</v>
      </c>
      <c r="AU608">
        <v>0</v>
      </c>
      <c r="AV608">
        <v>0</v>
      </c>
      <c r="AW608">
        <v>1</v>
      </c>
      <c r="AX608">
        <v>0</v>
      </c>
      <c r="AY608">
        <v>1</v>
      </c>
      <c r="AZ608">
        <v>1</v>
      </c>
      <c r="BA608">
        <v>0</v>
      </c>
      <c r="BB608">
        <v>0</v>
      </c>
      <c r="BC608">
        <v>1</v>
      </c>
    </row>
    <row r="609" spans="3:55">
      <c r="C609" s="10"/>
      <c r="D609" s="20">
        <f t="shared" si="200"/>
        <v>1761.3335668131681</v>
      </c>
      <c r="E609" s="10">
        <f t="shared" si="201"/>
        <v>-917.02450190521881</v>
      </c>
      <c r="F609" s="20">
        <f t="shared" si="202"/>
        <v>844.30906490794928</v>
      </c>
      <c r="G609">
        <f t="shared" si="203"/>
        <v>5</v>
      </c>
      <c r="H609" s="21">
        <f t="shared" si="204"/>
        <v>9.7656225800141683E-4</v>
      </c>
      <c r="I609" s="20">
        <f t="shared" si="205"/>
        <v>0</v>
      </c>
      <c r="J609" s="2"/>
      <c r="K609" s="11">
        <v>100</v>
      </c>
      <c r="L609" s="6">
        <f t="shared" si="218"/>
        <v>113.7778787354118</v>
      </c>
      <c r="M609" s="6">
        <f t="shared" si="218"/>
        <v>98.094719243534911</v>
      </c>
      <c r="N609" s="6">
        <f t="shared" si="218"/>
        <v>84.573328756155163</v>
      </c>
      <c r="O609" s="6">
        <f t="shared" si="218"/>
        <v>96.225739434679383</v>
      </c>
      <c r="P609" s="6">
        <f t="shared" si="218"/>
        <v>82.961969398262184</v>
      </c>
      <c r="Q609" s="6">
        <f t="shared" si="217"/>
        <v>94.392368938464202</v>
      </c>
      <c r="R609" s="6">
        <f t="shared" si="217"/>
        <v>107.39763506628832</v>
      </c>
      <c r="S609" s="6">
        <f t="shared" si="217"/>
        <v>92.593929297508112</v>
      </c>
      <c r="T609" s="6">
        <f t="shared" si="217"/>
        <v>105.35140859247173</v>
      </c>
      <c r="U609" s="6">
        <f t="shared" si="217"/>
        <v>90.829754980947811</v>
      </c>
      <c r="W609" s="11">
        <v>100</v>
      </c>
      <c r="X609" s="6">
        <f t="shared" si="206"/>
        <v>87.890547012700083</v>
      </c>
      <c r="Y609" s="6">
        <f t="shared" si="207"/>
        <v>103.87831843691006</v>
      </c>
      <c r="Z609" s="6">
        <f t="shared" si="208"/>
        <v>119.86608986112005</v>
      </c>
      <c r="AA609" s="6">
        <f t="shared" si="209"/>
        <v>107.75663687382013</v>
      </c>
      <c r="AB609" s="6">
        <f t="shared" si="210"/>
        <v>123.74440829803011</v>
      </c>
      <c r="AC609" s="6">
        <f t="shared" si="211"/>
        <v>111.63495531073019</v>
      </c>
      <c r="AD609" s="6">
        <f t="shared" si="212"/>
        <v>99.525502323430274</v>
      </c>
      <c r="AE609" s="6">
        <f t="shared" si="213"/>
        <v>115.51327374764026</v>
      </c>
      <c r="AF609" s="6">
        <f t="shared" si="214"/>
        <v>103.40382076034034</v>
      </c>
      <c r="AG609" s="6">
        <f t="shared" si="215"/>
        <v>119.39159218455032</v>
      </c>
      <c r="AI609" s="10">
        <f t="shared" si="216"/>
        <v>0</v>
      </c>
      <c r="AJ609" s="10">
        <f t="shared" si="199"/>
        <v>0</v>
      </c>
      <c r="AK609" s="10">
        <f t="shared" si="199"/>
        <v>0</v>
      </c>
      <c r="AL609" s="10">
        <f t="shared" si="199"/>
        <v>0</v>
      </c>
      <c r="AM609" s="10">
        <f t="shared" si="198"/>
        <v>0</v>
      </c>
      <c r="AN609" s="10">
        <f t="shared" si="198"/>
        <v>0</v>
      </c>
      <c r="AO609" s="10">
        <f t="shared" si="198"/>
        <v>0</v>
      </c>
      <c r="AP609" s="10">
        <f t="shared" si="198"/>
        <v>0</v>
      </c>
      <c r="AQ609" s="10">
        <f t="shared" si="198"/>
        <v>0</v>
      </c>
      <c r="AR609" s="10">
        <f t="shared" si="198"/>
        <v>0</v>
      </c>
      <c r="AT609">
        <v>1</v>
      </c>
      <c r="AU609">
        <v>0</v>
      </c>
      <c r="AV609">
        <v>0</v>
      </c>
      <c r="AW609">
        <v>1</v>
      </c>
      <c r="AX609">
        <v>0</v>
      </c>
      <c r="AY609">
        <v>1</v>
      </c>
      <c r="AZ609">
        <v>1</v>
      </c>
      <c r="BA609">
        <v>0</v>
      </c>
      <c r="BB609">
        <v>1</v>
      </c>
      <c r="BC609">
        <v>0</v>
      </c>
    </row>
    <row r="610" spans="3:55">
      <c r="C610" s="10"/>
      <c r="D610" s="20">
        <f t="shared" si="200"/>
        <v>-1043.5145177395257</v>
      </c>
      <c r="E610" s="10">
        <f t="shared" si="201"/>
        <v>1986.6597914390695</v>
      </c>
      <c r="F610" s="20">
        <f t="shared" si="202"/>
        <v>943.14527369954385</v>
      </c>
      <c r="G610">
        <f t="shared" si="203"/>
        <v>6</v>
      </c>
      <c r="H610" s="21">
        <f t="shared" si="204"/>
        <v>9.7699716664180632E-4</v>
      </c>
      <c r="I610" s="20">
        <f t="shared" si="205"/>
        <v>0</v>
      </c>
      <c r="J610" s="2"/>
      <c r="K610" s="11">
        <v>100</v>
      </c>
      <c r="L610" s="6">
        <f t="shared" si="218"/>
        <v>113.7778787354118</v>
      </c>
      <c r="M610" s="6">
        <f t="shared" si="218"/>
        <v>98.094719243534911</v>
      </c>
      <c r="N610" s="6">
        <f t="shared" si="218"/>
        <v>84.573328756155163</v>
      </c>
      <c r="O610" s="6">
        <f t="shared" si="218"/>
        <v>96.225739434679383</v>
      </c>
      <c r="P610" s="6">
        <f t="shared" si="218"/>
        <v>82.961969398262184</v>
      </c>
      <c r="Q610" s="6">
        <f t="shared" si="217"/>
        <v>94.392368938464202</v>
      </c>
      <c r="R610" s="6">
        <f t="shared" si="217"/>
        <v>107.39763506628832</v>
      </c>
      <c r="S610" s="6">
        <f t="shared" si="217"/>
        <v>92.593929297508112</v>
      </c>
      <c r="T610" s="6">
        <f t="shared" si="217"/>
        <v>105.35140859247173</v>
      </c>
      <c r="U610" s="6">
        <f t="shared" si="217"/>
        <v>119.8665979143907</v>
      </c>
      <c r="W610" s="11">
        <v>100</v>
      </c>
      <c r="X610" s="6">
        <f t="shared" si="206"/>
        <v>87.890547012700083</v>
      </c>
      <c r="Y610" s="6">
        <f t="shared" si="207"/>
        <v>103.87831843691006</v>
      </c>
      <c r="Z610" s="6">
        <f t="shared" si="208"/>
        <v>119.86608986112005</v>
      </c>
      <c r="AA610" s="6">
        <f t="shared" si="209"/>
        <v>107.75663687382013</v>
      </c>
      <c r="AB610" s="6">
        <f t="shared" si="210"/>
        <v>123.74440829803011</v>
      </c>
      <c r="AC610" s="6">
        <f t="shared" si="211"/>
        <v>111.63495531073019</v>
      </c>
      <c r="AD610" s="6">
        <f t="shared" si="212"/>
        <v>99.525502323430274</v>
      </c>
      <c r="AE610" s="6">
        <f t="shared" si="213"/>
        <v>115.51327374764026</v>
      </c>
      <c r="AF610" s="6">
        <f t="shared" si="214"/>
        <v>103.40382076034034</v>
      </c>
      <c r="AG610" s="6">
        <f t="shared" si="215"/>
        <v>91.29436777304042</v>
      </c>
      <c r="AI610" s="10">
        <f t="shared" si="216"/>
        <v>0</v>
      </c>
      <c r="AJ610" s="10">
        <f t="shared" si="199"/>
        <v>0</v>
      </c>
      <c r="AK610" s="10">
        <f t="shared" si="199"/>
        <v>0</v>
      </c>
      <c r="AL610" s="10">
        <f t="shared" si="199"/>
        <v>0</v>
      </c>
      <c r="AM610" s="10">
        <f t="shared" si="198"/>
        <v>0</v>
      </c>
      <c r="AN610" s="10">
        <f t="shared" si="198"/>
        <v>0</v>
      </c>
      <c r="AO610" s="10">
        <f t="shared" si="198"/>
        <v>0</v>
      </c>
      <c r="AP610" s="10">
        <f t="shared" si="198"/>
        <v>0</v>
      </c>
      <c r="AQ610" s="10">
        <f t="shared" si="198"/>
        <v>0</v>
      </c>
      <c r="AR610" s="10">
        <f t="shared" si="198"/>
        <v>0</v>
      </c>
      <c r="AT610">
        <v>1</v>
      </c>
      <c r="AU610">
        <v>0</v>
      </c>
      <c r="AV610">
        <v>0</v>
      </c>
      <c r="AW610">
        <v>1</v>
      </c>
      <c r="AX610">
        <v>0</v>
      </c>
      <c r="AY610">
        <v>1</v>
      </c>
      <c r="AZ610">
        <v>1</v>
      </c>
      <c r="BA610">
        <v>0</v>
      </c>
      <c r="BB610">
        <v>1</v>
      </c>
      <c r="BC610">
        <v>1</v>
      </c>
    </row>
    <row r="611" spans="3:55">
      <c r="C611" s="10"/>
      <c r="D611" s="20">
        <f t="shared" si="200"/>
        <v>1761.3335668131681</v>
      </c>
      <c r="E611" s="10">
        <f t="shared" si="201"/>
        <v>-917.02450190521881</v>
      </c>
      <c r="F611" s="20">
        <f t="shared" si="202"/>
        <v>844.30906490794928</v>
      </c>
      <c r="G611">
        <f t="shared" si="203"/>
        <v>5</v>
      </c>
      <c r="H611" s="21">
        <f t="shared" si="204"/>
        <v>9.7656225800141683E-4</v>
      </c>
      <c r="I611" s="20">
        <f t="shared" si="205"/>
        <v>0</v>
      </c>
      <c r="J611" s="2"/>
      <c r="K611" s="11">
        <v>100</v>
      </c>
      <c r="L611" s="6">
        <f t="shared" si="218"/>
        <v>113.7778787354118</v>
      </c>
      <c r="M611" s="6">
        <f t="shared" si="218"/>
        <v>98.094719243534911</v>
      </c>
      <c r="N611" s="6">
        <f t="shared" si="218"/>
        <v>84.573328756155163</v>
      </c>
      <c r="O611" s="6">
        <f t="shared" si="218"/>
        <v>96.225739434679383</v>
      </c>
      <c r="P611" s="6">
        <f t="shared" si="218"/>
        <v>82.961969398262184</v>
      </c>
      <c r="Q611" s="6">
        <f t="shared" si="217"/>
        <v>94.392368938464202</v>
      </c>
      <c r="R611" s="6">
        <f t="shared" si="217"/>
        <v>107.39763506628832</v>
      </c>
      <c r="S611" s="6">
        <f t="shared" si="217"/>
        <v>122.19475099042162</v>
      </c>
      <c r="T611" s="6">
        <f t="shared" si="217"/>
        <v>105.35140859247173</v>
      </c>
      <c r="U611" s="6">
        <f t="shared" si="217"/>
        <v>90.829754980947811</v>
      </c>
      <c r="W611" s="11">
        <v>100</v>
      </c>
      <c r="X611" s="6">
        <f t="shared" si="206"/>
        <v>87.890547012700083</v>
      </c>
      <c r="Y611" s="6">
        <f t="shared" si="207"/>
        <v>103.87831843691006</v>
      </c>
      <c r="Z611" s="6">
        <f t="shared" si="208"/>
        <v>119.86608986112005</v>
      </c>
      <c r="AA611" s="6">
        <f t="shared" si="209"/>
        <v>107.75663687382013</v>
      </c>
      <c r="AB611" s="6">
        <f t="shared" si="210"/>
        <v>123.74440829803011</v>
      </c>
      <c r="AC611" s="6">
        <f t="shared" si="211"/>
        <v>111.63495531073019</v>
      </c>
      <c r="AD611" s="6">
        <f t="shared" si="212"/>
        <v>99.525502323430274</v>
      </c>
      <c r="AE611" s="6">
        <f t="shared" si="213"/>
        <v>87.416049336130357</v>
      </c>
      <c r="AF611" s="6">
        <f t="shared" si="214"/>
        <v>103.40382076034034</v>
      </c>
      <c r="AG611" s="6">
        <f t="shared" si="215"/>
        <v>119.39159218455032</v>
      </c>
      <c r="AI611" s="10">
        <f t="shared" si="216"/>
        <v>0</v>
      </c>
      <c r="AJ611" s="10">
        <f t="shared" si="199"/>
        <v>0</v>
      </c>
      <c r="AK611" s="10">
        <f t="shared" si="199"/>
        <v>0</v>
      </c>
      <c r="AL611" s="10">
        <f t="shared" si="199"/>
        <v>0</v>
      </c>
      <c r="AM611" s="10">
        <f t="shared" si="198"/>
        <v>0</v>
      </c>
      <c r="AN611" s="10">
        <f t="shared" si="198"/>
        <v>0</v>
      </c>
      <c r="AO611" s="10">
        <f t="shared" si="198"/>
        <v>0</v>
      </c>
      <c r="AP611" s="10">
        <f t="shared" si="198"/>
        <v>0</v>
      </c>
      <c r="AQ611" s="10">
        <f t="shared" si="198"/>
        <v>0</v>
      </c>
      <c r="AR611" s="10">
        <f t="shared" si="198"/>
        <v>0</v>
      </c>
      <c r="AT611">
        <v>1</v>
      </c>
      <c r="AU611">
        <v>0</v>
      </c>
      <c r="AV611">
        <v>0</v>
      </c>
      <c r="AW611">
        <v>1</v>
      </c>
      <c r="AX611">
        <v>0</v>
      </c>
      <c r="AY611">
        <v>1</v>
      </c>
      <c r="AZ611">
        <v>1</v>
      </c>
      <c r="BA611">
        <v>1</v>
      </c>
      <c r="BB611">
        <v>0</v>
      </c>
      <c r="BC611">
        <v>0</v>
      </c>
    </row>
    <row r="612" spans="3:55">
      <c r="C612" s="10"/>
      <c r="D612" s="20">
        <f t="shared" si="200"/>
        <v>-1043.5145177395257</v>
      </c>
      <c r="E612" s="10">
        <f t="shared" si="201"/>
        <v>1986.6597914390695</v>
      </c>
      <c r="F612" s="20">
        <f t="shared" si="202"/>
        <v>943.14527369954385</v>
      </c>
      <c r="G612">
        <f t="shared" si="203"/>
        <v>6</v>
      </c>
      <c r="H612" s="21">
        <f t="shared" si="204"/>
        <v>9.7699716664180632E-4</v>
      </c>
      <c r="I612" s="20">
        <f t="shared" si="205"/>
        <v>0</v>
      </c>
      <c r="J612" s="2"/>
      <c r="K612" s="11">
        <v>100</v>
      </c>
      <c r="L612" s="6">
        <f t="shared" si="218"/>
        <v>113.7778787354118</v>
      </c>
      <c r="M612" s="6">
        <f t="shared" si="218"/>
        <v>98.094719243534911</v>
      </c>
      <c r="N612" s="6">
        <f t="shared" si="218"/>
        <v>84.573328756155163</v>
      </c>
      <c r="O612" s="6">
        <f t="shared" si="218"/>
        <v>96.225739434679383</v>
      </c>
      <c r="P612" s="6">
        <f t="shared" si="218"/>
        <v>82.961969398262184</v>
      </c>
      <c r="Q612" s="6">
        <f t="shared" si="217"/>
        <v>94.392368938464202</v>
      </c>
      <c r="R612" s="6">
        <f t="shared" si="217"/>
        <v>107.39763506628832</v>
      </c>
      <c r="S612" s="6">
        <f t="shared" si="217"/>
        <v>122.19475099042162</v>
      </c>
      <c r="T612" s="6">
        <f t="shared" si="217"/>
        <v>105.35140859247173</v>
      </c>
      <c r="U612" s="6">
        <f t="shared" si="217"/>
        <v>119.8665979143907</v>
      </c>
      <c r="W612" s="11">
        <v>100</v>
      </c>
      <c r="X612" s="6">
        <f t="shared" si="206"/>
        <v>87.890547012700083</v>
      </c>
      <c r="Y612" s="6">
        <f t="shared" si="207"/>
        <v>103.87831843691006</v>
      </c>
      <c r="Z612" s="6">
        <f t="shared" si="208"/>
        <v>119.86608986112005</v>
      </c>
      <c r="AA612" s="6">
        <f t="shared" si="209"/>
        <v>107.75663687382013</v>
      </c>
      <c r="AB612" s="6">
        <f t="shared" si="210"/>
        <v>123.74440829803011</v>
      </c>
      <c r="AC612" s="6">
        <f t="shared" si="211"/>
        <v>111.63495531073019</v>
      </c>
      <c r="AD612" s="6">
        <f t="shared" si="212"/>
        <v>99.525502323430274</v>
      </c>
      <c r="AE612" s="6">
        <f t="shared" si="213"/>
        <v>87.416049336130357</v>
      </c>
      <c r="AF612" s="6">
        <f t="shared" si="214"/>
        <v>103.40382076034034</v>
      </c>
      <c r="AG612" s="6">
        <f t="shared" si="215"/>
        <v>91.29436777304042</v>
      </c>
      <c r="AI612" s="10">
        <f t="shared" si="216"/>
        <v>0</v>
      </c>
      <c r="AJ612" s="10">
        <f t="shared" si="199"/>
        <v>0</v>
      </c>
      <c r="AK612" s="10">
        <f t="shared" si="199"/>
        <v>0</v>
      </c>
      <c r="AL612" s="10">
        <f t="shared" si="199"/>
        <v>0</v>
      </c>
      <c r="AM612" s="10">
        <f t="shared" si="198"/>
        <v>0</v>
      </c>
      <c r="AN612" s="10">
        <f t="shared" si="198"/>
        <v>0</v>
      </c>
      <c r="AO612" s="10">
        <f t="shared" si="198"/>
        <v>0</v>
      </c>
      <c r="AP612" s="10">
        <f t="shared" si="198"/>
        <v>0</v>
      </c>
      <c r="AQ612" s="10">
        <f t="shared" si="198"/>
        <v>0</v>
      </c>
      <c r="AR612" s="10">
        <f t="shared" si="198"/>
        <v>0</v>
      </c>
      <c r="AT612">
        <v>1</v>
      </c>
      <c r="AU612">
        <v>0</v>
      </c>
      <c r="AV612">
        <v>0</v>
      </c>
      <c r="AW612">
        <v>1</v>
      </c>
      <c r="AX612">
        <v>0</v>
      </c>
      <c r="AY612">
        <v>1</v>
      </c>
      <c r="AZ612">
        <v>1</v>
      </c>
      <c r="BA612">
        <v>1</v>
      </c>
      <c r="BB612">
        <v>0</v>
      </c>
      <c r="BC612">
        <v>1</v>
      </c>
    </row>
    <row r="613" spans="3:55">
      <c r="C613" s="10"/>
      <c r="D613" s="20">
        <f t="shared" si="200"/>
        <v>-1043.5145177395257</v>
      </c>
      <c r="E613" s="10">
        <f t="shared" si="201"/>
        <v>1986.6597914390695</v>
      </c>
      <c r="F613" s="20">
        <f t="shared" si="202"/>
        <v>943.14527369954385</v>
      </c>
      <c r="G613">
        <f t="shared" si="203"/>
        <v>6</v>
      </c>
      <c r="H613" s="21">
        <f t="shared" si="204"/>
        <v>9.7699716664180632E-4</v>
      </c>
      <c r="I613" s="20">
        <f t="shared" si="205"/>
        <v>0</v>
      </c>
      <c r="J613" s="2"/>
      <c r="K613" s="11">
        <v>100</v>
      </c>
      <c r="L613" s="6">
        <f t="shared" si="218"/>
        <v>113.7778787354118</v>
      </c>
      <c r="M613" s="6">
        <f t="shared" si="218"/>
        <v>98.094719243534911</v>
      </c>
      <c r="N613" s="6">
        <f t="shared" si="218"/>
        <v>84.573328756155163</v>
      </c>
      <c r="O613" s="6">
        <f t="shared" si="218"/>
        <v>96.225739434679383</v>
      </c>
      <c r="P613" s="6">
        <f t="shared" si="218"/>
        <v>82.961969398262184</v>
      </c>
      <c r="Q613" s="6">
        <f t="shared" si="217"/>
        <v>94.392368938464202</v>
      </c>
      <c r="R613" s="6">
        <f t="shared" si="217"/>
        <v>107.39763506628832</v>
      </c>
      <c r="S613" s="6">
        <f t="shared" si="217"/>
        <v>122.19475099042162</v>
      </c>
      <c r="T613" s="6">
        <f t="shared" si="217"/>
        <v>139.03059560292033</v>
      </c>
      <c r="U613" s="6">
        <f t="shared" si="217"/>
        <v>119.8665979143907</v>
      </c>
      <c r="W613" s="11">
        <v>100</v>
      </c>
      <c r="X613" s="6">
        <f t="shared" si="206"/>
        <v>87.890547012700083</v>
      </c>
      <c r="Y613" s="6">
        <f t="shared" si="207"/>
        <v>103.87831843691006</v>
      </c>
      <c r="Z613" s="6">
        <f t="shared" si="208"/>
        <v>119.86608986112005</v>
      </c>
      <c r="AA613" s="6">
        <f t="shared" si="209"/>
        <v>107.75663687382013</v>
      </c>
      <c r="AB613" s="6">
        <f t="shared" si="210"/>
        <v>123.74440829803011</v>
      </c>
      <c r="AC613" s="6">
        <f t="shared" si="211"/>
        <v>111.63495531073019</v>
      </c>
      <c r="AD613" s="6">
        <f t="shared" si="212"/>
        <v>99.525502323430274</v>
      </c>
      <c r="AE613" s="6">
        <f t="shared" si="213"/>
        <v>87.416049336130357</v>
      </c>
      <c r="AF613" s="6">
        <f t="shared" si="214"/>
        <v>75.306596348830439</v>
      </c>
      <c r="AG613" s="6">
        <f t="shared" si="215"/>
        <v>91.29436777304042</v>
      </c>
      <c r="AI613" s="10">
        <f t="shared" si="216"/>
        <v>0</v>
      </c>
      <c r="AJ613" s="10">
        <f t="shared" si="199"/>
        <v>0</v>
      </c>
      <c r="AK613" s="10">
        <f t="shared" si="199"/>
        <v>0</v>
      </c>
      <c r="AL613" s="10">
        <f t="shared" si="199"/>
        <v>0</v>
      </c>
      <c r="AM613" s="10">
        <f t="shared" si="198"/>
        <v>0</v>
      </c>
      <c r="AN613" s="10">
        <f t="shared" si="198"/>
        <v>0</v>
      </c>
      <c r="AO613" s="10">
        <f t="shared" si="198"/>
        <v>0</v>
      </c>
      <c r="AP613" s="10">
        <f t="shared" si="198"/>
        <v>0</v>
      </c>
      <c r="AQ613" s="10">
        <f t="shared" si="198"/>
        <v>0</v>
      </c>
      <c r="AR613" s="10">
        <f t="shared" si="198"/>
        <v>0</v>
      </c>
      <c r="AT613">
        <v>1</v>
      </c>
      <c r="AU613">
        <v>0</v>
      </c>
      <c r="AV613">
        <v>0</v>
      </c>
      <c r="AW613">
        <v>1</v>
      </c>
      <c r="AX613">
        <v>0</v>
      </c>
      <c r="AY613">
        <v>1</v>
      </c>
      <c r="AZ613">
        <v>1</v>
      </c>
      <c r="BA613">
        <v>1</v>
      </c>
      <c r="BB613">
        <v>1</v>
      </c>
      <c r="BC613">
        <v>0</v>
      </c>
    </row>
    <row r="614" spans="3:55">
      <c r="C614" s="10"/>
      <c r="D614" s="20">
        <f t="shared" si="200"/>
        <v>-5821.6989792951699</v>
      </c>
      <c r="E614" s="10">
        <f t="shared" si="201"/>
        <v>5818.6062470211482</v>
      </c>
      <c r="F614" s="20">
        <f t="shared" si="202"/>
        <v>-3.0927322740217278</v>
      </c>
      <c r="G614">
        <f t="shared" si="203"/>
        <v>7</v>
      </c>
      <c r="H614" s="21">
        <f t="shared" si="204"/>
        <v>9.7743226896726152E-4</v>
      </c>
      <c r="I614" s="20">
        <f t="shared" si="205"/>
        <v>0</v>
      </c>
      <c r="J614" s="2"/>
      <c r="K614" s="11">
        <v>100</v>
      </c>
      <c r="L614" s="6">
        <f t="shared" si="218"/>
        <v>113.7778787354118</v>
      </c>
      <c r="M614" s="6">
        <f t="shared" si="218"/>
        <v>98.094719243534911</v>
      </c>
      <c r="N614" s="6">
        <f t="shared" si="218"/>
        <v>84.573328756155163</v>
      </c>
      <c r="O614" s="6">
        <f t="shared" si="218"/>
        <v>96.225739434679383</v>
      </c>
      <c r="P614" s="6">
        <f t="shared" si="218"/>
        <v>82.961969398262184</v>
      </c>
      <c r="Q614" s="6">
        <f t="shared" si="217"/>
        <v>94.392368938464202</v>
      </c>
      <c r="R614" s="6">
        <f t="shared" si="217"/>
        <v>107.39763506628832</v>
      </c>
      <c r="S614" s="6">
        <f t="shared" si="217"/>
        <v>122.19475099042162</v>
      </c>
      <c r="T614" s="6">
        <f t="shared" si="217"/>
        <v>139.03059560292033</v>
      </c>
      <c r="U614" s="6">
        <f t="shared" si="217"/>
        <v>158.18606247021148</v>
      </c>
      <c r="W614" s="11">
        <v>100</v>
      </c>
      <c r="X614" s="6">
        <f t="shared" si="206"/>
        <v>87.890547012700083</v>
      </c>
      <c r="Y614" s="6">
        <f t="shared" si="207"/>
        <v>103.87831843691006</v>
      </c>
      <c r="Z614" s="6">
        <f t="shared" si="208"/>
        <v>119.86608986112005</v>
      </c>
      <c r="AA614" s="6">
        <f t="shared" si="209"/>
        <v>107.75663687382013</v>
      </c>
      <c r="AB614" s="6">
        <f t="shared" si="210"/>
        <v>123.74440829803011</v>
      </c>
      <c r="AC614" s="6">
        <f t="shared" si="211"/>
        <v>111.63495531073019</v>
      </c>
      <c r="AD614" s="6">
        <f t="shared" si="212"/>
        <v>99.525502323430274</v>
      </c>
      <c r="AE614" s="6">
        <f t="shared" si="213"/>
        <v>87.416049336130357</v>
      </c>
      <c r="AF614" s="6">
        <f t="shared" si="214"/>
        <v>75.306596348830439</v>
      </c>
      <c r="AG614" s="6">
        <f t="shared" si="215"/>
        <v>63.197143361530522</v>
      </c>
      <c r="AI614" s="10">
        <f t="shared" si="216"/>
        <v>0</v>
      </c>
      <c r="AJ614" s="10">
        <f t="shared" si="199"/>
        <v>0</v>
      </c>
      <c r="AK614" s="10">
        <f t="shared" si="199"/>
        <v>0</v>
      </c>
      <c r="AL614" s="10">
        <f t="shared" si="199"/>
        <v>0</v>
      </c>
      <c r="AM614" s="10">
        <f t="shared" si="198"/>
        <v>0</v>
      </c>
      <c r="AN614" s="10">
        <f t="shared" si="198"/>
        <v>0</v>
      </c>
      <c r="AO614" s="10">
        <f t="shared" si="198"/>
        <v>0</v>
      </c>
      <c r="AP614" s="10">
        <f t="shared" si="198"/>
        <v>0</v>
      </c>
      <c r="AQ614" s="10">
        <f t="shared" si="198"/>
        <v>0</v>
      </c>
      <c r="AR614" s="10">
        <f t="shared" si="198"/>
        <v>0</v>
      </c>
      <c r="AT614">
        <v>1</v>
      </c>
      <c r="AU614">
        <v>0</v>
      </c>
      <c r="AV614">
        <v>0</v>
      </c>
      <c r="AW614">
        <v>1</v>
      </c>
      <c r="AX614">
        <v>0</v>
      </c>
      <c r="AY614">
        <v>1</v>
      </c>
      <c r="AZ614">
        <v>1</v>
      </c>
      <c r="BA614">
        <v>1</v>
      </c>
      <c r="BB614">
        <v>1</v>
      </c>
      <c r="BC614">
        <v>1</v>
      </c>
    </row>
    <row r="615" spans="3:55">
      <c r="C615" s="10"/>
      <c r="D615" s="20">
        <f t="shared" si="200"/>
        <v>4727.528048825141</v>
      </c>
      <c r="E615" s="10">
        <f t="shared" si="201"/>
        <v>-4784.5946342759471</v>
      </c>
      <c r="F615" s="20">
        <f t="shared" si="202"/>
        <v>-57.066585450806087</v>
      </c>
      <c r="G615">
        <f t="shared" si="203"/>
        <v>3</v>
      </c>
      <c r="H615" s="21">
        <f t="shared" si="204"/>
        <v>9.7569302143100045E-4</v>
      </c>
      <c r="I615" s="20">
        <f t="shared" si="205"/>
        <v>1</v>
      </c>
      <c r="J615" s="2"/>
      <c r="K615" s="11">
        <v>100</v>
      </c>
      <c r="L615" s="6">
        <f t="shared" si="218"/>
        <v>113.7778787354118</v>
      </c>
      <c r="M615" s="6">
        <f t="shared" si="218"/>
        <v>98.094719243534911</v>
      </c>
      <c r="N615" s="6">
        <f t="shared" si="218"/>
        <v>84.573328756155163</v>
      </c>
      <c r="O615" s="6">
        <f t="shared" si="218"/>
        <v>96.225739434679383</v>
      </c>
      <c r="P615" s="6">
        <f t="shared" si="218"/>
        <v>109.48360512624285</v>
      </c>
      <c r="Q615" s="6">
        <f t="shared" si="217"/>
        <v>94.392368938464202</v>
      </c>
      <c r="R615" s="6">
        <f t="shared" si="217"/>
        <v>81.381310960132637</v>
      </c>
      <c r="S615" s="6">
        <f t="shared" si="217"/>
        <v>70.163699121773121</v>
      </c>
      <c r="T615" s="6">
        <f t="shared" si="217"/>
        <v>60.492324544419979</v>
      </c>
      <c r="U615" s="6">
        <f t="shared" si="217"/>
        <v>52.154053657240532</v>
      </c>
      <c r="W615" s="11">
        <v>100</v>
      </c>
      <c r="X615" s="6">
        <f t="shared" si="206"/>
        <v>87.890547012700083</v>
      </c>
      <c r="Y615" s="6">
        <f t="shared" si="207"/>
        <v>103.87831843691006</v>
      </c>
      <c r="Z615" s="6">
        <f t="shared" si="208"/>
        <v>119.86608986112005</v>
      </c>
      <c r="AA615" s="6">
        <f t="shared" si="209"/>
        <v>107.75663687382013</v>
      </c>
      <c r="AB615" s="6">
        <f t="shared" si="210"/>
        <v>95.64718388652021</v>
      </c>
      <c r="AC615" s="6">
        <f t="shared" si="211"/>
        <v>111.63495531073019</v>
      </c>
      <c r="AD615" s="6">
        <f t="shared" si="212"/>
        <v>127.62272673494017</v>
      </c>
      <c r="AE615" s="6">
        <f t="shared" si="213"/>
        <v>100</v>
      </c>
      <c r="AF615" s="6">
        <f t="shared" si="214"/>
        <v>115.98777142420998</v>
      </c>
      <c r="AG615" s="6">
        <f t="shared" si="215"/>
        <v>131.97554284841996</v>
      </c>
      <c r="AI615" s="10">
        <f t="shared" si="216"/>
        <v>0</v>
      </c>
      <c r="AJ615" s="10">
        <f t="shared" si="199"/>
        <v>0</v>
      </c>
      <c r="AK615" s="10">
        <f t="shared" si="199"/>
        <v>0</v>
      </c>
      <c r="AL615" s="10">
        <f t="shared" si="199"/>
        <v>0</v>
      </c>
      <c r="AM615" s="10">
        <f t="shared" si="198"/>
        <v>0</v>
      </c>
      <c r="AN615" s="10">
        <f t="shared" si="198"/>
        <v>0</v>
      </c>
      <c r="AO615" s="10">
        <f t="shared" si="198"/>
        <v>0</v>
      </c>
      <c r="AP615" s="10">
        <f t="shared" si="198"/>
        <v>3059.8738713892521</v>
      </c>
      <c r="AQ615" s="10">
        <f t="shared" si="198"/>
        <v>0</v>
      </c>
      <c r="AR615" s="10">
        <f t="shared" si="198"/>
        <v>0</v>
      </c>
      <c r="AT615">
        <v>1</v>
      </c>
      <c r="AU615">
        <v>0</v>
      </c>
      <c r="AV615">
        <v>0</v>
      </c>
      <c r="AW615">
        <v>1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</row>
    <row r="616" spans="3:55">
      <c r="C616" s="10"/>
      <c r="D616" s="20">
        <f t="shared" si="200"/>
        <v>3326.8064432598885</v>
      </c>
      <c r="E616" s="10">
        <f t="shared" si="201"/>
        <v>-3117.3116335618074</v>
      </c>
      <c r="F616" s="20">
        <f t="shared" si="202"/>
        <v>209.4948096980811</v>
      </c>
      <c r="G616">
        <f t="shared" si="203"/>
        <v>4</v>
      </c>
      <c r="H616" s="21">
        <f t="shared" si="204"/>
        <v>9.7612754295987511E-4</v>
      </c>
      <c r="I616" s="20">
        <f t="shared" si="205"/>
        <v>1</v>
      </c>
      <c r="J616" s="2"/>
      <c r="K616" s="11">
        <v>100</v>
      </c>
      <c r="L616" s="6">
        <f t="shared" si="218"/>
        <v>113.7778787354118</v>
      </c>
      <c r="M616" s="6">
        <f t="shared" si="218"/>
        <v>98.094719243534911</v>
      </c>
      <c r="N616" s="6">
        <f t="shared" si="218"/>
        <v>84.573328756155163</v>
      </c>
      <c r="O616" s="6">
        <f t="shared" si="218"/>
        <v>96.225739434679383</v>
      </c>
      <c r="P616" s="6">
        <f t="shared" si="218"/>
        <v>109.48360512624285</v>
      </c>
      <c r="Q616" s="6">
        <f t="shared" si="217"/>
        <v>94.392368938464202</v>
      </c>
      <c r="R616" s="6">
        <f t="shared" si="217"/>
        <v>81.381310960132637</v>
      </c>
      <c r="S616" s="6">
        <f t="shared" si="217"/>
        <v>70.163699121773121</v>
      </c>
      <c r="T616" s="6">
        <f t="shared" si="217"/>
        <v>60.492324544419979</v>
      </c>
      <c r="U616" s="6">
        <f t="shared" si="217"/>
        <v>68.826883664381924</v>
      </c>
      <c r="W616" s="11">
        <v>100</v>
      </c>
      <c r="X616" s="6">
        <f t="shared" si="206"/>
        <v>87.890547012700083</v>
      </c>
      <c r="Y616" s="6">
        <f t="shared" si="207"/>
        <v>103.87831843691006</v>
      </c>
      <c r="Z616" s="6">
        <f t="shared" si="208"/>
        <v>119.86608986112005</v>
      </c>
      <c r="AA616" s="6">
        <f t="shared" si="209"/>
        <v>107.75663687382013</v>
      </c>
      <c r="AB616" s="6">
        <f t="shared" si="210"/>
        <v>95.64718388652021</v>
      </c>
      <c r="AC616" s="6">
        <f t="shared" si="211"/>
        <v>111.63495531073019</v>
      </c>
      <c r="AD616" s="6">
        <f t="shared" si="212"/>
        <v>127.62272673494017</v>
      </c>
      <c r="AE616" s="6">
        <f t="shared" si="213"/>
        <v>100</v>
      </c>
      <c r="AF616" s="6">
        <f t="shared" si="214"/>
        <v>115.98777142420998</v>
      </c>
      <c r="AG616" s="6">
        <f t="shared" si="215"/>
        <v>103.87831843691006</v>
      </c>
      <c r="AI616" s="10">
        <f t="shared" si="216"/>
        <v>0</v>
      </c>
      <c r="AJ616" s="10">
        <f t="shared" si="199"/>
        <v>0</v>
      </c>
      <c r="AK616" s="10">
        <f t="shared" si="199"/>
        <v>0</v>
      </c>
      <c r="AL616" s="10">
        <f t="shared" si="199"/>
        <v>0</v>
      </c>
      <c r="AM616" s="10">
        <f t="shared" si="198"/>
        <v>0</v>
      </c>
      <c r="AN616" s="10">
        <f t="shared" si="198"/>
        <v>0</v>
      </c>
      <c r="AO616" s="10">
        <f t="shared" si="198"/>
        <v>0</v>
      </c>
      <c r="AP616" s="10">
        <f t="shared" si="198"/>
        <v>3059.8738713892521</v>
      </c>
      <c r="AQ616" s="10">
        <f t="shared" si="198"/>
        <v>0</v>
      </c>
      <c r="AR616" s="10">
        <f t="shared" si="198"/>
        <v>0</v>
      </c>
      <c r="AT616">
        <v>1</v>
      </c>
      <c r="AU616">
        <v>0</v>
      </c>
      <c r="AV616">
        <v>0</v>
      </c>
      <c r="AW616">
        <v>1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1</v>
      </c>
    </row>
    <row r="617" spans="3:55">
      <c r="C617" s="10"/>
      <c r="D617" s="20">
        <f t="shared" si="200"/>
        <v>3326.8064432598885</v>
      </c>
      <c r="E617" s="10">
        <f t="shared" si="201"/>
        <v>-3117.3116335618074</v>
      </c>
      <c r="F617" s="20">
        <f t="shared" si="202"/>
        <v>209.4948096980811</v>
      </c>
      <c r="G617">
        <f t="shared" si="203"/>
        <v>4</v>
      </c>
      <c r="H617" s="21">
        <f t="shared" si="204"/>
        <v>9.7612754295987511E-4</v>
      </c>
      <c r="I617" s="20">
        <f t="shared" si="205"/>
        <v>1</v>
      </c>
      <c r="J617" s="2"/>
      <c r="K617" s="11">
        <v>100</v>
      </c>
      <c r="L617" s="6">
        <f t="shared" si="218"/>
        <v>113.7778787354118</v>
      </c>
      <c r="M617" s="6">
        <f t="shared" si="218"/>
        <v>98.094719243534911</v>
      </c>
      <c r="N617" s="6">
        <f t="shared" si="218"/>
        <v>84.573328756155163</v>
      </c>
      <c r="O617" s="6">
        <f t="shared" si="218"/>
        <v>96.225739434679383</v>
      </c>
      <c r="P617" s="6">
        <f t="shared" si="218"/>
        <v>109.48360512624285</v>
      </c>
      <c r="Q617" s="6">
        <f t="shared" si="217"/>
        <v>94.392368938464202</v>
      </c>
      <c r="R617" s="6">
        <f t="shared" si="217"/>
        <v>81.381310960132637</v>
      </c>
      <c r="S617" s="6">
        <f t="shared" si="217"/>
        <v>70.163699121773121</v>
      </c>
      <c r="T617" s="6">
        <f t="shared" si="217"/>
        <v>79.830768503050223</v>
      </c>
      <c r="U617" s="6">
        <f t="shared" si="217"/>
        <v>68.826883664381924</v>
      </c>
      <c r="W617" s="11">
        <v>100</v>
      </c>
      <c r="X617" s="6">
        <f t="shared" si="206"/>
        <v>87.890547012700083</v>
      </c>
      <c r="Y617" s="6">
        <f t="shared" si="207"/>
        <v>103.87831843691006</v>
      </c>
      <c r="Z617" s="6">
        <f t="shared" si="208"/>
        <v>119.86608986112005</v>
      </c>
      <c r="AA617" s="6">
        <f t="shared" si="209"/>
        <v>107.75663687382013</v>
      </c>
      <c r="AB617" s="6">
        <f t="shared" si="210"/>
        <v>95.64718388652021</v>
      </c>
      <c r="AC617" s="6">
        <f t="shared" si="211"/>
        <v>111.63495531073019</v>
      </c>
      <c r="AD617" s="6">
        <f t="shared" si="212"/>
        <v>127.62272673494017</v>
      </c>
      <c r="AE617" s="6">
        <f t="shared" si="213"/>
        <v>100</v>
      </c>
      <c r="AF617" s="6">
        <f t="shared" si="214"/>
        <v>87.890547012700083</v>
      </c>
      <c r="AG617" s="6">
        <f t="shared" si="215"/>
        <v>103.87831843691006</v>
      </c>
      <c r="AI617" s="10">
        <f t="shared" si="216"/>
        <v>0</v>
      </c>
      <c r="AJ617" s="10">
        <f t="shared" si="199"/>
        <v>0</v>
      </c>
      <c r="AK617" s="10">
        <f t="shared" si="199"/>
        <v>0</v>
      </c>
      <c r="AL617" s="10">
        <f t="shared" si="199"/>
        <v>0</v>
      </c>
      <c r="AM617" s="10">
        <f t="shared" si="198"/>
        <v>0</v>
      </c>
      <c r="AN617" s="10">
        <f t="shared" si="198"/>
        <v>0</v>
      </c>
      <c r="AO617" s="10">
        <f t="shared" si="198"/>
        <v>0</v>
      </c>
      <c r="AP617" s="10">
        <f t="shared" si="198"/>
        <v>3059.8738713892521</v>
      </c>
      <c r="AQ617" s="10">
        <f t="shared" si="198"/>
        <v>0</v>
      </c>
      <c r="AR617" s="10">
        <f t="shared" si="198"/>
        <v>0</v>
      </c>
      <c r="AT617">
        <v>1</v>
      </c>
      <c r="AU617">
        <v>0</v>
      </c>
      <c r="AV617">
        <v>0</v>
      </c>
      <c r="AW617">
        <v>1</v>
      </c>
      <c r="AX617">
        <v>1</v>
      </c>
      <c r="AY617">
        <v>0</v>
      </c>
      <c r="AZ617">
        <v>0</v>
      </c>
      <c r="BA617">
        <v>0</v>
      </c>
      <c r="BB617">
        <v>1</v>
      </c>
      <c r="BC617">
        <v>0</v>
      </c>
    </row>
    <row r="618" spans="3:55">
      <c r="C618" s="10"/>
      <c r="D618" s="20">
        <f t="shared" si="200"/>
        <v>860.07657580973591</v>
      </c>
      <c r="E618" s="10">
        <f t="shared" si="201"/>
        <v>-917.02450190521881</v>
      </c>
      <c r="F618" s="20">
        <f t="shared" si="202"/>
        <v>-56.947926095482899</v>
      </c>
      <c r="G618">
        <f t="shared" si="203"/>
        <v>5</v>
      </c>
      <c r="H618" s="21">
        <f t="shared" si="204"/>
        <v>9.7656225800141683E-4</v>
      </c>
      <c r="I618" s="20">
        <f t="shared" si="205"/>
        <v>1</v>
      </c>
      <c r="J618" s="2"/>
      <c r="K618" s="11">
        <v>100</v>
      </c>
      <c r="L618" s="6">
        <f t="shared" si="218"/>
        <v>113.7778787354118</v>
      </c>
      <c r="M618" s="6">
        <f t="shared" si="218"/>
        <v>98.094719243534911</v>
      </c>
      <c r="N618" s="6">
        <f t="shared" si="218"/>
        <v>84.573328756155163</v>
      </c>
      <c r="O618" s="6">
        <f t="shared" si="218"/>
        <v>96.225739434679383</v>
      </c>
      <c r="P618" s="6">
        <f t="shared" si="218"/>
        <v>109.48360512624285</v>
      </c>
      <c r="Q618" s="6">
        <f t="shared" si="217"/>
        <v>94.392368938464202</v>
      </c>
      <c r="R618" s="6">
        <f t="shared" si="217"/>
        <v>81.381310960132637</v>
      </c>
      <c r="S618" s="6">
        <f t="shared" si="217"/>
        <v>70.163699121773121</v>
      </c>
      <c r="T618" s="6">
        <f t="shared" si="217"/>
        <v>79.830768503050223</v>
      </c>
      <c r="U618" s="6">
        <f t="shared" si="217"/>
        <v>90.829754980947811</v>
      </c>
      <c r="W618" s="11">
        <v>100</v>
      </c>
      <c r="X618" s="6">
        <f t="shared" si="206"/>
        <v>87.890547012700083</v>
      </c>
      <c r="Y618" s="6">
        <f t="shared" si="207"/>
        <v>103.87831843691006</v>
      </c>
      <c r="Z618" s="6">
        <f t="shared" si="208"/>
        <v>119.86608986112005</v>
      </c>
      <c r="AA618" s="6">
        <f t="shared" si="209"/>
        <v>107.75663687382013</v>
      </c>
      <c r="AB618" s="6">
        <f t="shared" si="210"/>
        <v>95.64718388652021</v>
      </c>
      <c r="AC618" s="6">
        <f t="shared" si="211"/>
        <v>111.63495531073019</v>
      </c>
      <c r="AD618" s="6">
        <f t="shared" si="212"/>
        <v>127.62272673494017</v>
      </c>
      <c r="AE618" s="6">
        <f t="shared" si="213"/>
        <v>100</v>
      </c>
      <c r="AF618" s="6">
        <f t="shared" si="214"/>
        <v>87.890547012700083</v>
      </c>
      <c r="AG618" s="6">
        <f t="shared" si="215"/>
        <v>75.781094025400165</v>
      </c>
      <c r="AI618" s="10">
        <f t="shared" si="216"/>
        <v>0</v>
      </c>
      <c r="AJ618" s="10">
        <f t="shared" si="199"/>
        <v>0</v>
      </c>
      <c r="AK618" s="10">
        <f t="shared" si="199"/>
        <v>0</v>
      </c>
      <c r="AL618" s="10">
        <f t="shared" si="199"/>
        <v>0</v>
      </c>
      <c r="AM618" s="10">
        <f t="shared" si="198"/>
        <v>0</v>
      </c>
      <c r="AN618" s="10">
        <f t="shared" si="198"/>
        <v>0</v>
      </c>
      <c r="AO618" s="10">
        <f t="shared" si="198"/>
        <v>0</v>
      </c>
      <c r="AP618" s="10">
        <f t="shared" si="198"/>
        <v>3059.8738713892521</v>
      </c>
      <c r="AQ618" s="10">
        <f t="shared" si="198"/>
        <v>0</v>
      </c>
      <c r="AR618" s="10">
        <f t="shared" si="198"/>
        <v>0</v>
      </c>
      <c r="AT618">
        <v>1</v>
      </c>
      <c r="AU618">
        <v>0</v>
      </c>
      <c r="AV618">
        <v>0</v>
      </c>
      <c r="AW618">
        <v>1</v>
      </c>
      <c r="AX618">
        <v>1</v>
      </c>
      <c r="AY618">
        <v>0</v>
      </c>
      <c r="AZ618">
        <v>0</v>
      </c>
      <c r="BA618">
        <v>0</v>
      </c>
      <c r="BB618">
        <v>1</v>
      </c>
      <c r="BC618">
        <v>1</v>
      </c>
    </row>
    <row r="619" spans="3:55">
      <c r="C619" s="10"/>
      <c r="D619" s="20">
        <f t="shared" si="200"/>
        <v>3268.5072552162083</v>
      </c>
      <c r="E619" s="10">
        <f t="shared" si="201"/>
        <v>-3117.3116335618074</v>
      </c>
      <c r="F619" s="20">
        <f t="shared" si="202"/>
        <v>151.19562165440084</v>
      </c>
      <c r="G619">
        <f t="shared" si="203"/>
        <v>4</v>
      </c>
      <c r="H619" s="21">
        <f t="shared" si="204"/>
        <v>9.7612754295987511E-4</v>
      </c>
      <c r="I619" s="20">
        <f t="shared" si="205"/>
        <v>0</v>
      </c>
      <c r="J619" s="2"/>
      <c r="K619" s="11">
        <v>100</v>
      </c>
      <c r="L619" s="6">
        <f t="shared" si="218"/>
        <v>113.7778787354118</v>
      </c>
      <c r="M619" s="6">
        <f t="shared" si="218"/>
        <v>98.094719243534911</v>
      </c>
      <c r="N619" s="6">
        <f t="shared" si="218"/>
        <v>84.573328756155163</v>
      </c>
      <c r="O619" s="6">
        <f t="shared" si="218"/>
        <v>96.225739434679383</v>
      </c>
      <c r="P619" s="6">
        <f t="shared" si="218"/>
        <v>109.48360512624285</v>
      </c>
      <c r="Q619" s="6">
        <f t="shared" si="217"/>
        <v>94.392368938464202</v>
      </c>
      <c r="R619" s="6">
        <f t="shared" si="217"/>
        <v>81.381310960132637</v>
      </c>
      <c r="S619" s="6">
        <f t="shared" si="217"/>
        <v>92.593929297508112</v>
      </c>
      <c r="T619" s="6">
        <f t="shared" si="217"/>
        <v>79.830768503050223</v>
      </c>
      <c r="U619" s="6">
        <f t="shared" si="217"/>
        <v>68.826883664381924</v>
      </c>
      <c r="W619" s="11">
        <v>100</v>
      </c>
      <c r="X619" s="6">
        <f t="shared" si="206"/>
        <v>87.890547012700083</v>
      </c>
      <c r="Y619" s="6">
        <f t="shared" si="207"/>
        <v>103.87831843691006</v>
      </c>
      <c r="Z619" s="6">
        <f t="shared" si="208"/>
        <v>119.86608986112005</v>
      </c>
      <c r="AA619" s="6">
        <f t="shared" si="209"/>
        <v>107.75663687382013</v>
      </c>
      <c r="AB619" s="6">
        <f t="shared" si="210"/>
        <v>95.64718388652021</v>
      </c>
      <c r="AC619" s="6">
        <f t="shared" si="211"/>
        <v>111.63495531073019</v>
      </c>
      <c r="AD619" s="6">
        <f t="shared" si="212"/>
        <v>127.62272673494017</v>
      </c>
      <c r="AE619" s="6">
        <f t="shared" si="213"/>
        <v>115.51327374764026</v>
      </c>
      <c r="AF619" s="6">
        <f t="shared" si="214"/>
        <v>131.50104517185025</v>
      </c>
      <c r="AG619" s="6">
        <f t="shared" si="215"/>
        <v>147.48881659606025</v>
      </c>
      <c r="AI619" s="10">
        <f t="shared" si="216"/>
        <v>0</v>
      </c>
      <c r="AJ619" s="10">
        <f t="shared" si="199"/>
        <v>0</v>
      </c>
      <c r="AK619" s="10">
        <f t="shared" si="199"/>
        <v>0</v>
      </c>
      <c r="AL619" s="10">
        <f t="shared" si="199"/>
        <v>0</v>
      </c>
      <c r="AM619" s="10">
        <f t="shared" si="198"/>
        <v>0</v>
      </c>
      <c r="AN619" s="10">
        <f t="shared" si="198"/>
        <v>0</v>
      </c>
      <c r="AO619" s="10">
        <f t="shared" si="198"/>
        <v>0</v>
      </c>
      <c r="AP619" s="10">
        <f t="shared" si="198"/>
        <v>0</v>
      </c>
      <c r="AQ619" s="10">
        <f t="shared" si="198"/>
        <v>0</v>
      </c>
      <c r="AR619" s="10">
        <f t="shared" si="198"/>
        <v>0</v>
      </c>
      <c r="AT619">
        <v>1</v>
      </c>
      <c r="AU619">
        <v>0</v>
      </c>
      <c r="AV619">
        <v>0</v>
      </c>
      <c r="AW619">
        <v>1</v>
      </c>
      <c r="AX619">
        <v>1</v>
      </c>
      <c r="AY619">
        <v>0</v>
      </c>
      <c r="AZ619">
        <v>0</v>
      </c>
      <c r="BA619">
        <v>1</v>
      </c>
      <c r="BB619">
        <v>0</v>
      </c>
      <c r="BC619">
        <v>0</v>
      </c>
    </row>
    <row r="620" spans="3:55">
      <c r="C620" s="10"/>
      <c r="D620" s="20">
        <f t="shared" si="200"/>
        <v>1761.3335668131692</v>
      </c>
      <c r="E620" s="10">
        <f t="shared" si="201"/>
        <v>-917.02450190521881</v>
      </c>
      <c r="F620" s="20">
        <f t="shared" si="202"/>
        <v>844.30906490795041</v>
      </c>
      <c r="G620">
        <f t="shared" si="203"/>
        <v>5</v>
      </c>
      <c r="H620" s="21">
        <f t="shared" si="204"/>
        <v>9.7656225800141683E-4</v>
      </c>
      <c r="I620" s="20">
        <f t="shared" si="205"/>
        <v>0</v>
      </c>
      <c r="J620" s="2"/>
      <c r="K620" s="11">
        <v>100</v>
      </c>
      <c r="L620" s="6">
        <f t="shared" si="218"/>
        <v>113.7778787354118</v>
      </c>
      <c r="M620" s="6">
        <f t="shared" si="218"/>
        <v>98.094719243534911</v>
      </c>
      <c r="N620" s="6">
        <f t="shared" si="218"/>
        <v>84.573328756155163</v>
      </c>
      <c r="O620" s="6">
        <f t="shared" si="218"/>
        <v>96.225739434679383</v>
      </c>
      <c r="P620" s="6">
        <f t="shared" si="218"/>
        <v>109.48360512624285</v>
      </c>
      <c r="Q620" s="6">
        <f t="shared" si="217"/>
        <v>94.392368938464202</v>
      </c>
      <c r="R620" s="6">
        <f t="shared" si="217"/>
        <v>81.381310960132637</v>
      </c>
      <c r="S620" s="6">
        <f t="shared" si="217"/>
        <v>92.593929297508112</v>
      </c>
      <c r="T620" s="6">
        <f t="shared" si="217"/>
        <v>79.830768503050223</v>
      </c>
      <c r="U620" s="6">
        <f t="shared" si="217"/>
        <v>90.829754980947811</v>
      </c>
      <c r="W620" s="11">
        <v>100</v>
      </c>
      <c r="X620" s="6">
        <f t="shared" si="206"/>
        <v>87.890547012700083</v>
      </c>
      <c r="Y620" s="6">
        <f t="shared" si="207"/>
        <v>103.87831843691006</v>
      </c>
      <c r="Z620" s="6">
        <f t="shared" si="208"/>
        <v>119.86608986112005</v>
      </c>
      <c r="AA620" s="6">
        <f t="shared" si="209"/>
        <v>107.75663687382013</v>
      </c>
      <c r="AB620" s="6">
        <f t="shared" si="210"/>
        <v>95.64718388652021</v>
      </c>
      <c r="AC620" s="6">
        <f t="shared" si="211"/>
        <v>111.63495531073019</v>
      </c>
      <c r="AD620" s="6">
        <f t="shared" si="212"/>
        <v>127.62272673494017</v>
      </c>
      <c r="AE620" s="6">
        <f t="shared" si="213"/>
        <v>115.51327374764026</v>
      </c>
      <c r="AF620" s="6">
        <f t="shared" si="214"/>
        <v>131.50104517185025</v>
      </c>
      <c r="AG620" s="6">
        <f t="shared" si="215"/>
        <v>119.39159218455033</v>
      </c>
      <c r="AI620" s="10">
        <f t="shared" si="216"/>
        <v>0</v>
      </c>
      <c r="AJ620" s="10">
        <f t="shared" si="199"/>
        <v>0</v>
      </c>
      <c r="AK620" s="10">
        <f t="shared" si="199"/>
        <v>0</v>
      </c>
      <c r="AL620" s="10">
        <f t="shared" si="199"/>
        <v>0</v>
      </c>
      <c r="AM620" s="10">
        <f t="shared" si="198"/>
        <v>0</v>
      </c>
      <c r="AN620" s="10">
        <f t="shared" si="198"/>
        <v>0</v>
      </c>
      <c r="AO620" s="10">
        <f t="shared" si="198"/>
        <v>0</v>
      </c>
      <c r="AP620" s="10">
        <f t="shared" si="198"/>
        <v>0</v>
      </c>
      <c r="AQ620" s="10">
        <f t="shared" si="198"/>
        <v>0</v>
      </c>
      <c r="AR620" s="10">
        <f t="shared" si="198"/>
        <v>0</v>
      </c>
      <c r="AT620">
        <v>1</v>
      </c>
      <c r="AU620">
        <v>0</v>
      </c>
      <c r="AV620">
        <v>0</v>
      </c>
      <c r="AW620">
        <v>1</v>
      </c>
      <c r="AX620">
        <v>1</v>
      </c>
      <c r="AY620">
        <v>0</v>
      </c>
      <c r="AZ620">
        <v>0</v>
      </c>
      <c r="BA620">
        <v>1</v>
      </c>
      <c r="BB620">
        <v>0</v>
      </c>
      <c r="BC620">
        <v>1</v>
      </c>
    </row>
    <row r="621" spans="3:55">
      <c r="C621" s="10"/>
      <c r="D621" s="20">
        <f t="shared" si="200"/>
        <v>1761.3335668131681</v>
      </c>
      <c r="E621" s="10">
        <f t="shared" si="201"/>
        <v>-917.02450190521881</v>
      </c>
      <c r="F621" s="20">
        <f t="shared" si="202"/>
        <v>844.30906490794928</v>
      </c>
      <c r="G621">
        <f t="shared" si="203"/>
        <v>5</v>
      </c>
      <c r="H621" s="21">
        <f t="shared" si="204"/>
        <v>9.7656225800141683E-4</v>
      </c>
      <c r="I621" s="20">
        <f t="shared" si="205"/>
        <v>0</v>
      </c>
      <c r="J621" s="2"/>
      <c r="K621" s="11">
        <v>100</v>
      </c>
      <c r="L621" s="6">
        <f t="shared" si="218"/>
        <v>113.7778787354118</v>
      </c>
      <c r="M621" s="6">
        <f t="shared" si="218"/>
        <v>98.094719243534911</v>
      </c>
      <c r="N621" s="6">
        <f t="shared" si="218"/>
        <v>84.573328756155163</v>
      </c>
      <c r="O621" s="6">
        <f t="shared" si="218"/>
        <v>96.225739434679383</v>
      </c>
      <c r="P621" s="6">
        <f t="shared" si="218"/>
        <v>109.48360512624285</v>
      </c>
      <c r="Q621" s="6">
        <f t="shared" si="217"/>
        <v>94.392368938464202</v>
      </c>
      <c r="R621" s="6">
        <f t="shared" si="217"/>
        <v>81.381310960132637</v>
      </c>
      <c r="S621" s="6">
        <f t="shared" si="217"/>
        <v>92.593929297508112</v>
      </c>
      <c r="T621" s="6">
        <f t="shared" si="217"/>
        <v>105.35140859247173</v>
      </c>
      <c r="U621" s="6">
        <f t="shared" si="217"/>
        <v>90.829754980947811</v>
      </c>
      <c r="W621" s="11">
        <v>100</v>
      </c>
      <c r="X621" s="6">
        <f t="shared" si="206"/>
        <v>87.890547012700083</v>
      </c>
      <c r="Y621" s="6">
        <f t="shared" si="207"/>
        <v>103.87831843691006</v>
      </c>
      <c r="Z621" s="6">
        <f t="shared" si="208"/>
        <v>119.86608986112005</v>
      </c>
      <c r="AA621" s="6">
        <f t="shared" si="209"/>
        <v>107.75663687382013</v>
      </c>
      <c r="AB621" s="6">
        <f t="shared" si="210"/>
        <v>95.64718388652021</v>
      </c>
      <c r="AC621" s="6">
        <f t="shared" si="211"/>
        <v>111.63495531073019</v>
      </c>
      <c r="AD621" s="6">
        <f t="shared" si="212"/>
        <v>127.62272673494017</v>
      </c>
      <c r="AE621" s="6">
        <f t="shared" si="213"/>
        <v>115.51327374764026</v>
      </c>
      <c r="AF621" s="6">
        <f t="shared" si="214"/>
        <v>103.40382076034034</v>
      </c>
      <c r="AG621" s="6">
        <f t="shared" si="215"/>
        <v>119.39159218455032</v>
      </c>
      <c r="AI621" s="10">
        <f t="shared" si="216"/>
        <v>0</v>
      </c>
      <c r="AJ621" s="10">
        <f t="shared" si="199"/>
        <v>0</v>
      </c>
      <c r="AK621" s="10">
        <f t="shared" si="199"/>
        <v>0</v>
      </c>
      <c r="AL621" s="10">
        <f t="shared" si="199"/>
        <v>0</v>
      </c>
      <c r="AM621" s="10">
        <f t="shared" si="198"/>
        <v>0</v>
      </c>
      <c r="AN621" s="10">
        <f t="shared" si="198"/>
        <v>0</v>
      </c>
      <c r="AO621" s="10">
        <f t="shared" si="198"/>
        <v>0</v>
      </c>
      <c r="AP621" s="10">
        <f t="shared" si="198"/>
        <v>0</v>
      </c>
      <c r="AQ621" s="10">
        <f t="shared" si="198"/>
        <v>0</v>
      </c>
      <c r="AR621" s="10">
        <f t="shared" si="198"/>
        <v>0</v>
      </c>
      <c r="AT621">
        <v>1</v>
      </c>
      <c r="AU621">
        <v>0</v>
      </c>
      <c r="AV621">
        <v>0</v>
      </c>
      <c r="AW621">
        <v>1</v>
      </c>
      <c r="AX621">
        <v>1</v>
      </c>
      <c r="AY621">
        <v>0</v>
      </c>
      <c r="AZ621">
        <v>0</v>
      </c>
      <c r="BA621">
        <v>1</v>
      </c>
      <c r="BB621">
        <v>1</v>
      </c>
      <c r="BC621">
        <v>0</v>
      </c>
    </row>
    <row r="622" spans="3:55">
      <c r="C622" s="10"/>
      <c r="D622" s="20">
        <f t="shared" si="200"/>
        <v>-1043.5145177395257</v>
      </c>
      <c r="E622" s="10">
        <f t="shared" si="201"/>
        <v>1986.6597914390695</v>
      </c>
      <c r="F622" s="20">
        <f t="shared" si="202"/>
        <v>943.14527369954385</v>
      </c>
      <c r="G622">
        <f t="shared" si="203"/>
        <v>6</v>
      </c>
      <c r="H622" s="21">
        <f t="shared" si="204"/>
        <v>9.7699716664180632E-4</v>
      </c>
      <c r="I622" s="20">
        <f t="shared" si="205"/>
        <v>0</v>
      </c>
      <c r="J622" s="2"/>
      <c r="K622" s="11">
        <v>100</v>
      </c>
      <c r="L622" s="6">
        <f t="shared" si="218"/>
        <v>113.7778787354118</v>
      </c>
      <c r="M622" s="6">
        <f t="shared" si="218"/>
        <v>98.094719243534911</v>
      </c>
      <c r="N622" s="6">
        <f t="shared" si="218"/>
        <v>84.573328756155163</v>
      </c>
      <c r="O622" s="6">
        <f t="shared" si="218"/>
        <v>96.225739434679383</v>
      </c>
      <c r="P622" s="6">
        <f t="shared" si="218"/>
        <v>109.48360512624285</v>
      </c>
      <c r="Q622" s="6">
        <f t="shared" si="217"/>
        <v>94.392368938464202</v>
      </c>
      <c r="R622" s="6">
        <f t="shared" si="217"/>
        <v>81.381310960132637</v>
      </c>
      <c r="S622" s="6">
        <f t="shared" si="217"/>
        <v>92.593929297508112</v>
      </c>
      <c r="T622" s="6">
        <f t="shared" si="217"/>
        <v>105.35140859247173</v>
      </c>
      <c r="U622" s="6">
        <f t="shared" si="217"/>
        <v>119.8665979143907</v>
      </c>
      <c r="W622" s="11">
        <v>100</v>
      </c>
      <c r="X622" s="6">
        <f t="shared" si="206"/>
        <v>87.890547012700083</v>
      </c>
      <c r="Y622" s="6">
        <f t="shared" si="207"/>
        <v>103.87831843691006</v>
      </c>
      <c r="Z622" s="6">
        <f t="shared" si="208"/>
        <v>119.86608986112005</v>
      </c>
      <c r="AA622" s="6">
        <f t="shared" si="209"/>
        <v>107.75663687382013</v>
      </c>
      <c r="AB622" s="6">
        <f t="shared" si="210"/>
        <v>95.64718388652021</v>
      </c>
      <c r="AC622" s="6">
        <f t="shared" si="211"/>
        <v>111.63495531073019</v>
      </c>
      <c r="AD622" s="6">
        <f t="shared" si="212"/>
        <v>127.62272673494017</v>
      </c>
      <c r="AE622" s="6">
        <f t="shared" si="213"/>
        <v>115.51327374764026</v>
      </c>
      <c r="AF622" s="6">
        <f t="shared" si="214"/>
        <v>103.40382076034034</v>
      </c>
      <c r="AG622" s="6">
        <f t="shared" si="215"/>
        <v>91.29436777304042</v>
      </c>
      <c r="AI622" s="10">
        <f t="shared" si="216"/>
        <v>0</v>
      </c>
      <c r="AJ622" s="10">
        <f t="shared" si="199"/>
        <v>0</v>
      </c>
      <c r="AK622" s="10">
        <f t="shared" si="199"/>
        <v>0</v>
      </c>
      <c r="AL622" s="10">
        <f t="shared" si="199"/>
        <v>0</v>
      </c>
      <c r="AM622" s="10">
        <f t="shared" si="198"/>
        <v>0</v>
      </c>
      <c r="AN622" s="10">
        <f t="shared" si="198"/>
        <v>0</v>
      </c>
      <c r="AO622" s="10">
        <f t="shared" si="198"/>
        <v>0</v>
      </c>
      <c r="AP622" s="10">
        <f t="shared" si="198"/>
        <v>0</v>
      </c>
      <c r="AQ622" s="10">
        <f t="shared" si="198"/>
        <v>0</v>
      </c>
      <c r="AR622" s="10">
        <f t="shared" si="198"/>
        <v>0</v>
      </c>
      <c r="AT622">
        <v>1</v>
      </c>
      <c r="AU622">
        <v>0</v>
      </c>
      <c r="AV622">
        <v>0</v>
      </c>
      <c r="AW622">
        <v>1</v>
      </c>
      <c r="AX622">
        <v>1</v>
      </c>
      <c r="AY622">
        <v>0</v>
      </c>
      <c r="AZ622">
        <v>0</v>
      </c>
      <c r="BA622">
        <v>1</v>
      </c>
      <c r="BB622">
        <v>1</v>
      </c>
      <c r="BC622">
        <v>1</v>
      </c>
    </row>
    <row r="623" spans="3:55">
      <c r="C623" s="10"/>
      <c r="D623" s="20">
        <f t="shared" si="200"/>
        <v>3268.5072552162083</v>
      </c>
      <c r="E623" s="10">
        <f t="shared" si="201"/>
        <v>-3117.3116335618074</v>
      </c>
      <c r="F623" s="20">
        <f t="shared" si="202"/>
        <v>151.19562165440084</v>
      </c>
      <c r="G623">
        <f t="shared" si="203"/>
        <v>4</v>
      </c>
      <c r="H623" s="21">
        <f t="shared" si="204"/>
        <v>9.7612754295987511E-4</v>
      </c>
      <c r="I623" s="20">
        <f t="shared" si="205"/>
        <v>0</v>
      </c>
      <c r="J623" s="2"/>
      <c r="K623" s="11">
        <v>100</v>
      </c>
      <c r="L623" s="6">
        <f t="shared" si="218"/>
        <v>113.7778787354118</v>
      </c>
      <c r="M623" s="6">
        <f t="shared" si="218"/>
        <v>98.094719243534911</v>
      </c>
      <c r="N623" s="6">
        <f t="shared" si="218"/>
        <v>84.573328756155163</v>
      </c>
      <c r="O623" s="6">
        <f t="shared" si="218"/>
        <v>96.225739434679383</v>
      </c>
      <c r="P623" s="6">
        <f t="shared" si="218"/>
        <v>109.48360512624285</v>
      </c>
      <c r="Q623" s="6">
        <f t="shared" si="217"/>
        <v>94.392368938464202</v>
      </c>
      <c r="R623" s="6">
        <f t="shared" si="217"/>
        <v>107.39763506628832</v>
      </c>
      <c r="S623" s="6">
        <f t="shared" si="217"/>
        <v>92.593929297508112</v>
      </c>
      <c r="T623" s="6">
        <f t="shared" si="217"/>
        <v>79.830768503050223</v>
      </c>
      <c r="U623" s="6">
        <f t="shared" si="217"/>
        <v>68.826883664381924</v>
      </c>
      <c r="W623" s="11">
        <v>100</v>
      </c>
      <c r="X623" s="6">
        <f t="shared" si="206"/>
        <v>87.890547012700083</v>
      </c>
      <c r="Y623" s="6">
        <f t="shared" si="207"/>
        <v>103.87831843691006</v>
      </c>
      <c r="Z623" s="6">
        <f t="shared" si="208"/>
        <v>119.86608986112005</v>
      </c>
      <c r="AA623" s="6">
        <f t="shared" si="209"/>
        <v>107.75663687382013</v>
      </c>
      <c r="AB623" s="6">
        <f t="shared" si="210"/>
        <v>95.64718388652021</v>
      </c>
      <c r="AC623" s="6">
        <f t="shared" si="211"/>
        <v>111.63495531073019</v>
      </c>
      <c r="AD623" s="6">
        <f t="shared" si="212"/>
        <v>99.525502323430274</v>
      </c>
      <c r="AE623" s="6">
        <f t="shared" si="213"/>
        <v>115.51327374764026</v>
      </c>
      <c r="AF623" s="6">
        <f t="shared" si="214"/>
        <v>131.50104517185025</v>
      </c>
      <c r="AG623" s="6">
        <f t="shared" si="215"/>
        <v>147.48881659606025</v>
      </c>
      <c r="AI623" s="10">
        <f t="shared" si="216"/>
        <v>0</v>
      </c>
      <c r="AJ623" s="10">
        <f t="shared" si="199"/>
        <v>0</v>
      </c>
      <c r="AK623" s="10">
        <f t="shared" si="199"/>
        <v>0</v>
      </c>
      <c r="AL623" s="10">
        <f t="shared" si="199"/>
        <v>0</v>
      </c>
      <c r="AM623" s="10">
        <f t="shared" si="198"/>
        <v>0</v>
      </c>
      <c r="AN623" s="10">
        <f t="shared" si="198"/>
        <v>0</v>
      </c>
      <c r="AO623" s="10">
        <f t="shared" si="198"/>
        <v>0</v>
      </c>
      <c r="AP623" s="10">
        <f t="shared" si="198"/>
        <v>0</v>
      </c>
      <c r="AQ623" s="10">
        <f t="shared" si="198"/>
        <v>0</v>
      </c>
      <c r="AR623" s="10">
        <f t="shared" si="198"/>
        <v>0</v>
      </c>
      <c r="AT623">
        <v>1</v>
      </c>
      <c r="AU623">
        <v>0</v>
      </c>
      <c r="AV623">
        <v>0</v>
      </c>
      <c r="AW623">
        <v>1</v>
      </c>
      <c r="AX623">
        <v>1</v>
      </c>
      <c r="AY623">
        <v>0</v>
      </c>
      <c r="AZ623">
        <v>1</v>
      </c>
      <c r="BA623">
        <v>0</v>
      </c>
      <c r="BB623">
        <v>0</v>
      </c>
      <c r="BC623">
        <v>0</v>
      </c>
    </row>
    <row r="624" spans="3:55">
      <c r="C624" s="10"/>
      <c r="D624" s="20">
        <f t="shared" si="200"/>
        <v>1761.3335668131692</v>
      </c>
      <c r="E624" s="10">
        <f t="shared" si="201"/>
        <v>-917.02450190521881</v>
      </c>
      <c r="F624" s="20">
        <f t="shared" si="202"/>
        <v>844.30906490795041</v>
      </c>
      <c r="G624">
        <f t="shared" si="203"/>
        <v>5</v>
      </c>
      <c r="H624" s="21">
        <f t="shared" si="204"/>
        <v>9.7656225800141683E-4</v>
      </c>
      <c r="I624" s="20">
        <f t="shared" si="205"/>
        <v>0</v>
      </c>
      <c r="J624" s="2"/>
      <c r="K624" s="11">
        <v>100</v>
      </c>
      <c r="L624" s="6">
        <f t="shared" si="218"/>
        <v>113.7778787354118</v>
      </c>
      <c r="M624" s="6">
        <f t="shared" si="218"/>
        <v>98.094719243534911</v>
      </c>
      <c r="N624" s="6">
        <f t="shared" si="218"/>
        <v>84.573328756155163</v>
      </c>
      <c r="O624" s="6">
        <f t="shared" si="218"/>
        <v>96.225739434679383</v>
      </c>
      <c r="P624" s="6">
        <f t="shared" si="218"/>
        <v>109.48360512624285</v>
      </c>
      <c r="Q624" s="6">
        <f t="shared" si="217"/>
        <v>94.392368938464202</v>
      </c>
      <c r="R624" s="6">
        <f t="shared" si="217"/>
        <v>107.39763506628832</v>
      </c>
      <c r="S624" s="6">
        <f t="shared" si="217"/>
        <v>92.593929297508112</v>
      </c>
      <c r="T624" s="6">
        <f t="shared" si="217"/>
        <v>79.830768503050223</v>
      </c>
      <c r="U624" s="6">
        <f t="shared" si="217"/>
        <v>90.829754980947811</v>
      </c>
      <c r="W624" s="11">
        <v>100</v>
      </c>
      <c r="X624" s="6">
        <f t="shared" si="206"/>
        <v>87.890547012700083</v>
      </c>
      <c r="Y624" s="6">
        <f t="shared" si="207"/>
        <v>103.87831843691006</v>
      </c>
      <c r="Z624" s="6">
        <f t="shared" si="208"/>
        <v>119.86608986112005</v>
      </c>
      <c r="AA624" s="6">
        <f t="shared" si="209"/>
        <v>107.75663687382013</v>
      </c>
      <c r="AB624" s="6">
        <f t="shared" si="210"/>
        <v>95.64718388652021</v>
      </c>
      <c r="AC624" s="6">
        <f t="shared" si="211"/>
        <v>111.63495531073019</v>
      </c>
      <c r="AD624" s="6">
        <f t="shared" si="212"/>
        <v>99.525502323430274</v>
      </c>
      <c r="AE624" s="6">
        <f t="shared" si="213"/>
        <v>115.51327374764026</v>
      </c>
      <c r="AF624" s="6">
        <f t="shared" si="214"/>
        <v>131.50104517185025</v>
      </c>
      <c r="AG624" s="6">
        <f t="shared" si="215"/>
        <v>119.39159218455033</v>
      </c>
      <c r="AI624" s="10">
        <f t="shared" si="216"/>
        <v>0</v>
      </c>
      <c r="AJ624" s="10">
        <f t="shared" si="199"/>
        <v>0</v>
      </c>
      <c r="AK624" s="10">
        <f t="shared" si="199"/>
        <v>0</v>
      </c>
      <c r="AL624" s="10">
        <f t="shared" si="199"/>
        <v>0</v>
      </c>
      <c r="AM624" s="10">
        <f t="shared" si="198"/>
        <v>0</v>
      </c>
      <c r="AN624" s="10">
        <f t="shared" si="198"/>
        <v>0</v>
      </c>
      <c r="AO624" s="10">
        <f t="shared" si="198"/>
        <v>0</v>
      </c>
      <c r="AP624" s="10">
        <f t="shared" ref="AP624:AR687" si="219">IF(AE624=100,(-BA624*$L$2-(1-BA624)*$L$3+AD624)-100,0)*S624</f>
        <v>0</v>
      </c>
      <c r="AQ624" s="10">
        <f t="shared" si="219"/>
        <v>0</v>
      </c>
      <c r="AR624" s="10">
        <f t="shared" si="219"/>
        <v>0</v>
      </c>
      <c r="AT624">
        <v>1</v>
      </c>
      <c r="AU624">
        <v>0</v>
      </c>
      <c r="AV624">
        <v>0</v>
      </c>
      <c r="AW624">
        <v>1</v>
      </c>
      <c r="AX624">
        <v>1</v>
      </c>
      <c r="AY624">
        <v>0</v>
      </c>
      <c r="AZ624">
        <v>1</v>
      </c>
      <c r="BA624">
        <v>0</v>
      </c>
      <c r="BB624">
        <v>0</v>
      </c>
      <c r="BC624">
        <v>1</v>
      </c>
    </row>
    <row r="625" spans="3:55">
      <c r="C625" s="10"/>
      <c r="D625" s="20">
        <f t="shared" si="200"/>
        <v>1761.3335668131681</v>
      </c>
      <c r="E625" s="10">
        <f t="shared" si="201"/>
        <v>-917.02450190521881</v>
      </c>
      <c r="F625" s="20">
        <f t="shared" si="202"/>
        <v>844.30906490794928</v>
      </c>
      <c r="G625">
        <f t="shared" si="203"/>
        <v>5</v>
      </c>
      <c r="H625" s="21">
        <f t="shared" si="204"/>
        <v>9.7656225800141683E-4</v>
      </c>
      <c r="I625" s="20">
        <f t="shared" si="205"/>
        <v>0</v>
      </c>
      <c r="J625" s="2"/>
      <c r="K625" s="11">
        <v>100</v>
      </c>
      <c r="L625" s="6">
        <f t="shared" si="218"/>
        <v>113.7778787354118</v>
      </c>
      <c r="M625" s="6">
        <f t="shared" si="218"/>
        <v>98.094719243534911</v>
      </c>
      <c r="N625" s="6">
        <f t="shared" si="218"/>
        <v>84.573328756155163</v>
      </c>
      <c r="O625" s="6">
        <f t="shared" si="218"/>
        <v>96.225739434679383</v>
      </c>
      <c r="P625" s="6">
        <f t="shared" si="218"/>
        <v>109.48360512624285</v>
      </c>
      <c r="Q625" s="6">
        <f t="shared" si="217"/>
        <v>94.392368938464202</v>
      </c>
      <c r="R625" s="6">
        <f t="shared" si="217"/>
        <v>107.39763506628832</v>
      </c>
      <c r="S625" s="6">
        <f t="shared" si="217"/>
        <v>92.593929297508112</v>
      </c>
      <c r="T625" s="6">
        <f t="shared" si="217"/>
        <v>105.35140859247173</v>
      </c>
      <c r="U625" s="6">
        <f t="shared" si="217"/>
        <v>90.829754980947811</v>
      </c>
      <c r="W625" s="11">
        <v>100</v>
      </c>
      <c r="X625" s="6">
        <f t="shared" si="206"/>
        <v>87.890547012700083</v>
      </c>
      <c r="Y625" s="6">
        <f t="shared" si="207"/>
        <v>103.87831843691006</v>
      </c>
      <c r="Z625" s="6">
        <f t="shared" si="208"/>
        <v>119.86608986112005</v>
      </c>
      <c r="AA625" s="6">
        <f t="shared" si="209"/>
        <v>107.75663687382013</v>
      </c>
      <c r="AB625" s="6">
        <f t="shared" si="210"/>
        <v>95.64718388652021</v>
      </c>
      <c r="AC625" s="6">
        <f t="shared" si="211"/>
        <v>111.63495531073019</v>
      </c>
      <c r="AD625" s="6">
        <f t="shared" si="212"/>
        <v>99.525502323430274</v>
      </c>
      <c r="AE625" s="6">
        <f t="shared" si="213"/>
        <v>115.51327374764026</v>
      </c>
      <c r="AF625" s="6">
        <f t="shared" si="214"/>
        <v>103.40382076034034</v>
      </c>
      <c r="AG625" s="6">
        <f t="shared" si="215"/>
        <v>119.39159218455032</v>
      </c>
      <c r="AI625" s="10">
        <f t="shared" si="216"/>
        <v>0</v>
      </c>
      <c r="AJ625" s="10">
        <f t="shared" si="199"/>
        <v>0</v>
      </c>
      <c r="AK625" s="10">
        <f t="shared" si="199"/>
        <v>0</v>
      </c>
      <c r="AL625" s="10">
        <f t="shared" si="199"/>
        <v>0</v>
      </c>
      <c r="AM625" s="10">
        <f t="shared" si="199"/>
        <v>0</v>
      </c>
      <c r="AN625" s="10">
        <f t="shared" si="199"/>
        <v>0</v>
      </c>
      <c r="AO625" s="10">
        <f t="shared" si="199"/>
        <v>0</v>
      </c>
      <c r="AP625" s="10">
        <f t="shared" si="219"/>
        <v>0</v>
      </c>
      <c r="AQ625" s="10">
        <f t="shared" si="219"/>
        <v>0</v>
      </c>
      <c r="AR625" s="10">
        <f t="shared" si="219"/>
        <v>0</v>
      </c>
      <c r="AT625">
        <v>1</v>
      </c>
      <c r="AU625">
        <v>0</v>
      </c>
      <c r="AV625">
        <v>0</v>
      </c>
      <c r="AW625">
        <v>1</v>
      </c>
      <c r="AX625">
        <v>1</v>
      </c>
      <c r="AY625">
        <v>0</v>
      </c>
      <c r="AZ625">
        <v>1</v>
      </c>
      <c r="BA625">
        <v>0</v>
      </c>
      <c r="BB625">
        <v>1</v>
      </c>
      <c r="BC625">
        <v>0</v>
      </c>
    </row>
    <row r="626" spans="3:55">
      <c r="C626" s="10"/>
      <c r="D626" s="20">
        <f t="shared" si="200"/>
        <v>-1043.5145177395257</v>
      </c>
      <c r="E626" s="10">
        <f t="shared" si="201"/>
        <v>1986.6597914390695</v>
      </c>
      <c r="F626" s="20">
        <f t="shared" si="202"/>
        <v>943.14527369954385</v>
      </c>
      <c r="G626">
        <f t="shared" si="203"/>
        <v>6</v>
      </c>
      <c r="H626" s="21">
        <f t="shared" si="204"/>
        <v>9.7699716664180632E-4</v>
      </c>
      <c r="I626" s="20">
        <f t="shared" si="205"/>
        <v>0</v>
      </c>
      <c r="J626" s="2"/>
      <c r="K626" s="11">
        <v>100</v>
      </c>
      <c r="L626" s="6">
        <f t="shared" si="218"/>
        <v>113.7778787354118</v>
      </c>
      <c r="M626" s="6">
        <f t="shared" si="218"/>
        <v>98.094719243534911</v>
      </c>
      <c r="N626" s="6">
        <f t="shared" si="218"/>
        <v>84.573328756155163</v>
      </c>
      <c r="O626" s="6">
        <f t="shared" si="218"/>
        <v>96.225739434679383</v>
      </c>
      <c r="P626" s="6">
        <f t="shared" si="218"/>
        <v>109.48360512624285</v>
      </c>
      <c r="Q626" s="6">
        <f t="shared" si="217"/>
        <v>94.392368938464202</v>
      </c>
      <c r="R626" s="6">
        <f t="shared" si="217"/>
        <v>107.39763506628832</v>
      </c>
      <c r="S626" s="6">
        <f t="shared" si="217"/>
        <v>92.593929297508112</v>
      </c>
      <c r="T626" s="6">
        <f t="shared" si="217"/>
        <v>105.35140859247173</v>
      </c>
      <c r="U626" s="6">
        <f t="shared" si="217"/>
        <v>119.8665979143907</v>
      </c>
      <c r="W626" s="11">
        <v>100</v>
      </c>
      <c r="X626" s="6">
        <f t="shared" si="206"/>
        <v>87.890547012700083</v>
      </c>
      <c r="Y626" s="6">
        <f t="shared" si="207"/>
        <v>103.87831843691006</v>
      </c>
      <c r="Z626" s="6">
        <f t="shared" si="208"/>
        <v>119.86608986112005</v>
      </c>
      <c r="AA626" s="6">
        <f t="shared" si="209"/>
        <v>107.75663687382013</v>
      </c>
      <c r="AB626" s="6">
        <f t="shared" si="210"/>
        <v>95.64718388652021</v>
      </c>
      <c r="AC626" s="6">
        <f t="shared" si="211"/>
        <v>111.63495531073019</v>
      </c>
      <c r="AD626" s="6">
        <f t="shared" si="212"/>
        <v>99.525502323430274</v>
      </c>
      <c r="AE626" s="6">
        <f t="shared" si="213"/>
        <v>115.51327374764026</v>
      </c>
      <c r="AF626" s="6">
        <f t="shared" si="214"/>
        <v>103.40382076034034</v>
      </c>
      <c r="AG626" s="6">
        <f t="shared" si="215"/>
        <v>91.29436777304042</v>
      </c>
      <c r="AI626" s="10">
        <f t="shared" si="216"/>
        <v>0</v>
      </c>
      <c r="AJ626" s="10">
        <f t="shared" si="199"/>
        <v>0</v>
      </c>
      <c r="AK626" s="10">
        <f t="shared" si="199"/>
        <v>0</v>
      </c>
      <c r="AL626" s="10">
        <f t="shared" si="199"/>
        <v>0</v>
      </c>
      <c r="AM626" s="10">
        <f t="shared" si="199"/>
        <v>0</v>
      </c>
      <c r="AN626" s="10">
        <f t="shared" si="199"/>
        <v>0</v>
      </c>
      <c r="AO626" s="10">
        <f t="shared" si="199"/>
        <v>0</v>
      </c>
      <c r="AP626" s="10">
        <f t="shared" si="219"/>
        <v>0</v>
      </c>
      <c r="AQ626" s="10">
        <f t="shared" si="219"/>
        <v>0</v>
      </c>
      <c r="AR626" s="10">
        <f t="shared" si="219"/>
        <v>0</v>
      </c>
      <c r="AT626">
        <v>1</v>
      </c>
      <c r="AU626">
        <v>0</v>
      </c>
      <c r="AV626">
        <v>0</v>
      </c>
      <c r="AW626">
        <v>1</v>
      </c>
      <c r="AX626">
        <v>1</v>
      </c>
      <c r="AY626">
        <v>0</v>
      </c>
      <c r="AZ626">
        <v>1</v>
      </c>
      <c r="BA626">
        <v>0</v>
      </c>
      <c r="BB626">
        <v>1</v>
      </c>
      <c r="BC626">
        <v>1</v>
      </c>
    </row>
    <row r="627" spans="3:55">
      <c r="C627" s="10"/>
      <c r="D627" s="20">
        <f t="shared" si="200"/>
        <v>1761.3335668131681</v>
      </c>
      <c r="E627" s="10">
        <f t="shared" si="201"/>
        <v>-917.02450190521881</v>
      </c>
      <c r="F627" s="20">
        <f t="shared" si="202"/>
        <v>844.30906490794928</v>
      </c>
      <c r="G627">
        <f t="shared" si="203"/>
        <v>5</v>
      </c>
      <c r="H627" s="21">
        <f t="shared" si="204"/>
        <v>9.7656225800141683E-4</v>
      </c>
      <c r="I627" s="20">
        <f t="shared" si="205"/>
        <v>0</v>
      </c>
      <c r="J627" s="2"/>
      <c r="K627" s="11">
        <v>100</v>
      </c>
      <c r="L627" s="6">
        <f t="shared" si="218"/>
        <v>113.7778787354118</v>
      </c>
      <c r="M627" s="6">
        <f t="shared" si="218"/>
        <v>98.094719243534911</v>
      </c>
      <c r="N627" s="6">
        <f t="shared" si="218"/>
        <v>84.573328756155163</v>
      </c>
      <c r="O627" s="6">
        <f t="shared" si="218"/>
        <v>96.225739434679383</v>
      </c>
      <c r="P627" s="6">
        <f t="shared" si="218"/>
        <v>109.48360512624285</v>
      </c>
      <c r="Q627" s="6">
        <f t="shared" si="217"/>
        <v>94.392368938464202</v>
      </c>
      <c r="R627" s="6">
        <f t="shared" si="217"/>
        <v>107.39763506628832</v>
      </c>
      <c r="S627" s="6">
        <f t="shared" si="217"/>
        <v>122.19475099042162</v>
      </c>
      <c r="T627" s="6">
        <f t="shared" si="217"/>
        <v>105.35140859247173</v>
      </c>
      <c r="U627" s="6">
        <f t="shared" si="217"/>
        <v>90.829754980947811</v>
      </c>
      <c r="W627" s="11">
        <v>100</v>
      </c>
      <c r="X627" s="6">
        <f t="shared" si="206"/>
        <v>87.890547012700083</v>
      </c>
      <c r="Y627" s="6">
        <f t="shared" si="207"/>
        <v>103.87831843691006</v>
      </c>
      <c r="Z627" s="6">
        <f t="shared" si="208"/>
        <v>119.86608986112005</v>
      </c>
      <c r="AA627" s="6">
        <f t="shared" si="209"/>
        <v>107.75663687382013</v>
      </c>
      <c r="AB627" s="6">
        <f t="shared" si="210"/>
        <v>95.64718388652021</v>
      </c>
      <c r="AC627" s="6">
        <f t="shared" si="211"/>
        <v>111.63495531073019</v>
      </c>
      <c r="AD627" s="6">
        <f t="shared" si="212"/>
        <v>99.525502323430274</v>
      </c>
      <c r="AE627" s="6">
        <f t="shared" si="213"/>
        <v>87.416049336130357</v>
      </c>
      <c r="AF627" s="6">
        <f t="shared" si="214"/>
        <v>103.40382076034034</v>
      </c>
      <c r="AG627" s="6">
        <f t="shared" si="215"/>
        <v>119.39159218455032</v>
      </c>
      <c r="AI627" s="10">
        <f t="shared" si="216"/>
        <v>0</v>
      </c>
      <c r="AJ627" s="10">
        <f t="shared" si="199"/>
        <v>0</v>
      </c>
      <c r="AK627" s="10">
        <f t="shared" si="199"/>
        <v>0</v>
      </c>
      <c r="AL627" s="10">
        <f t="shared" si="199"/>
        <v>0</v>
      </c>
      <c r="AM627" s="10">
        <f t="shared" si="199"/>
        <v>0</v>
      </c>
      <c r="AN627" s="10">
        <f t="shared" si="199"/>
        <v>0</v>
      </c>
      <c r="AO627" s="10">
        <f t="shared" si="199"/>
        <v>0</v>
      </c>
      <c r="AP627" s="10">
        <f t="shared" si="219"/>
        <v>0</v>
      </c>
      <c r="AQ627" s="10">
        <f t="shared" si="219"/>
        <v>0</v>
      </c>
      <c r="AR627" s="10">
        <f t="shared" si="219"/>
        <v>0</v>
      </c>
      <c r="AT627">
        <v>1</v>
      </c>
      <c r="AU627">
        <v>0</v>
      </c>
      <c r="AV627">
        <v>0</v>
      </c>
      <c r="AW627">
        <v>1</v>
      </c>
      <c r="AX627">
        <v>1</v>
      </c>
      <c r="AY627">
        <v>0</v>
      </c>
      <c r="AZ627">
        <v>1</v>
      </c>
      <c r="BA627">
        <v>1</v>
      </c>
      <c r="BB627">
        <v>0</v>
      </c>
      <c r="BC627">
        <v>0</v>
      </c>
    </row>
    <row r="628" spans="3:55">
      <c r="C628" s="10"/>
      <c r="D628" s="20">
        <f t="shared" si="200"/>
        <v>-1043.5145177395257</v>
      </c>
      <c r="E628" s="10">
        <f t="shared" si="201"/>
        <v>1986.6597914390695</v>
      </c>
      <c r="F628" s="20">
        <f t="shared" si="202"/>
        <v>943.14527369954385</v>
      </c>
      <c r="G628">
        <f t="shared" si="203"/>
        <v>6</v>
      </c>
      <c r="H628" s="21">
        <f t="shared" si="204"/>
        <v>9.7699716664180632E-4</v>
      </c>
      <c r="I628" s="20">
        <f t="shared" si="205"/>
        <v>0</v>
      </c>
      <c r="J628" s="2"/>
      <c r="K628" s="11">
        <v>100</v>
      </c>
      <c r="L628" s="6">
        <f t="shared" si="218"/>
        <v>113.7778787354118</v>
      </c>
      <c r="M628" s="6">
        <f t="shared" si="218"/>
        <v>98.094719243534911</v>
      </c>
      <c r="N628" s="6">
        <f t="shared" si="218"/>
        <v>84.573328756155163</v>
      </c>
      <c r="O628" s="6">
        <f t="shared" si="218"/>
        <v>96.225739434679383</v>
      </c>
      <c r="P628" s="6">
        <f t="shared" si="218"/>
        <v>109.48360512624285</v>
      </c>
      <c r="Q628" s="6">
        <f t="shared" si="217"/>
        <v>94.392368938464202</v>
      </c>
      <c r="R628" s="6">
        <f t="shared" si="217"/>
        <v>107.39763506628832</v>
      </c>
      <c r="S628" s="6">
        <f t="shared" si="217"/>
        <v>122.19475099042162</v>
      </c>
      <c r="T628" s="6">
        <f t="shared" si="217"/>
        <v>105.35140859247173</v>
      </c>
      <c r="U628" s="6">
        <f t="shared" si="217"/>
        <v>119.8665979143907</v>
      </c>
      <c r="W628" s="11">
        <v>100</v>
      </c>
      <c r="X628" s="6">
        <f t="shared" si="206"/>
        <v>87.890547012700083</v>
      </c>
      <c r="Y628" s="6">
        <f t="shared" si="207"/>
        <v>103.87831843691006</v>
      </c>
      <c r="Z628" s="6">
        <f t="shared" si="208"/>
        <v>119.86608986112005</v>
      </c>
      <c r="AA628" s="6">
        <f t="shared" si="209"/>
        <v>107.75663687382013</v>
      </c>
      <c r="AB628" s="6">
        <f t="shared" si="210"/>
        <v>95.64718388652021</v>
      </c>
      <c r="AC628" s="6">
        <f t="shared" si="211"/>
        <v>111.63495531073019</v>
      </c>
      <c r="AD628" s="6">
        <f t="shared" si="212"/>
        <v>99.525502323430274</v>
      </c>
      <c r="AE628" s="6">
        <f t="shared" si="213"/>
        <v>87.416049336130357</v>
      </c>
      <c r="AF628" s="6">
        <f t="shared" si="214"/>
        <v>103.40382076034034</v>
      </c>
      <c r="AG628" s="6">
        <f t="shared" si="215"/>
        <v>91.29436777304042</v>
      </c>
      <c r="AI628" s="10">
        <f t="shared" si="216"/>
        <v>0</v>
      </c>
      <c r="AJ628" s="10">
        <f t="shared" si="199"/>
        <v>0</v>
      </c>
      <c r="AK628" s="10">
        <f t="shared" si="199"/>
        <v>0</v>
      </c>
      <c r="AL628" s="10">
        <f t="shared" si="199"/>
        <v>0</v>
      </c>
      <c r="AM628" s="10">
        <f t="shared" si="199"/>
        <v>0</v>
      </c>
      <c r="AN628" s="10">
        <f t="shared" si="199"/>
        <v>0</v>
      </c>
      <c r="AO628" s="10">
        <f t="shared" si="199"/>
        <v>0</v>
      </c>
      <c r="AP628" s="10">
        <f t="shared" si="219"/>
        <v>0</v>
      </c>
      <c r="AQ628" s="10">
        <f t="shared" si="219"/>
        <v>0</v>
      </c>
      <c r="AR628" s="10">
        <f t="shared" si="219"/>
        <v>0</v>
      </c>
      <c r="AT628">
        <v>1</v>
      </c>
      <c r="AU628">
        <v>0</v>
      </c>
      <c r="AV628">
        <v>0</v>
      </c>
      <c r="AW628">
        <v>1</v>
      </c>
      <c r="AX628">
        <v>1</v>
      </c>
      <c r="AY628">
        <v>0</v>
      </c>
      <c r="AZ628">
        <v>1</v>
      </c>
      <c r="BA628">
        <v>1</v>
      </c>
      <c r="BB628">
        <v>0</v>
      </c>
      <c r="BC628">
        <v>1</v>
      </c>
    </row>
    <row r="629" spans="3:55">
      <c r="C629" s="10"/>
      <c r="D629" s="20">
        <f t="shared" si="200"/>
        <v>-1043.5145177395257</v>
      </c>
      <c r="E629" s="10">
        <f t="shared" si="201"/>
        <v>1986.6597914390695</v>
      </c>
      <c r="F629" s="20">
        <f t="shared" si="202"/>
        <v>943.14527369954385</v>
      </c>
      <c r="G629">
        <f t="shared" si="203"/>
        <v>6</v>
      </c>
      <c r="H629" s="21">
        <f t="shared" si="204"/>
        <v>9.7699716664180632E-4</v>
      </c>
      <c r="I629" s="20">
        <f t="shared" si="205"/>
        <v>0</v>
      </c>
      <c r="J629" s="2"/>
      <c r="K629" s="11">
        <v>100</v>
      </c>
      <c r="L629" s="6">
        <f t="shared" si="218"/>
        <v>113.7778787354118</v>
      </c>
      <c r="M629" s="6">
        <f t="shared" si="218"/>
        <v>98.094719243534911</v>
      </c>
      <c r="N629" s="6">
        <f t="shared" si="218"/>
        <v>84.573328756155163</v>
      </c>
      <c r="O629" s="6">
        <f t="shared" si="218"/>
        <v>96.225739434679383</v>
      </c>
      <c r="P629" s="6">
        <f t="shared" si="218"/>
        <v>109.48360512624285</v>
      </c>
      <c r="Q629" s="6">
        <f t="shared" si="217"/>
        <v>94.392368938464202</v>
      </c>
      <c r="R629" s="6">
        <f t="shared" si="217"/>
        <v>107.39763506628832</v>
      </c>
      <c r="S629" s="6">
        <f t="shared" si="217"/>
        <v>122.19475099042162</v>
      </c>
      <c r="T629" s="6">
        <f t="shared" si="217"/>
        <v>139.03059560292033</v>
      </c>
      <c r="U629" s="6">
        <f t="shared" si="217"/>
        <v>119.8665979143907</v>
      </c>
      <c r="W629" s="11">
        <v>100</v>
      </c>
      <c r="X629" s="6">
        <f t="shared" si="206"/>
        <v>87.890547012700083</v>
      </c>
      <c r="Y629" s="6">
        <f t="shared" si="207"/>
        <v>103.87831843691006</v>
      </c>
      <c r="Z629" s="6">
        <f t="shared" si="208"/>
        <v>119.86608986112005</v>
      </c>
      <c r="AA629" s="6">
        <f t="shared" si="209"/>
        <v>107.75663687382013</v>
      </c>
      <c r="AB629" s="6">
        <f t="shared" si="210"/>
        <v>95.64718388652021</v>
      </c>
      <c r="AC629" s="6">
        <f t="shared" si="211"/>
        <v>111.63495531073019</v>
      </c>
      <c r="AD629" s="6">
        <f t="shared" si="212"/>
        <v>99.525502323430274</v>
      </c>
      <c r="AE629" s="6">
        <f t="shared" si="213"/>
        <v>87.416049336130357</v>
      </c>
      <c r="AF629" s="6">
        <f t="shared" si="214"/>
        <v>75.306596348830439</v>
      </c>
      <c r="AG629" s="6">
        <f t="shared" si="215"/>
        <v>91.29436777304042</v>
      </c>
      <c r="AI629" s="10">
        <f t="shared" si="216"/>
        <v>0</v>
      </c>
      <c r="AJ629" s="10">
        <f t="shared" si="199"/>
        <v>0</v>
      </c>
      <c r="AK629" s="10">
        <f t="shared" si="199"/>
        <v>0</v>
      </c>
      <c r="AL629" s="10">
        <f t="shared" si="199"/>
        <v>0</v>
      </c>
      <c r="AM629" s="10">
        <f t="shared" si="199"/>
        <v>0</v>
      </c>
      <c r="AN629" s="10">
        <f t="shared" si="199"/>
        <v>0</v>
      </c>
      <c r="AO629" s="10">
        <f t="shared" si="199"/>
        <v>0</v>
      </c>
      <c r="AP629" s="10">
        <f t="shared" si="219"/>
        <v>0</v>
      </c>
      <c r="AQ629" s="10">
        <f t="shared" si="219"/>
        <v>0</v>
      </c>
      <c r="AR629" s="10">
        <f t="shared" si="219"/>
        <v>0</v>
      </c>
      <c r="AT629">
        <v>1</v>
      </c>
      <c r="AU629">
        <v>0</v>
      </c>
      <c r="AV629">
        <v>0</v>
      </c>
      <c r="AW629">
        <v>1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0</v>
      </c>
    </row>
    <row r="630" spans="3:55">
      <c r="C630" s="10"/>
      <c r="D630" s="20">
        <f t="shared" si="200"/>
        <v>-5821.6989792951699</v>
      </c>
      <c r="E630" s="10">
        <f t="shared" si="201"/>
        <v>5818.6062470211482</v>
      </c>
      <c r="F630" s="20">
        <f t="shared" si="202"/>
        <v>-3.0927322740217278</v>
      </c>
      <c r="G630">
        <f t="shared" si="203"/>
        <v>7</v>
      </c>
      <c r="H630" s="21">
        <f t="shared" si="204"/>
        <v>9.7743226896726152E-4</v>
      </c>
      <c r="I630" s="20">
        <f t="shared" si="205"/>
        <v>0</v>
      </c>
      <c r="J630" s="2"/>
      <c r="K630" s="11">
        <v>100</v>
      </c>
      <c r="L630" s="6">
        <f t="shared" si="218"/>
        <v>113.7778787354118</v>
      </c>
      <c r="M630" s="6">
        <f t="shared" si="218"/>
        <v>98.094719243534911</v>
      </c>
      <c r="N630" s="6">
        <f t="shared" si="218"/>
        <v>84.573328756155163</v>
      </c>
      <c r="O630" s="6">
        <f t="shared" si="218"/>
        <v>96.225739434679383</v>
      </c>
      <c r="P630" s="6">
        <f t="shared" si="218"/>
        <v>109.48360512624285</v>
      </c>
      <c r="Q630" s="6">
        <f t="shared" si="217"/>
        <v>94.392368938464202</v>
      </c>
      <c r="R630" s="6">
        <f t="shared" si="217"/>
        <v>107.39763506628832</v>
      </c>
      <c r="S630" s="6">
        <f t="shared" si="217"/>
        <v>122.19475099042162</v>
      </c>
      <c r="T630" s="6">
        <f t="shared" si="217"/>
        <v>139.03059560292033</v>
      </c>
      <c r="U630" s="6">
        <f t="shared" si="217"/>
        <v>158.18606247021148</v>
      </c>
      <c r="W630" s="11">
        <v>100</v>
      </c>
      <c r="X630" s="6">
        <f t="shared" si="206"/>
        <v>87.890547012700083</v>
      </c>
      <c r="Y630" s="6">
        <f t="shared" si="207"/>
        <v>103.87831843691006</v>
      </c>
      <c r="Z630" s="6">
        <f t="shared" si="208"/>
        <v>119.86608986112005</v>
      </c>
      <c r="AA630" s="6">
        <f t="shared" si="209"/>
        <v>107.75663687382013</v>
      </c>
      <c r="AB630" s="6">
        <f t="shared" si="210"/>
        <v>95.64718388652021</v>
      </c>
      <c r="AC630" s="6">
        <f t="shared" si="211"/>
        <v>111.63495531073019</v>
      </c>
      <c r="AD630" s="6">
        <f t="shared" si="212"/>
        <v>99.525502323430274</v>
      </c>
      <c r="AE630" s="6">
        <f t="shared" si="213"/>
        <v>87.416049336130357</v>
      </c>
      <c r="AF630" s="6">
        <f t="shared" si="214"/>
        <v>75.306596348830439</v>
      </c>
      <c r="AG630" s="6">
        <f t="shared" si="215"/>
        <v>63.197143361530522</v>
      </c>
      <c r="AI630" s="10">
        <f t="shared" si="216"/>
        <v>0</v>
      </c>
      <c r="AJ630" s="10">
        <f t="shared" si="199"/>
        <v>0</v>
      </c>
      <c r="AK630" s="10">
        <f t="shared" si="199"/>
        <v>0</v>
      </c>
      <c r="AL630" s="10">
        <f t="shared" si="199"/>
        <v>0</v>
      </c>
      <c r="AM630" s="10">
        <f t="shared" si="199"/>
        <v>0</v>
      </c>
      <c r="AN630" s="10">
        <f t="shared" si="199"/>
        <v>0</v>
      </c>
      <c r="AO630" s="10">
        <f t="shared" si="199"/>
        <v>0</v>
      </c>
      <c r="AP630" s="10">
        <f t="shared" si="219"/>
        <v>0</v>
      </c>
      <c r="AQ630" s="10">
        <f t="shared" si="219"/>
        <v>0</v>
      </c>
      <c r="AR630" s="10">
        <f t="shared" si="219"/>
        <v>0</v>
      </c>
      <c r="AT630">
        <v>1</v>
      </c>
      <c r="AU630">
        <v>0</v>
      </c>
      <c r="AV630">
        <v>0</v>
      </c>
      <c r="AW630">
        <v>1</v>
      </c>
      <c r="AX630">
        <v>1</v>
      </c>
      <c r="AY630">
        <v>0</v>
      </c>
      <c r="AZ630">
        <v>1</v>
      </c>
      <c r="BA630">
        <v>1</v>
      </c>
      <c r="BB630">
        <v>1</v>
      </c>
      <c r="BC630">
        <v>1</v>
      </c>
    </row>
    <row r="631" spans="3:55">
      <c r="C631" s="10"/>
      <c r="D631" s="20">
        <f t="shared" si="200"/>
        <v>3268.5072552162083</v>
      </c>
      <c r="E631" s="10">
        <f t="shared" si="201"/>
        <v>-3117.3116335618074</v>
      </c>
      <c r="F631" s="20">
        <f t="shared" si="202"/>
        <v>151.19562165440084</v>
      </c>
      <c r="G631">
        <f t="shared" si="203"/>
        <v>4</v>
      </c>
      <c r="H631" s="21">
        <f t="shared" si="204"/>
        <v>9.7612754295987511E-4</v>
      </c>
      <c r="I631" s="20">
        <f t="shared" si="205"/>
        <v>0</v>
      </c>
      <c r="J631" s="2"/>
      <c r="K631" s="11">
        <v>100</v>
      </c>
      <c r="L631" s="6">
        <f t="shared" si="218"/>
        <v>113.7778787354118</v>
      </c>
      <c r="M631" s="6">
        <f t="shared" si="218"/>
        <v>98.094719243534911</v>
      </c>
      <c r="N631" s="6">
        <f t="shared" si="218"/>
        <v>84.573328756155163</v>
      </c>
      <c r="O631" s="6">
        <f t="shared" si="218"/>
        <v>96.225739434679383</v>
      </c>
      <c r="P631" s="6">
        <f t="shared" si="218"/>
        <v>109.48360512624285</v>
      </c>
      <c r="Q631" s="6">
        <f t="shared" si="217"/>
        <v>124.5681234756937</v>
      </c>
      <c r="R631" s="6">
        <f t="shared" si="217"/>
        <v>107.39763506628833</v>
      </c>
      <c r="S631" s="6">
        <f t="shared" si="217"/>
        <v>92.593929297508126</v>
      </c>
      <c r="T631" s="6">
        <f t="shared" si="217"/>
        <v>79.830768503050237</v>
      </c>
      <c r="U631" s="6">
        <f t="shared" si="217"/>
        <v>68.826883664381924</v>
      </c>
      <c r="W631" s="11">
        <v>100</v>
      </c>
      <c r="X631" s="6">
        <f t="shared" si="206"/>
        <v>87.890547012700083</v>
      </c>
      <c r="Y631" s="6">
        <f t="shared" si="207"/>
        <v>103.87831843691006</v>
      </c>
      <c r="Z631" s="6">
        <f t="shared" si="208"/>
        <v>119.86608986112005</v>
      </c>
      <c r="AA631" s="6">
        <f t="shared" si="209"/>
        <v>107.75663687382013</v>
      </c>
      <c r="AB631" s="6">
        <f t="shared" si="210"/>
        <v>95.64718388652021</v>
      </c>
      <c r="AC631" s="6">
        <f t="shared" si="211"/>
        <v>83.537730899220293</v>
      </c>
      <c r="AD631" s="6">
        <f t="shared" si="212"/>
        <v>99.525502323430274</v>
      </c>
      <c r="AE631" s="6">
        <f t="shared" si="213"/>
        <v>115.51327374764026</v>
      </c>
      <c r="AF631" s="6">
        <f t="shared" si="214"/>
        <v>131.50104517185025</v>
      </c>
      <c r="AG631" s="6">
        <f t="shared" si="215"/>
        <v>147.48881659606025</v>
      </c>
      <c r="AI631" s="10">
        <f t="shared" si="216"/>
        <v>0</v>
      </c>
      <c r="AJ631" s="10">
        <f t="shared" si="199"/>
        <v>0</v>
      </c>
      <c r="AK631" s="10">
        <f t="shared" si="199"/>
        <v>0</v>
      </c>
      <c r="AL631" s="10">
        <f t="shared" si="199"/>
        <v>0</v>
      </c>
      <c r="AM631" s="10">
        <f t="shared" si="199"/>
        <v>0</v>
      </c>
      <c r="AN631" s="10">
        <f t="shared" si="199"/>
        <v>0</v>
      </c>
      <c r="AO631" s="10">
        <f t="shared" si="199"/>
        <v>0</v>
      </c>
      <c r="AP631" s="10">
        <f t="shared" si="219"/>
        <v>0</v>
      </c>
      <c r="AQ631" s="10">
        <f t="shared" si="219"/>
        <v>0</v>
      </c>
      <c r="AR631" s="10">
        <f t="shared" si="219"/>
        <v>0</v>
      </c>
      <c r="AT631">
        <v>1</v>
      </c>
      <c r="AU631">
        <v>0</v>
      </c>
      <c r="AV631">
        <v>0</v>
      </c>
      <c r="AW631">
        <v>1</v>
      </c>
      <c r="AX631">
        <v>1</v>
      </c>
      <c r="AY631">
        <v>1</v>
      </c>
      <c r="AZ631">
        <v>0</v>
      </c>
      <c r="BA631">
        <v>0</v>
      </c>
      <c r="BB631">
        <v>0</v>
      </c>
      <c r="BC631">
        <v>0</v>
      </c>
    </row>
    <row r="632" spans="3:55">
      <c r="C632" s="10"/>
      <c r="D632" s="20">
        <f t="shared" si="200"/>
        <v>1761.3335668131697</v>
      </c>
      <c r="E632" s="10">
        <f t="shared" si="201"/>
        <v>-917.02450190521745</v>
      </c>
      <c r="F632" s="20">
        <f t="shared" si="202"/>
        <v>844.30906490795223</v>
      </c>
      <c r="G632">
        <f t="shared" si="203"/>
        <v>5</v>
      </c>
      <c r="H632" s="21">
        <f t="shared" si="204"/>
        <v>9.7656225800141683E-4</v>
      </c>
      <c r="I632" s="20">
        <f t="shared" si="205"/>
        <v>0</v>
      </c>
      <c r="J632" s="2"/>
      <c r="K632" s="11">
        <v>100</v>
      </c>
      <c r="L632" s="6">
        <f t="shared" si="218"/>
        <v>113.7778787354118</v>
      </c>
      <c r="M632" s="6">
        <f t="shared" si="218"/>
        <v>98.094719243534911</v>
      </c>
      <c r="N632" s="6">
        <f t="shared" si="218"/>
        <v>84.573328756155163</v>
      </c>
      <c r="O632" s="6">
        <f t="shared" si="218"/>
        <v>96.225739434679383</v>
      </c>
      <c r="P632" s="6">
        <f t="shared" si="218"/>
        <v>109.48360512624285</v>
      </c>
      <c r="Q632" s="6">
        <f t="shared" si="217"/>
        <v>124.5681234756937</v>
      </c>
      <c r="R632" s="6">
        <f t="shared" si="217"/>
        <v>107.39763506628833</v>
      </c>
      <c r="S632" s="6">
        <f t="shared" si="217"/>
        <v>92.593929297508126</v>
      </c>
      <c r="T632" s="6">
        <f t="shared" si="217"/>
        <v>79.830768503050237</v>
      </c>
      <c r="U632" s="6">
        <f t="shared" si="217"/>
        <v>90.829754980947826</v>
      </c>
      <c r="W632" s="11">
        <v>100</v>
      </c>
      <c r="X632" s="6">
        <f t="shared" si="206"/>
        <v>87.890547012700083</v>
      </c>
      <c r="Y632" s="6">
        <f t="shared" si="207"/>
        <v>103.87831843691006</v>
      </c>
      <c r="Z632" s="6">
        <f t="shared" si="208"/>
        <v>119.86608986112005</v>
      </c>
      <c r="AA632" s="6">
        <f t="shared" si="209"/>
        <v>107.75663687382013</v>
      </c>
      <c r="AB632" s="6">
        <f t="shared" si="210"/>
        <v>95.64718388652021</v>
      </c>
      <c r="AC632" s="6">
        <f t="shared" si="211"/>
        <v>83.537730899220293</v>
      </c>
      <c r="AD632" s="6">
        <f t="shared" si="212"/>
        <v>99.525502323430274</v>
      </c>
      <c r="AE632" s="6">
        <f t="shared" si="213"/>
        <v>115.51327374764026</v>
      </c>
      <c r="AF632" s="6">
        <f t="shared" si="214"/>
        <v>131.50104517185025</v>
      </c>
      <c r="AG632" s="6">
        <f t="shared" si="215"/>
        <v>119.39159218455033</v>
      </c>
      <c r="AI632" s="10">
        <f t="shared" si="216"/>
        <v>0</v>
      </c>
      <c r="AJ632" s="10">
        <f t="shared" si="199"/>
        <v>0</v>
      </c>
      <c r="AK632" s="10">
        <f t="shared" si="199"/>
        <v>0</v>
      </c>
      <c r="AL632" s="10">
        <f t="shared" si="199"/>
        <v>0</v>
      </c>
      <c r="AM632" s="10">
        <f t="shared" si="199"/>
        <v>0</v>
      </c>
      <c r="AN632" s="10">
        <f t="shared" si="199"/>
        <v>0</v>
      </c>
      <c r="AO632" s="10">
        <f t="shared" si="199"/>
        <v>0</v>
      </c>
      <c r="AP632" s="10">
        <f t="shared" si="219"/>
        <v>0</v>
      </c>
      <c r="AQ632" s="10">
        <f t="shared" si="219"/>
        <v>0</v>
      </c>
      <c r="AR632" s="10">
        <f t="shared" si="219"/>
        <v>0</v>
      </c>
      <c r="AT632">
        <v>1</v>
      </c>
      <c r="AU632">
        <v>0</v>
      </c>
      <c r="AV632">
        <v>0</v>
      </c>
      <c r="AW632">
        <v>1</v>
      </c>
      <c r="AX632">
        <v>1</v>
      </c>
      <c r="AY632">
        <v>1</v>
      </c>
      <c r="AZ632">
        <v>0</v>
      </c>
      <c r="BA632">
        <v>0</v>
      </c>
      <c r="BB632">
        <v>0</v>
      </c>
      <c r="BC632">
        <v>1</v>
      </c>
    </row>
    <row r="633" spans="3:55">
      <c r="C633" s="10"/>
      <c r="D633" s="20">
        <f t="shared" si="200"/>
        <v>1761.3335668131683</v>
      </c>
      <c r="E633" s="10">
        <f t="shared" si="201"/>
        <v>-917.02450190521745</v>
      </c>
      <c r="F633" s="20">
        <f t="shared" si="202"/>
        <v>844.30906490795087</v>
      </c>
      <c r="G633">
        <f t="shared" si="203"/>
        <v>5</v>
      </c>
      <c r="H633" s="21">
        <f t="shared" si="204"/>
        <v>9.7656225800141683E-4</v>
      </c>
      <c r="I633" s="20">
        <f t="shared" si="205"/>
        <v>0</v>
      </c>
      <c r="J633" s="2"/>
      <c r="K633" s="11">
        <v>100</v>
      </c>
      <c r="L633" s="6">
        <f t="shared" si="218"/>
        <v>113.7778787354118</v>
      </c>
      <c r="M633" s="6">
        <f t="shared" si="218"/>
        <v>98.094719243534911</v>
      </c>
      <c r="N633" s="6">
        <f t="shared" si="218"/>
        <v>84.573328756155163</v>
      </c>
      <c r="O633" s="6">
        <f t="shared" si="218"/>
        <v>96.225739434679383</v>
      </c>
      <c r="P633" s="6">
        <f t="shared" si="218"/>
        <v>109.48360512624285</v>
      </c>
      <c r="Q633" s="6">
        <f t="shared" si="217"/>
        <v>124.5681234756937</v>
      </c>
      <c r="R633" s="6">
        <f t="shared" si="217"/>
        <v>107.39763506628833</v>
      </c>
      <c r="S633" s="6">
        <f t="shared" si="217"/>
        <v>92.593929297508126</v>
      </c>
      <c r="T633" s="6">
        <f t="shared" si="217"/>
        <v>105.35140859247174</v>
      </c>
      <c r="U633" s="6">
        <f t="shared" si="217"/>
        <v>90.829754980947826</v>
      </c>
      <c r="W633" s="11">
        <v>100</v>
      </c>
      <c r="X633" s="6">
        <f t="shared" si="206"/>
        <v>87.890547012700083</v>
      </c>
      <c r="Y633" s="6">
        <f t="shared" si="207"/>
        <v>103.87831843691006</v>
      </c>
      <c r="Z633" s="6">
        <f t="shared" si="208"/>
        <v>119.86608986112005</v>
      </c>
      <c r="AA633" s="6">
        <f t="shared" si="209"/>
        <v>107.75663687382013</v>
      </c>
      <c r="AB633" s="6">
        <f t="shared" si="210"/>
        <v>95.64718388652021</v>
      </c>
      <c r="AC633" s="6">
        <f t="shared" si="211"/>
        <v>83.537730899220293</v>
      </c>
      <c r="AD633" s="6">
        <f t="shared" si="212"/>
        <v>99.525502323430274</v>
      </c>
      <c r="AE633" s="6">
        <f t="shared" si="213"/>
        <v>115.51327374764026</v>
      </c>
      <c r="AF633" s="6">
        <f t="shared" si="214"/>
        <v>103.40382076034034</v>
      </c>
      <c r="AG633" s="6">
        <f t="shared" si="215"/>
        <v>119.39159218455032</v>
      </c>
      <c r="AI633" s="10">
        <f t="shared" si="216"/>
        <v>0</v>
      </c>
      <c r="AJ633" s="10">
        <f t="shared" si="199"/>
        <v>0</v>
      </c>
      <c r="AK633" s="10">
        <f t="shared" si="199"/>
        <v>0</v>
      </c>
      <c r="AL633" s="10">
        <f t="shared" si="199"/>
        <v>0</v>
      </c>
      <c r="AM633" s="10">
        <f t="shared" si="199"/>
        <v>0</v>
      </c>
      <c r="AN633" s="10">
        <f t="shared" si="199"/>
        <v>0</v>
      </c>
      <c r="AO633" s="10">
        <f t="shared" si="199"/>
        <v>0</v>
      </c>
      <c r="AP633" s="10">
        <f t="shared" si="219"/>
        <v>0</v>
      </c>
      <c r="AQ633" s="10">
        <f t="shared" si="219"/>
        <v>0</v>
      </c>
      <c r="AR633" s="10">
        <f t="shared" si="219"/>
        <v>0</v>
      </c>
      <c r="AT633">
        <v>1</v>
      </c>
      <c r="AU633">
        <v>0</v>
      </c>
      <c r="AV633">
        <v>0</v>
      </c>
      <c r="AW633">
        <v>1</v>
      </c>
      <c r="AX633">
        <v>1</v>
      </c>
      <c r="AY633">
        <v>1</v>
      </c>
      <c r="AZ633">
        <v>0</v>
      </c>
      <c r="BA633">
        <v>0</v>
      </c>
      <c r="BB633">
        <v>1</v>
      </c>
      <c r="BC633">
        <v>0</v>
      </c>
    </row>
    <row r="634" spans="3:55">
      <c r="C634" s="10"/>
      <c r="D634" s="20">
        <f t="shared" si="200"/>
        <v>-1043.5145177395257</v>
      </c>
      <c r="E634" s="10">
        <f t="shared" si="201"/>
        <v>1986.6597914390709</v>
      </c>
      <c r="F634" s="20">
        <f t="shared" si="202"/>
        <v>943.14527369954521</v>
      </c>
      <c r="G634">
        <f t="shared" si="203"/>
        <v>6</v>
      </c>
      <c r="H634" s="21">
        <f t="shared" si="204"/>
        <v>9.7699716664180632E-4</v>
      </c>
      <c r="I634" s="20">
        <f t="shared" si="205"/>
        <v>0</v>
      </c>
      <c r="J634" s="2"/>
      <c r="K634" s="11">
        <v>100</v>
      </c>
      <c r="L634" s="6">
        <f t="shared" si="218"/>
        <v>113.7778787354118</v>
      </c>
      <c r="M634" s="6">
        <f t="shared" si="218"/>
        <v>98.094719243534911</v>
      </c>
      <c r="N634" s="6">
        <f t="shared" si="218"/>
        <v>84.573328756155163</v>
      </c>
      <c r="O634" s="6">
        <f t="shared" si="218"/>
        <v>96.225739434679383</v>
      </c>
      <c r="P634" s="6">
        <f t="shared" si="218"/>
        <v>109.48360512624285</v>
      </c>
      <c r="Q634" s="6">
        <f t="shared" si="217"/>
        <v>124.5681234756937</v>
      </c>
      <c r="R634" s="6">
        <f t="shared" si="217"/>
        <v>107.39763506628833</v>
      </c>
      <c r="S634" s="6">
        <f t="shared" si="217"/>
        <v>92.593929297508126</v>
      </c>
      <c r="T634" s="6">
        <f t="shared" si="217"/>
        <v>105.35140859247174</v>
      </c>
      <c r="U634" s="6">
        <f t="shared" si="217"/>
        <v>119.86659791439071</v>
      </c>
      <c r="W634" s="11">
        <v>100</v>
      </c>
      <c r="X634" s="6">
        <f t="shared" si="206"/>
        <v>87.890547012700083</v>
      </c>
      <c r="Y634" s="6">
        <f t="shared" si="207"/>
        <v>103.87831843691006</v>
      </c>
      <c r="Z634" s="6">
        <f t="shared" si="208"/>
        <v>119.86608986112005</v>
      </c>
      <c r="AA634" s="6">
        <f t="shared" si="209"/>
        <v>107.75663687382013</v>
      </c>
      <c r="AB634" s="6">
        <f t="shared" si="210"/>
        <v>95.64718388652021</v>
      </c>
      <c r="AC634" s="6">
        <f t="shared" si="211"/>
        <v>83.537730899220293</v>
      </c>
      <c r="AD634" s="6">
        <f t="shared" si="212"/>
        <v>99.525502323430274</v>
      </c>
      <c r="AE634" s="6">
        <f t="shared" si="213"/>
        <v>115.51327374764026</v>
      </c>
      <c r="AF634" s="6">
        <f t="shared" si="214"/>
        <v>103.40382076034034</v>
      </c>
      <c r="AG634" s="6">
        <f t="shared" si="215"/>
        <v>91.29436777304042</v>
      </c>
      <c r="AI634" s="10">
        <f t="shared" si="216"/>
        <v>0</v>
      </c>
      <c r="AJ634" s="10">
        <f t="shared" si="199"/>
        <v>0</v>
      </c>
      <c r="AK634" s="10">
        <f t="shared" si="199"/>
        <v>0</v>
      </c>
      <c r="AL634" s="10">
        <f t="shared" si="199"/>
        <v>0</v>
      </c>
      <c r="AM634" s="10">
        <f t="shared" si="199"/>
        <v>0</v>
      </c>
      <c r="AN634" s="10">
        <f t="shared" si="199"/>
        <v>0</v>
      </c>
      <c r="AO634" s="10">
        <f t="shared" si="199"/>
        <v>0</v>
      </c>
      <c r="AP634" s="10">
        <f t="shared" si="219"/>
        <v>0</v>
      </c>
      <c r="AQ634" s="10">
        <f t="shared" si="219"/>
        <v>0</v>
      </c>
      <c r="AR634" s="10">
        <f t="shared" si="219"/>
        <v>0</v>
      </c>
      <c r="AT634">
        <v>1</v>
      </c>
      <c r="AU634">
        <v>0</v>
      </c>
      <c r="AV634">
        <v>0</v>
      </c>
      <c r="AW634">
        <v>1</v>
      </c>
      <c r="AX634">
        <v>1</v>
      </c>
      <c r="AY634">
        <v>1</v>
      </c>
      <c r="AZ634">
        <v>0</v>
      </c>
      <c r="BA634">
        <v>0</v>
      </c>
      <c r="BB634">
        <v>1</v>
      </c>
      <c r="BC634">
        <v>1</v>
      </c>
    </row>
    <row r="635" spans="3:55">
      <c r="C635" s="10"/>
      <c r="D635" s="20">
        <f t="shared" si="200"/>
        <v>1761.3335668131683</v>
      </c>
      <c r="E635" s="10">
        <f t="shared" si="201"/>
        <v>-917.02450190521745</v>
      </c>
      <c r="F635" s="20">
        <f t="shared" si="202"/>
        <v>844.30906490795087</v>
      </c>
      <c r="G635">
        <f t="shared" si="203"/>
        <v>5</v>
      </c>
      <c r="H635" s="21">
        <f t="shared" si="204"/>
        <v>9.7656225800141683E-4</v>
      </c>
      <c r="I635" s="20">
        <f t="shared" si="205"/>
        <v>0</v>
      </c>
      <c r="J635" s="2"/>
      <c r="K635" s="11">
        <v>100</v>
      </c>
      <c r="L635" s="6">
        <f t="shared" si="218"/>
        <v>113.7778787354118</v>
      </c>
      <c r="M635" s="6">
        <f t="shared" si="218"/>
        <v>98.094719243534911</v>
      </c>
      <c r="N635" s="6">
        <f t="shared" si="218"/>
        <v>84.573328756155163</v>
      </c>
      <c r="O635" s="6">
        <f t="shared" si="218"/>
        <v>96.225739434679383</v>
      </c>
      <c r="P635" s="6">
        <f t="shared" si="218"/>
        <v>109.48360512624285</v>
      </c>
      <c r="Q635" s="6">
        <f t="shared" si="217"/>
        <v>124.5681234756937</v>
      </c>
      <c r="R635" s="6">
        <f t="shared" si="217"/>
        <v>107.39763506628833</v>
      </c>
      <c r="S635" s="6">
        <f t="shared" si="217"/>
        <v>122.19475099042164</v>
      </c>
      <c r="T635" s="6">
        <f t="shared" si="217"/>
        <v>105.35140859247174</v>
      </c>
      <c r="U635" s="6">
        <f t="shared" si="217"/>
        <v>90.829754980947826</v>
      </c>
      <c r="W635" s="11">
        <v>100</v>
      </c>
      <c r="X635" s="6">
        <f t="shared" si="206"/>
        <v>87.890547012700083</v>
      </c>
      <c r="Y635" s="6">
        <f t="shared" si="207"/>
        <v>103.87831843691006</v>
      </c>
      <c r="Z635" s="6">
        <f t="shared" si="208"/>
        <v>119.86608986112005</v>
      </c>
      <c r="AA635" s="6">
        <f t="shared" si="209"/>
        <v>107.75663687382013</v>
      </c>
      <c r="AB635" s="6">
        <f t="shared" si="210"/>
        <v>95.64718388652021</v>
      </c>
      <c r="AC635" s="6">
        <f t="shared" si="211"/>
        <v>83.537730899220293</v>
      </c>
      <c r="AD635" s="6">
        <f t="shared" si="212"/>
        <v>99.525502323430274</v>
      </c>
      <c r="AE635" s="6">
        <f t="shared" si="213"/>
        <v>87.416049336130357</v>
      </c>
      <c r="AF635" s="6">
        <f t="shared" si="214"/>
        <v>103.40382076034034</v>
      </c>
      <c r="AG635" s="6">
        <f t="shared" si="215"/>
        <v>119.39159218455032</v>
      </c>
      <c r="AI635" s="10">
        <f t="shared" si="216"/>
        <v>0</v>
      </c>
      <c r="AJ635" s="10">
        <f t="shared" si="199"/>
        <v>0</v>
      </c>
      <c r="AK635" s="10">
        <f t="shared" si="199"/>
        <v>0</v>
      </c>
      <c r="AL635" s="10">
        <f t="shared" si="199"/>
        <v>0</v>
      </c>
      <c r="AM635" s="10">
        <f t="shared" si="199"/>
        <v>0</v>
      </c>
      <c r="AN635" s="10">
        <f t="shared" si="199"/>
        <v>0</v>
      </c>
      <c r="AO635" s="10">
        <f t="shared" si="199"/>
        <v>0</v>
      </c>
      <c r="AP635" s="10">
        <f t="shared" si="219"/>
        <v>0</v>
      </c>
      <c r="AQ635" s="10">
        <f t="shared" si="219"/>
        <v>0</v>
      </c>
      <c r="AR635" s="10">
        <f t="shared" si="219"/>
        <v>0</v>
      </c>
      <c r="AT635">
        <v>1</v>
      </c>
      <c r="AU635">
        <v>0</v>
      </c>
      <c r="AV635">
        <v>0</v>
      </c>
      <c r="AW635">
        <v>1</v>
      </c>
      <c r="AX635">
        <v>1</v>
      </c>
      <c r="AY635">
        <v>1</v>
      </c>
      <c r="AZ635">
        <v>0</v>
      </c>
      <c r="BA635">
        <v>1</v>
      </c>
      <c r="BB635">
        <v>0</v>
      </c>
      <c r="BC635">
        <v>0</v>
      </c>
    </row>
    <row r="636" spans="3:55">
      <c r="C636" s="10"/>
      <c r="D636" s="20">
        <f t="shared" si="200"/>
        <v>-1043.5145177395257</v>
      </c>
      <c r="E636" s="10">
        <f t="shared" si="201"/>
        <v>1986.6597914390709</v>
      </c>
      <c r="F636" s="20">
        <f t="shared" si="202"/>
        <v>943.14527369954521</v>
      </c>
      <c r="G636">
        <f t="shared" si="203"/>
        <v>6</v>
      </c>
      <c r="H636" s="21">
        <f t="shared" si="204"/>
        <v>9.7699716664180632E-4</v>
      </c>
      <c r="I636" s="20">
        <f t="shared" si="205"/>
        <v>0</v>
      </c>
      <c r="J636" s="2"/>
      <c r="K636" s="11">
        <v>100</v>
      </c>
      <c r="L636" s="6">
        <f t="shared" si="218"/>
        <v>113.7778787354118</v>
      </c>
      <c r="M636" s="6">
        <f t="shared" si="218"/>
        <v>98.094719243534911</v>
      </c>
      <c r="N636" s="6">
        <f t="shared" si="218"/>
        <v>84.573328756155163</v>
      </c>
      <c r="O636" s="6">
        <f t="shared" si="218"/>
        <v>96.225739434679383</v>
      </c>
      <c r="P636" s="6">
        <f t="shared" si="218"/>
        <v>109.48360512624285</v>
      </c>
      <c r="Q636" s="6">
        <f t="shared" si="217"/>
        <v>124.5681234756937</v>
      </c>
      <c r="R636" s="6">
        <f t="shared" si="217"/>
        <v>107.39763506628833</v>
      </c>
      <c r="S636" s="6">
        <f t="shared" si="217"/>
        <v>122.19475099042164</v>
      </c>
      <c r="T636" s="6">
        <f t="shared" si="217"/>
        <v>105.35140859247174</v>
      </c>
      <c r="U636" s="6">
        <f t="shared" si="217"/>
        <v>119.86659791439071</v>
      </c>
      <c r="W636" s="11">
        <v>100</v>
      </c>
      <c r="X636" s="6">
        <f t="shared" si="206"/>
        <v>87.890547012700083</v>
      </c>
      <c r="Y636" s="6">
        <f t="shared" si="207"/>
        <v>103.87831843691006</v>
      </c>
      <c r="Z636" s="6">
        <f t="shared" si="208"/>
        <v>119.86608986112005</v>
      </c>
      <c r="AA636" s="6">
        <f t="shared" si="209"/>
        <v>107.75663687382013</v>
      </c>
      <c r="AB636" s="6">
        <f t="shared" si="210"/>
        <v>95.64718388652021</v>
      </c>
      <c r="AC636" s="6">
        <f t="shared" si="211"/>
        <v>83.537730899220293</v>
      </c>
      <c r="AD636" s="6">
        <f t="shared" si="212"/>
        <v>99.525502323430274</v>
      </c>
      <c r="AE636" s="6">
        <f t="shared" si="213"/>
        <v>87.416049336130357</v>
      </c>
      <c r="AF636" s="6">
        <f t="shared" si="214"/>
        <v>103.40382076034034</v>
      </c>
      <c r="AG636" s="6">
        <f t="shared" si="215"/>
        <v>91.29436777304042</v>
      </c>
      <c r="AI636" s="10">
        <f t="shared" si="216"/>
        <v>0</v>
      </c>
      <c r="AJ636" s="10">
        <f t="shared" si="199"/>
        <v>0</v>
      </c>
      <c r="AK636" s="10">
        <f t="shared" si="199"/>
        <v>0</v>
      </c>
      <c r="AL636" s="10">
        <f t="shared" si="199"/>
        <v>0</v>
      </c>
      <c r="AM636" s="10">
        <f t="shared" si="199"/>
        <v>0</v>
      </c>
      <c r="AN636" s="10">
        <f t="shared" si="199"/>
        <v>0</v>
      </c>
      <c r="AO636" s="10">
        <f t="shared" si="199"/>
        <v>0</v>
      </c>
      <c r="AP636" s="10">
        <f t="shared" si="219"/>
        <v>0</v>
      </c>
      <c r="AQ636" s="10">
        <f t="shared" si="219"/>
        <v>0</v>
      </c>
      <c r="AR636" s="10">
        <f t="shared" si="219"/>
        <v>0</v>
      </c>
      <c r="AT636">
        <v>1</v>
      </c>
      <c r="AU636">
        <v>0</v>
      </c>
      <c r="AV636">
        <v>0</v>
      </c>
      <c r="AW636">
        <v>1</v>
      </c>
      <c r="AX636">
        <v>1</v>
      </c>
      <c r="AY636">
        <v>1</v>
      </c>
      <c r="AZ636">
        <v>0</v>
      </c>
      <c r="BA636">
        <v>1</v>
      </c>
      <c r="BB636">
        <v>0</v>
      </c>
      <c r="BC636">
        <v>1</v>
      </c>
    </row>
    <row r="637" spans="3:55">
      <c r="C637" s="10"/>
      <c r="D637" s="20">
        <f t="shared" si="200"/>
        <v>-1043.5145177395257</v>
      </c>
      <c r="E637" s="10">
        <f t="shared" si="201"/>
        <v>1986.6597914390709</v>
      </c>
      <c r="F637" s="20">
        <f t="shared" si="202"/>
        <v>943.14527369954521</v>
      </c>
      <c r="G637">
        <f t="shared" si="203"/>
        <v>6</v>
      </c>
      <c r="H637" s="21">
        <f t="shared" si="204"/>
        <v>9.7699716664180632E-4</v>
      </c>
      <c r="I637" s="20">
        <f t="shared" si="205"/>
        <v>0</v>
      </c>
      <c r="J637" s="2"/>
      <c r="K637" s="11">
        <v>100</v>
      </c>
      <c r="L637" s="6">
        <f t="shared" si="218"/>
        <v>113.7778787354118</v>
      </c>
      <c r="M637" s="6">
        <f t="shared" si="218"/>
        <v>98.094719243534911</v>
      </c>
      <c r="N637" s="6">
        <f t="shared" si="218"/>
        <v>84.573328756155163</v>
      </c>
      <c r="O637" s="6">
        <f t="shared" si="218"/>
        <v>96.225739434679383</v>
      </c>
      <c r="P637" s="6">
        <f t="shared" si="218"/>
        <v>109.48360512624285</v>
      </c>
      <c r="Q637" s="6">
        <f t="shared" si="217"/>
        <v>124.5681234756937</v>
      </c>
      <c r="R637" s="6">
        <f t="shared" si="217"/>
        <v>107.39763506628833</v>
      </c>
      <c r="S637" s="6">
        <f t="shared" si="217"/>
        <v>122.19475099042164</v>
      </c>
      <c r="T637" s="6">
        <f t="shared" si="217"/>
        <v>139.03059560292036</v>
      </c>
      <c r="U637" s="6">
        <f t="shared" si="217"/>
        <v>119.86659791439071</v>
      </c>
      <c r="W637" s="11">
        <v>100</v>
      </c>
      <c r="X637" s="6">
        <f t="shared" si="206"/>
        <v>87.890547012700083</v>
      </c>
      <c r="Y637" s="6">
        <f t="shared" si="207"/>
        <v>103.87831843691006</v>
      </c>
      <c r="Z637" s="6">
        <f t="shared" si="208"/>
        <v>119.86608986112005</v>
      </c>
      <c r="AA637" s="6">
        <f t="shared" si="209"/>
        <v>107.75663687382013</v>
      </c>
      <c r="AB637" s="6">
        <f t="shared" si="210"/>
        <v>95.64718388652021</v>
      </c>
      <c r="AC637" s="6">
        <f t="shared" si="211"/>
        <v>83.537730899220293</v>
      </c>
      <c r="AD637" s="6">
        <f t="shared" si="212"/>
        <v>99.525502323430274</v>
      </c>
      <c r="AE637" s="6">
        <f t="shared" si="213"/>
        <v>87.416049336130357</v>
      </c>
      <c r="AF637" s="6">
        <f t="shared" si="214"/>
        <v>75.306596348830439</v>
      </c>
      <c r="AG637" s="6">
        <f t="shared" si="215"/>
        <v>91.29436777304042</v>
      </c>
      <c r="AI637" s="10">
        <f t="shared" si="216"/>
        <v>0</v>
      </c>
      <c r="AJ637" s="10">
        <f t="shared" ref="AJ637:AO679" si="220">IF(Y637=100,(-AU637*$L$2-(1-AU637)*$L$3+X637)-100,0)*M637</f>
        <v>0</v>
      </c>
      <c r="AK637" s="10">
        <f t="shared" si="220"/>
        <v>0</v>
      </c>
      <c r="AL637" s="10">
        <f t="shared" si="220"/>
        <v>0</v>
      </c>
      <c r="AM637" s="10">
        <f t="shared" si="220"/>
        <v>0</v>
      </c>
      <c r="AN637" s="10">
        <f t="shared" si="220"/>
        <v>0</v>
      </c>
      <c r="AO637" s="10">
        <f t="shared" si="220"/>
        <v>0</v>
      </c>
      <c r="AP637" s="10">
        <f t="shared" si="219"/>
        <v>0</v>
      </c>
      <c r="AQ637" s="10">
        <f t="shared" si="219"/>
        <v>0</v>
      </c>
      <c r="AR637" s="10">
        <f t="shared" si="219"/>
        <v>0</v>
      </c>
      <c r="AT637">
        <v>1</v>
      </c>
      <c r="AU637">
        <v>0</v>
      </c>
      <c r="AV637">
        <v>0</v>
      </c>
      <c r="AW637">
        <v>1</v>
      </c>
      <c r="AX637">
        <v>1</v>
      </c>
      <c r="AY637">
        <v>1</v>
      </c>
      <c r="AZ637">
        <v>0</v>
      </c>
      <c r="BA637">
        <v>1</v>
      </c>
      <c r="BB637">
        <v>1</v>
      </c>
      <c r="BC637">
        <v>0</v>
      </c>
    </row>
    <row r="638" spans="3:55">
      <c r="C638" s="10"/>
      <c r="D638" s="20">
        <f t="shared" si="200"/>
        <v>-5821.6989792951717</v>
      </c>
      <c r="E638" s="10">
        <f t="shared" si="201"/>
        <v>5818.6062470211509</v>
      </c>
      <c r="F638" s="20">
        <f t="shared" si="202"/>
        <v>-3.0927322740208183</v>
      </c>
      <c r="G638">
        <f t="shared" si="203"/>
        <v>7</v>
      </c>
      <c r="H638" s="21">
        <f t="shared" si="204"/>
        <v>9.7743226896726152E-4</v>
      </c>
      <c r="I638" s="20">
        <f t="shared" si="205"/>
        <v>0</v>
      </c>
      <c r="J638" s="2"/>
      <c r="K638" s="11">
        <v>100</v>
      </c>
      <c r="L638" s="6">
        <f t="shared" si="218"/>
        <v>113.7778787354118</v>
      </c>
      <c r="M638" s="6">
        <f t="shared" si="218"/>
        <v>98.094719243534911</v>
      </c>
      <c r="N638" s="6">
        <f t="shared" si="218"/>
        <v>84.573328756155163</v>
      </c>
      <c r="O638" s="6">
        <f t="shared" si="218"/>
        <v>96.225739434679383</v>
      </c>
      <c r="P638" s="6">
        <f t="shared" si="218"/>
        <v>109.48360512624285</v>
      </c>
      <c r="Q638" s="6">
        <f t="shared" si="217"/>
        <v>124.5681234756937</v>
      </c>
      <c r="R638" s="6">
        <f t="shared" si="217"/>
        <v>107.39763506628833</v>
      </c>
      <c r="S638" s="6">
        <f t="shared" si="217"/>
        <v>122.19475099042164</v>
      </c>
      <c r="T638" s="6">
        <f t="shared" si="217"/>
        <v>139.03059560292036</v>
      </c>
      <c r="U638" s="6">
        <f t="shared" si="217"/>
        <v>158.18606247021151</v>
      </c>
      <c r="W638" s="11">
        <v>100</v>
      </c>
      <c r="X638" s="6">
        <f t="shared" si="206"/>
        <v>87.890547012700083</v>
      </c>
      <c r="Y638" s="6">
        <f t="shared" si="207"/>
        <v>103.87831843691006</v>
      </c>
      <c r="Z638" s="6">
        <f t="shared" si="208"/>
        <v>119.86608986112005</v>
      </c>
      <c r="AA638" s="6">
        <f t="shared" si="209"/>
        <v>107.75663687382013</v>
      </c>
      <c r="AB638" s="6">
        <f t="shared" si="210"/>
        <v>95.64718388652021</v>
      </c>
      <c r="AC638" s="6">
        <f t="shared" si="211"/>
        <v>83.537730899220293</v>
      </c>
      <c r="AD638" s="6">
        <f t="shared" si="212"/>
        <v>99.525502323430274</v>
      </c>
      <c r="AE638" s="6">
        <f t="shared" si="213"/>
        <v>87.416049336130357</v>
      </c>
      <c r="AF638" s="6">
        <f t="shared" si="214"/>
        <v>75.306596348830439</v>
      </c>
      <c r="AG638" s="6">
        <f t="shared" si="215"/>
        <v>63.197143361530522</v>
      </c>
      <c r="AI638" s="10">
        <f t="shared" si="216"/>
        <v>0</v>
      </c>
      <c r="AJ638" s="10">
        <f t="shared" si="220"/>
        <v>0</v>
      </c>
      <c r="AK638" s="10">
        <f t="shared" si="220"/>
        <v>0</v>
      </c>
      <c r="AL638" s="10">
        <f t="shared" si="220"/>
        <v>0</v>
      </c>
      <c r="AM638" s="10">
        <f t="shared" si="220"/>
        <v>0</v>
      </c>
      <c r="AN638" s="10">
        <f t="shared" si="220"/>
        <v>0</v>
      </c>
      <c r="AO638" s="10">
        <f t="shared" si="220"/>
        <v>0</v>
      </c>
      <c r="AP638" s="10">
        <f t="shared" si="219"/>
        <v>0</v>
      </c>
      <c r="AQ638" s="10">
        <f t="shared" si="219"/>
        <v>0</v>
      </c>
      <c r="AR638" s="10">
        <f t="shared" si="219"/>
        <v>0</v>
      </c>
      <c r="AT638">
        <v>1</v>
      </c>
      <c r="AU638">
        <v>0</v>
      </c>
      <c r="AV638">
        <v>0</v>
      </c>
      <c r="AW638">
        <v>1</v>
      </c>
      <c r="AX638">
        <v>1</v>
      </c>
      <c r="AY638">
        <v>1</v>
      </c>
      <c r="AZ638">
        <v>0</v>
      </c>
      <c r="BA638">
        <v>1</v>
      </c>
      <c r="BB638">
        <v>1</v>
      </c>
      <c r="BC638">
        <v>1</v>
      </c>
    </row>
    <row r="639" spans="3:55">
      <c r="C639" s="10"/>
      <c r="D639" s="20">
        <f t="shared" si="200"/>
        <v>1761.3335668131683</v>
      </c>
      <c r="E639" s="10">
        <f t="shared" si="201"/>
        <v>-917.02450190521745</v>
      </c>
      <c r="F639" s="20">
        <f t="shared" si="202"/>
        <v>844.30906490795087</v>
      </c>
      <c r="G639">
        <f t="shared" si="203"/>
        <v>5</v>
      </c>
      <c r="H639" s="21">
        <f t="shared" si="204"/>
        <v>9.7656225800141683E-4</v>
      </c>
      <c r="I639" s="20">
        <f t="shared" si="205"/>
        <v>0</v>
      </c>
      <c r="J639" s="2"/>
      <c r="K639" s="11">
        <v>100</v>
      </c>
      <c r="L639" s="6">
        <f t="shared" si="218"/>
        <v>113.7778787354118</v>
      </c>
      <c r="M639" s="6">
        <f t="shared" si="218"/>
        <v>98.094719243534911</v>
      </c>
      <c r="N639" s="6">
        <f t="shared" si="218"/>
        <v>84.573328756155163</v>
      </c>
      <c r="O639" s="6">
        <f t="shared" si="218"/>
        <v>96.225739434679383</v>
      </c>
      <c r="P639" s="6">
        <f t="shared" si="218"/>
        <v>109.48360512624285</v>
      </c>
      <c r="Q639" s="6">
        <f t="shared" si="217"/>
        <v>124.5681234756937</v>
      </c>
      <c r="R639" s="6">
        <f t="shared" si="217"/>
        <v>141.73096847115283</v>
      </c>
      <c r="S639" s="6">
        <f t="shared" si="217"/>
        <v>122.19475099042165</v>
      </c>
      <c r="T639" s="6">
        <f t="shared" si="217"/>
        <v>105.35140859247174</v>
      </c>
      <c r="U639" s="6">
        <f t="shared" si="217"/>
        <v>90.829754980947826</v>
      </c>
      <c r="W639" s="11">
        <v>100</v>
      </c>
      <c r="X639" s="6">
        <f t="shared" si="206"/>
        <v>87.890547012700083</v>
      </c>
      <c r="Y639" s="6">
        <f t="shared" si="207"/>
        <v>103.87831843691006</v>
      </c>
      <c r="Z639" s="6">
        <f t="shared" si="208"/>
        <v>119.86608986112005</v>
      </c>
      <c r="AA639" s="6">
        <f t="shared" si="209"/>
        <v>107.75663687382013</v>
      </c>
      <c r="AB639" s="6">
        <f t="shared" si="210"/>
        <v>95.64718388652021</v>
      </c>
      <c r="AC639" s="6">
        <f t="shared" si="211"/>
        <v>83.537730899220293</v>
      </c>
      <c r="AD639" s="6">
        <f t="shared" si="212"/>
        <v>71.428277911920375</v>
      </c>
      <c r="AE639" s="6">
        <f t="shared" si="213"/>
        <v>87.416049336130357</v>
      </c>
      <c r="AF639" s="6">
        <f t="shared" si="214"/>
        <v>103.40382076034034</v>
      </c>
      <c r="AG639" s="6">
        <f t="shared" si="215"/>
        <v>119.39159218455032</v>
      </c>
      <c r="AI639" s="10">
        <f t="shared" si="216"/>
        <v>0</v>
      </c>
      <c r="AJ639" s="10">
        <f t="shared" si="220"/>
        <v>0</v>
      </c>
      <c r="AK639" s="10">
        <f t="shared" si="220"/>
        <v>0</v>
      </c>
      <c r="AL639" s="10">
        <f t="shared" si="220"/>
        <v>0</v>
      </c>
      <c r="AM639" s="10">
        <f t="shared" si="220"/>
        <v>0</v>
      </c>
      <c r="AN639" s="10">
        <f t="shared" si="220"/>
        <v>0</v>
      </c>
      <c r="AO639" s="10">
        <f t="shared" si="220"/>
        <v>0</v>
      </c>
      <c r="AP639" s="10">
        <f t="shared" si="219"/>
        <v>0</v>
      </c>
      <c r="AQ639" s="10">
        <f t="shared" si="219"/>
        <v>0</v>
      </c>
      <c r="AR639" s="10">
        <f t="shared" si="219"/>
        <v>0</v>
      </c>
      <c r="AT639">
        <v>1</v>
      </c>
      <c r="AU639">
        <v>0</v>
      </c>
      <c r="AV639">
        <v>0</v>
      </c>
      <c r="AW639">
        <v>1</v>
      </c>
      <c r="AX639">
        <v>1</v>
      </c>
      <c r="AY639">
        <v>1</v>
      </c>
      <c r="AZ639">
        <v>1</v>
      </c>
      <c r="BA639">
        <v>0</v>
      </c>
      <c r="BB639">
        <v>0</v>
      </c>
      <c r="BC639">
        <v>0</v>
      </c>
    </row>
    <row r="640" spans="3:55">
      <c r="C640" s="10"/>
      <c r="D640" s="20">
        <f t="shared" si="200"/>
        <v>-1043.5145177395257</v>
      </c>
      <c r="E640" s="10">
        <f t="shared" si="201"/>
        <v>1986.6597914390709</v>
      </c>
      <c r="F640" s="20">
        <f t="shared" si="202"/>
        <v>943.14527369954521</v>
      </c>
      <c r="G640">
        <f t="shared" si="203"/>
        <v>6</v>
      </c>
      <c r="H640" s="21">
        <f t="shared" si="204"/>
        <v>9.7699716664180632E-4</v>
      </c>
      <c r="I640" s="20">
        <f t="shared" si="205"/>
        <v>0</v>
      </c>
      <c r="J640" s="2"/>
      <c r="K640" s="11">
        <v>100</v>
      </c>
      <c r="L640" s="6">
        <f t="shared" si="218"/>
        <v>113.7778787354118</v>
      </c>
      <c r="M640" s="6">
        <f t="shared" si="218"/>
        <v>98.094719243534911</v>
      </c>
      <c r="N640" s="6">
        <f t="shared" si="218"/>
        <v>84.573328756155163</v>
      </c>
      <c r="O640" s="6">
        <f t="shared" si="218"/>
        <v>96.225739434679383</v>
      </c>
      <c r="P640" s="6">
        <f t="shared" si="218"/>
        <v>109.48360512624285</v>
      </c>
      <c r="Q640" s="6">
        <f t="shared" si="217"/>
        <v>124.5681234756937</v>
      </c>
      <c r="R640" s="6">
        <f t="shared" si="217"/>
        <v>141.73096847115283</v>
      </c>
      <c r="S640" s="6">
        <f t="shared" si="217"/>
        <v>122.19475099042165</v>
      </c>
      <c r="T640" s="6">
        <f t="shared" si="217"/>
        <v>105.35140859247174</v>
      </c>
      <c r="U640" s="6">
        <f t="shared" si="217"/>
        <v>119.86659791439071</v>
      </c>
      <c r="W640" s="11">
        <v>100</v>
      </c>
      <c r="X640" s="6">
        <f t="shared" si="206"/>
        <v>87.890547012700083</v>
      </c>
      <c r="Y640" s="6">
        <f t="shared" si="207"/>
        <v>103.87831843691006</v>
      </c>
      <c r="Z640" s="6">
        <f t="shared" si="208"/>
        <v>119.86608986112005</v>
      </c>
      <c r="AA640" s="6">
        <f t="shared" si="209"/>
        <v>107.75663687382013</v>
      </c>
      <c r="AB640" s="6">
        <f t="shared" si="210"/>
        <v>95.64718388652021</v>
      </c>
      <c r="AC640" s="6">
        <f t="shared" si="211"/>
        <v>83.537730899220293</v>
      </c>
      <c r="AD640" s="6">
        <f t="shared" si="212"/>
        <v>71.428277911920375</v>
      </c>
      <c r="AE640" s="6">
        <f t="shared" si="213"/>
        <v>87.416049336130357</v>
      </c>
      <c r="AF640" s="6">
        <f t="shared" si="214"/>
        <v>103.40382076034034</v>
      </c>
      <c r="AG640" s="6">
        <f t="shared" si="215"/>
        <v>91.29436777304042</v>
      </c>
      <c r="AI640" s="10">
        <f t="shared" si="216"/>
        <v>0</v>
      </c>
      <c r="AJ640" s="10">
        <f t="shared" si="220"/>
        <v>0</v>
      </c>
      <c r="AK640" s="10">
        <f t="shared" si="220"/>
        <v>0</v>
      </c>
      <c r="AL640" s="10">
        <f t="shared" si="220"/>
        <v>0</v>
      </c>
      <c r="AM640" s="10">
        <f t="shared" si="220"/>
        <v>0</v>
      </c>
      <c r="AN640" s="10">
        <f t="shared" si="220"/>
        <v>0</v>
      </c>
      <c r="AO640" s="10">
        <f t="shared" si="220"/>
        <v>0</v>
      </c>
      <c r="AP640" s="10">
        <f t="shared" si="219"/>
        <v>0</v>
      </c>
      <c r="AQ640" s="10">
        <f t="shared" si="219"/>
        <v>0</v>
      </c>
      <c r="AR640" s="10">
        <f t="shared" si="219"/>
        <v>0</v>
      </c>
      <c r="AT640">
        <v>1</v>
      </c>
      <c r="AU640">
        <v>0</v>
      </c>
      <c r="AV640">
        <v>0</v>
      </c>
      <c r="AW640">
        <v>1</v>
      </c>
      <c r="AX640">
        <v>1</v>
      </c>
      <c r="AY640">
        <v>1</v>
      </c>
      <c r="AZ640">
        <v>1</v>
      </c>
      <c r="BA640">
        <v>0</v>
      </c>
      <c r="BB640">
        <v>0</v>
      </c>
      <c r="BC640">
        <v>1</v>
      </c>
    </row>
    <row r="641" spans="3:55">
      <c r="C641" s="10"/>
      <c r="D641" s="20">
        <f t="shared" si="200"/>
        <v>-1043.5145177395257</v>
      </c>
      <c r="E641" s="10">
        <f t="shared" si="201"/>
        <v>1986.6597914390709</v>
      </c>
      <c r="F641" s="20">
        <f t="shared" si="202"/>
        <v>943.14527369954521</v>
      </c>
      <c r="G641">
        <f t="shared" si="203"/>
        <v>6</v>
      </c>
      <c r="H641" s="21">
        <f t="shared" si="204"/>
        <v>9.7699716664180632E-4</v>
      </c>
      <c r="I641" s="20">
        <f t="shared" si="205"/>
        <v>0</v>
      </c>
      <c r="J641" s="2"/>
      <c r="K641" s="11">
        <v>100</v>
      </c>
      <c r="L641" s="6">
        <f t="shared" si="218"/>
        <v>113.7778787354118</v>
      </c>
      <c r="M641" s="6">
        <f t="shared" si="218"/>
        <v>98.094719243534911</v>
      </c>
      <c r="N641" s="6">
        <f t="shared" si="218"/>
        <v>84.573328756155163</v>
      </c>
      <c r="O641" s="6">
        <f t="shared" si="218"/>
        <v>96.225739434679383</v>
      </c>
      <c r="P641" s="6">
        <f t="shared" si="218"/>
        <v>109.48360512624285</v>
      </c>
      <c r="Q641" s="6">
        <f t="shared" si="217"/>
        <v>124.5681234756937</v>
      </c>
      <c r="R641" s="6">
        <f t="shared" si="217"/>
        <v>141.73096847115283</v>
      </c>
      <c r="S641" s="6">
        <f t="shared" si="217"/>
        <v>122.19475099042165</v>
      </c>
      <c r="T641" s="6">
        <f t="shared" si="217"/>
        <v>139.03059560292036</v>
      </c>
      <c r="U641" s="6">
        <f t="shared" si="217"/>
        <v>119.86659791439071</v>
      </c>
      <c r="W641" s="11">
        <v>100</v>
      </c>
      <c r="X641" s="6">
        <f t="shared" si="206"/>
        <v>87.890547012700083</v>
      </c>
      <c r="Y641" s="6">
        <f t="shared" si="207"/>
        <v>103.87831843691006</v>
      </c>
      <c r="Z641" s="6">
        <f t="shared" si="208"/>
        <v>119.86608986112005</v>
      </c>
      <c r="AA641" s="6">
        <f t="shared" si="209"/>
        <v>107.75663687382013</v>
      </c>
      <c r="AB641" s="6">
        <f t="shared" si="210"/>
        <v>95.64718388652021</v>
      </c>
      <c r="AC641" s="6">
        <f t="shared" si="211"/>
        <v>83.537730899220293</v>
      </c>
      <c r="AD641" s="6">
        <f t="shared" si="212"/>
        <v>71.428277911920375</v>
      </c>
      <c r="AE641" s="6">
        <f t="shared" si="213"/>
        <v>87.416049336130357</v>
      </c>
      <c r="AF641" s="6">
        <f t="shared" si="214"/>
        <v>75.306596348830439</v>
      </c>
      <c r="AG641" s="6">
        <f t="shared" si="215"/>
        <v>91.29436777304042</v>
      </c>
      <c r="AI641" s="10">
        <f t="shared" si="216"/>
        <v>0</v>
      </c>
      <c r="AJ641" s="10">
        <f t="shared" si="220"/>
        <v>0</v>
      </c>
      <c r="AK641" s="10">
        <f t="shared" si="220"/>
        <v>0</v>
      </c>
      <c r="AL641" s="10">
        <f t="shared" si="220"/>
        <v>0</v>
      </c>
      <c r="AM641" s="10">
        <f t="shared" si="220"/>
        <v>0</v>
      </c>
      <c r="AN641" s="10">
        <f t="shared" si="220"/>
        <v>0</v>
      </c>
      <c r="AO641" s="10">
        <f t="shared" si="220"/>
        <v>0</v>
      </c>
      <c r="AP641" s="10">
        <f t="shared" si="219"/>
        <v>0</v>
      </c>
      <c r="AQ641" s="10">
        <f t="shared" si="219"/>
        <v>0</v>
      </c>
      <c r="AR641" s="10">
        <f t="shared" si="219"/>
        <v>0</v>
      </c>
      <c r="AT641">
        <v>1</v>
      </c>
      <c r="AU641">
        <v>0</v>
      </c>
      <c r="AV641">
        <v>0</v>
      </c>
      <c r="AW641">
        <v>1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0</v>
      </c>
    </row>
    <row r="642" spans="3:55">
      <c r="C642" s="10"/>
      <c r="D642" s="20">
        <f t="shared" si="200"/>
        <v>-5821.6989792951717</v>
      </c>
      <c r="E642" s="10">
        <f t="shared" si="201"/>
        <v>5818.6062470211509</v>
      </c>
      <c r="F642" s="20">
        <f t="shared" si="202"/>
        <v>-3.0927322740208183</v>
      </c>
      <c r="G642">
        <f t="shared" si="203"/>
        <v>7</v>
      </c>
      <c r="H642" s="21">
        <f t="shared" si="204"/>
        <v>9.7743226896726152E-4</v>
      </c>
      <c r="I642" s="20">
        <f t="shared" si="205"/>
        <v>0</v>
      </c>
      <c r="J642" s="2"/>
      <c r="K642" s="11">
        <v>100</v>
      </c>
      <c r="L642" s="6">
        <f t="shared" si="218"/>
        <v>113.7778787354118</v>
      </c>
      <c r="M642" s="6">
        <f t="shared" si="218"/>
        <v>98.094719243534911</v>
      </c>
      <c r="N642" s="6">
        <f t="shared" si="218"/>
        <v>84.573328756155163</v>
      </c>
      <c r="O642" s="6">
        <f t="shared" si="218"/>
        <v>96.225739434679383</v>
      </c>
      <c r="P642" s="6">
        <f t="shared" si="218"/>
        <v>109.48360512624285</v>
      </c>
      <c r="Q642" s="6">
        <f t="shared" si="217"/>
        <v>124.5681234756937</v>
      </c>
      <c r="R642" s="6">
        <f t="shared" si="217"/>
        <v>141.73096847115283</v>
      </c>
      <c r="S642" s="6">
        <f t="shared" si="217"/>
        <v>122.19475099042165</v>
      </c>
      <c r="T642" s="6">
        <f t="shared" si="217"/>
        <v>139.03059560292036</v>
      </c>
      <c r="U642" s="6">
        <f t="shared" si="217"/>
        <v>158.18606247021151</v>
      </c>
      <c r="W642" s="11">
        <v>100</v>
      </c>
      <c r="X642" s="6">
        <f t="shared" si="206"/>
        <v>87.890547012700083</v>
      </c>
      <c r="Y642" s="6">
        <f t="shared" si="207"/>
        <v>103.87831843691006</v>
      </c>
      <c r="Z642" s="6">
        <f t="shared" si="208"/>
        <v>119.86608986112005</v>
      </c>
      <c r="AA642" s="6">
        <f t="shared" si="209"/>
        <v>107.75663687382013</v>
      </c>
      <c r="AB642" s="6">
        <f t="shared" si="210"/>
        <v>95.64718388652021</v>
      </c>
      <c r="AC642" s="6">
        <f t="shared" si="211"/>
        <v>83.537730899220293</v>
      </c>
      <c r="AD642" s="6">
        <f t="shared" si="212"/>
        <v>71.428277911920375</v>
      </c>
      <c r="AE642" s="6">
        <f t="shared" si="213"/>
        <v>87.416049336130357</v>
      </c>
      <c r="AF642" s="6">
        <f t="shared" si="214"/>
        <v>75.306596348830439</v>
      </c>
      <c r="AG642" s="6">
        <f t="shared" si="215"/>
        <v>63.197143361530522</v>
      </c>
      <c r="AI642" s="10">
        <f t="shared" si="216"/>
        <v>0</v>
      </c>
      <c r="AJ642" s="10">
        <f t="shared" si="220"/>
        <v>0</v>
      </c>
      <c r="AK642" s="10">
        <f t="shared" si="220"/>
        <v>0</v>
      </c>
      <c r="AL642" s="10">
        <f t="shared" si="220"/>
        <v>0</v>
      </c>
      <c r="AM642" s="10">
        <f t="shared" si="220"/>
        <v>0</v>
      </c>
      <c r="AN642" s="10">
        <f t="shared" si="220"/>
        <v>0</v>
      </c>
      <c r="AO642" s="10">
        <f t="shared" si="220"/>
        <v>0</v>
      </c>
      <c r="AP642" s="10">
        <f t="shared" si="219"/>
        <v>0</v>
      </c>
      <c r="AQ642" s="10">
        <f t="shared" si="219"/>
        <v>0</v>
      </c>
      <c r="AR642" s="10">
        <f t="shared" si="219"/>
        <v>0</v>
      </c>
      <c r="AT642">
        <v>1</v>
      </c>
      <c r="AU642">
        <v>0</v>
      </c>
      <c r="AV642">
        <v>0</v>
      </c>
      <c r="AW642">
        <v>1</v>
      </c>
      <c r="AX642">
        <v>1</v>
      </c>
      <c r="AY642">
        <v>1</v>
      </c>
      <c r="AZ642">
        <v>1</v>
      </c>
      <c r="BA642">
        <v>0</v>
      </c>
      <c r="BB642">
        <v>1</v>
      </c>
      <c r="BC642">
        <v>1</v>
      </c>
    </row>
    <row r="643" spans="3:55">
      <c r="C643" s="10"/>
      <c r="D643" s="20">
        <f t="shared" si="200"/>
        <v>-2727.3853034976646</v>
      </c>
      <c r="E643" s="10">
        <f t="shared" si="201"/>
        <v>1986.6597914390709</v>
      </c>
      <c r="F643" s="20">
        <f t="shared" si="202"/>
        <v>-740.72551205859372</v>
      </c>
      <c r="G643">
        <f t="shared" si="203"/>
        <v>6</v>
      </c>
      <c r="H643" s="21">
        <f t="shared" si="204"/>
        <v>9.7699716664180632E-4</v>
      </c>
      <c r="I643" s="20">
        <f t="shared" si="205"/>
        <v>1</v>
      </c>
      <c r="J643" s="2"/>
      <c r="K643" s="11">
        <v>100</v>
      </c>
      <c r="L643" s="6">
        <f t="shared" si="218"/>
        <v>113.7778787354118</v>
      </c>
      <c r="M643" s="6">
        <f t="shared" si="218"/>
        <v>98.094719243534911</v>
      </c>
      <c r="N643" s="6">
        <f t="shared" si="218"/>
        <v>84.573328756155163</v>
      </c>
      <c r="O643" s="6">
        <f t="shared" si="218"/>
        <v>96.225739434679383</v>
      </c>
      <c r="P643" s="6">
        <f t="shared" si="218"/>
        <v>109.48360512624285</v>
      </c>
      <c r="Q643" s="6">
        <f t="shared" si="217"/>
        <v>124.5681234756937</v>
      </c>
      <c r="R643" s="6">
        <f t="shared" si="217"/>
        <v>141.73096847115283</v>
      </c>
      <c r="S643" s="6">
        <f t="shared" si="217"/>
        <v>161.25848943763302</v>
      </c>
      <c r="T643" s="6">
        <f t="shared" si="217"/>
        <v>139.03059560292036</v>
      </c>
      <c r="U643" s="6">
        <f t="shared" si="217"/>
        <v>119.86659791439071</v>
      </c>
      <c r="W643" s="11">
        <v>100</v>
      </c>
      <c r="X643" s="6">
        <f t="shared" si="206"/>
        <v>87.890547012700083</v>
      </c>
      <c r="Y643" s="6">
        <f t="shared" si="207"/>
        <v>103.87831843691006</v>
      </c>
      <c r="Z643" s="6">
        <f t="shared" si="208"/>
        <v>119.86608986112005</v>
      </c>
      <c r="AA643" s="6">
        <f t="shared" si="209"/>
        <v>107.75663687382013</v>
      </c>
      <c r="AB643" s="6">
        <f t="shared" si="210"/>
        <v>95.64718388652021</v>
      </c>
      <c r="AC643" s="6">
        <f t="shared" si="211"/>
        <v>83.537730899220293</v>
      </c>
      <c r="AD643" s="6">
        <f t="shared" si="212"/>
        <v>71.428277911920375</v>
      </c>
      <c r="AE643" s="6">
        <f t="shared" si="213"/>
        <v>100</v>
      </c>
      <c r="AF643" s="6">
        <f t="shared" si="214"/>
        <v>115.98777142420998</v>
      </c>
      <c r="AG643" s="6">
        <f t="shared" si="215"/>
        <v>131.97554284841996</v>
      </c>
      <c r="AI643" s="10">
        <f t="shared" si="216"/>
        <v>0</v>
      </c>
      <c r="AJ643" s="10">
        <f t="shared" si="220"/>
        <v>0</v>
      </c>
      <c r="AK643" s="10">
        <f t="shared" si="220"/>
        <v>0</v>
      </c>
      <c r="AL643" s="10">
        <f t="shared" si="220"/>
        <v>0</v>
      </c>
      <c r="AM643" s="10">
        <f t="shared" si="220"/>
        <v>0</v>
      </c>
      <c r="AN643" s="10">
        <f t="shared" si="220"/>
        <v>0</v>
      </c>
      <c r="AO643" s="10">
        <f t="shared" si="220"/>
        <v>0</v>
      </c>
      <c r="AP643" s="10">
        <f t="shared" si="219"/>
        <v>-6560.1848412035915</v>
      </c>
      <c r="AQ643" s="10">
        <f t="shared" si="219"/>
        <v>0</v>
      </c>
      <c r="AR643" s="10">
        <f t="shared" si="219"/>
        <v>0</v>
      </c>
      <c r="AT643">
        <v>1</v>
      </c>
      <c r="AU643">
        <v>0</v>
      </c>
      <c r="AV643">
        <v>0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0</v>
      </c>
      <c r="BC643">
        <v>0</v>
      </c>
    </row>
    <row r="644" spans="3:55">
      <c r="C644" s="10"/>
      <c r="D644" s="20">
        <f t="shared" si="200"/>
        <v>-5946.6889186631633</v>
      </c>
      <c r="E644" s="10">
        <f t="shared" si="201"/>
        <v>5818.6062470211509</v>
      </c>
      <c r="F644" s="20">
        <f t="shared" si="202"/>
        <v>-128.08267164201243</v>
      </c>
      <c r="G644">
        <f t="shared" si="203"/>
        <v>7</v>
      </c>
      <c r="H644" s="21">
        <f t="shared" si="204"/>
        <v>9.7743226896726152E-4</v>
      </c>
      <c r="I644" s="20">
        <f t="shared" si="205"/>
        <v>1</v>
      </c>
      <c r="J644" s="2"/>
      <c r="K644" s="11">
        <v>100</v>
      </c>
      <c r="L644" s="6">
        <f t="shared" si="218"/>
        <v>113.7778787354118</v>
      </c>
      <c r="M644" s="6">
        <f t="shared" si="218"/>
        <v>98.094719243534911</v>
      </c>
      <c r="N644" s="6">
        <f t="shared" si="218"/>
        <v>84.573328756155163</v>
      </c>
      <c r="O644" s="6">
        <f t="shared" si="218"/>
        <v>96.225739434679383</v>
      </c>
      <c r="P644" s="6">
        <f t="shared" si="218"/>
        <v>109.48360512624285</v>
      </c>
      <c r="Q644" s="6">
        <f t="shared" ref="Q644:U694" si="221">P644*((1-AY644)*$I$3+$I$2*AY644)</f>
        <v>124.5681234756937</v>
      </c>
      <c r="R644" s="6">
        <f t="shared" si="221"/>
        <v>141.73096847115283</v>
      </c>
      <c r="S644" s="6">
        <f t="shared" si="221"/>
        <v>161.25848943763302</v>
      </c>
      <c r="T644" s="6">
        <f t="shared" si="221"/>
        <v>139.03059560292036</v>
      </c>
      <c r="U644" s="6">
        <f t="shared" si="221"/>
        <v>158.18606247021151</v>
      </c>
      <c r="W644" s="11">
        <v>100</v>
      </c>
      <c r="X644" s="6">
        <f t="shared" si="206"/>
        <v>87.890547012700083</v>
      </c>
      <c r="Y644" s="6">
        <f t="shared" si="207"/>
        <v>103.87831843691006</v>
      </c>
      <c r="Z644" s="6">
        <f t="shared" si="208"/>
        <v>119.86608986112005</v>
      </c>
      <c r="AA644" s="6">
        <f t="shared" si="209"/>
        <v>107.75663687382013</v>
      </c>
      <c r="AB644" s="6">
        <f t="shared" si="210"/>
        <v>95.64718388652021</v>
      </c>
      <c r="AC644" s="6">
        <f t="shared" si="211"/>
        <v>83.537730899220293</v>
      </c>
      <c r="AD644" s="6">
        <f t="shared" si="212"/>
        <v>71.428277911920375</v>
      </c>
      <c r="AE644" s="6">
        <f t="shared" si="213"/>
        <v>100</v>
      </c>
      <c r="AF644" s="6">
        <f t="shared" si="214"/>
        <v>115.98777142420998</v>
      </c>
      <c r="AG644" s="6">
        <f t="shared" si="215"/>
        <v>103.87831843691006</v>
      </c>
      <c r="AI644" s="10">
        <f t="shared" si="216"/>
        <v>0</v>
      </c>
      <c r="AJ644" s="10">
        <f t="shared" si="220"/>
        <v>0</v>
      </c>
      <c r="AK644" s="10">
        <f t="shared" si="220"/>
        <v>0</v>
      </c>
      <c r="AL644" s="10">
        <f t="shared" si="220"/>
        <v>0</v>
      </c>
      <c r="AM644" s="10">
        <f t="shared" si="220"/>
        <v>0</v>
      </c>
      <c r="AN644" s="10">
        <f t="shared" si="220"/>
        <v>0</v>
      </c>
      <c r="AO644" s="10">
        <f t="shared" si="220"/>
        <v>0</v>
      </c>
      <c r="AP644" s="10">
        <f t="shared" si="219"/>
        <v>-6560.1848412035915</v>
      </c>
      <c r="AQ644" s="10">
        <f t="shared" si="219"/>
        <v>0</v>
      </c>
      <c r="AR644" s="10">
        <f t="shared" si="219"/>
        <v>0</v>
      </c>
      <c r="AT644">
        <v>1</v>
      </c>
      <c r="AU644">
        <v>0</v>
      </c>
      <c r="AV644">
        <v>0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0</v>
      </c>
      <c r="BC644">
        <v>1</v>
      </c>
    </row>
    <row r="645" spans="3:55">
      <c r="C645" s="10"/>
      <c r="D645" s="20">
        <f t="shared" si="200"/>
        <v>-5946.6889186631633</v>
      </c>
      <c r="E645" s="10">
        <f t="shared" si="201"/>
        <v>5818.6062470211509</v>
      </c>
      <c r="F645" s="20">
        <f t="shared" si="202"/>
        <v>-128.08267164201243</v>
      </c>
      <c r="G645">
        <f t="shared" si="203"/>
        <v>7</v>
      </c>
      <c r="H645" s="21">
        <f t="shared" si="204"/>
        <v>9.7743226896726152E-4</v>
      </c>
      <c r="I645" s="20">
        <f t="shared" si="205"/>
        <v>1</v>
      </c>
      <c r="J645" s="2"/>
      <c r="K645" s="11">
        <v>100</v>
      </c>
      <c r="L645" s="6">
        <f t="shared" ref="L645:P695" si="222">K645*((1-AT645)*$I$3+$I$2*AT645)</f>
        <v>113.7778787354118</v>
      </c>
      <c r="M645" s="6">
        <f t="shared" si="222"/>
        <v>98.094719243534911</v>
      </c>
      <c r="N645" s="6">
        <f t="shared" si="222"/>
        <v>84.573328756155163</v>
      </c>
      <c r="O645" s="6">
        <f t="shared" si="222"/>
        <v>96.225739434679383</v>
      </c>
      <c r="P645" s="6">
        <f t="shared" si="222"/>
        <v>109.48360512624285</v>
      </c>
      <c r="Q645" s="6">
        <f t="shared" si="221"/>
        <v>124.5681234756937</v>
      </c>
      <c r="R645" s="6">
        <f t="shared" si="221"/>
        <v>141.73096847115283</v>
      </c>
      <c r="S645" s="6">
        <f t="shared" si="221"/>
        <v>161.25848943763302</v>
      </c>
      <c r="T645" s="6">
        <f t="shared" si="221"/>
        <v>183.47648856290695</v>
      </c>
      <c r="U645" s="6">
        <f t="shared" si="221"/>
        <v>158.18606247021151</v>
      </c>
      <c r="W645" s="11">
        <v>100</v>
      </c>
      <c r="X645" s="6">
        <f t="shared" si="206"/>
        <v>87.890547012700083</v>
      </c>
      <c r="Y645" s="6">
        <f t="shared" si="207"/>
        <v>103.87831843691006</v>
      </c>
      <c r="Z645" s="6">
        <f t="shared" si="208"/>
        <v>119.86608986112005</v>
      </c>
      <c r="AA645" s="6">
        <f t="shared" si="209"/>
        <v>107.75663687382013</v>
      </c>
      <c r="AB645" s="6">
        <f t="shared" si="210"/>
        <v>95.64718388652021</v>
      </c>
      <c r="AC645" s="6">
        <f t="shared" si="211"/>
        <v>83.537730899220293</v>
      </c>
      <c r="AD645" s="6">
        <f t="shared" si="212"/>
        <v>71.428277911920375</v>
      </c>
      <c r="AE645" s="6">
        <f t="shared" si="213"/>
        <v>100</v>
      </c>
      <c r="AF645" s="6">
        <f t="shared" si="214"/>
        <v>87.890547012700083</v>
      </c>
      <c r="AG645" s="6">
        <f t="shared" si="215"/>
        <v>103.87831843691006</v>
      </c>
      <c r="AI645" s="10">
        <f t="shared" si="216"/>
        <v>0</v>
      </c>
      <c r="AJ645" s="10">
        <f t="shared" si="220"/>
        <v>0</v>
      </c>
      <c r="AK645" s="10">
        <f t="shared" si="220"/>
        <v>0</v>
      </c>
      <c r="AL645" s="10">
        <f t="shared" si="220"/>
        <v>0</v>
      </c>
      <c r="AM645" s="10">
        <f t="shared" si="220"/>
        <v>0</v>
      </c>
      <c r="AN645" s="10">
        <f t="shared" si="220"/>
        <v>0</v>
      </c>
      <c r="AO645" s="10">
        <f t="shared" si="220"/>
        <v>0</v>
      </c>
      <c r="AP645" s="10">
        <f t="shared" si="219"/>
        <v>-6560.1848412035915</v>
      </c>
      <c r="AQ645" s="10">
        <f t="shared" si="219"/>
        <v>0</v>
      </c>
      <c r="AR645" s="10">
        <f t="shared" si="219"/>
        <v>0</v>
      </c>
      <c r="AT645">
        <v>1</v>
      </c>
      <c r="AU645">
        <v>0</v>
      </c>
      <c r="AV645">
        <v>0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0</v>
      </c>
    </row>
    <row r="646" spans="3:55">
      <c r="C646" s="10"/>
      <c r="D646" s="20">
        <f t="shared" si="200"/>
        <v>-11616.018461641397</v>
      </c>
      <c r="E646" s="10">
        <f t="shared" si="201"/>
        <v>10875.565666509598</v>
      </c>
      <c r="F646" s="20">
        <f t="shared" si="202"/>
        <v>-740.45279513179958</v>
      </c>
      <c r="G646">
        <f t="shared" si="203"/>
        <v>8</v>
      </c>
      <c r="H646" s="21">
        <f t="shared" si="204"/>
        <v>9.7786756506404015E-4</v>
      </c>
      <c r="I646" s="20">
        <f t="shared" si="205"/>
        <v>1</v>
      </c>
      <c r="J646" s="2"/>
      <c r="K646" s="11">
        <v>100</v>
      </c>
      <c r="L646" s="6">
        <f t="shared" si="222"/>
        <v>113.7778787354118</v>
      </c>
      <c r="M646" s="6">
        <f t="shared" si="222"/>
        <v>98.094719243534911</v>
      </c>
      <c r="N646" s="6">
        <f t="shared" si="222"/>
        <v>84.573328756155163</v>
      </c>
      <c r="O646" s="6">
        <f t="shared" si="222"/>
        <v>96.225739434679383</v>
      </c>
      <c r="P646" s="6">
        <f t="shared" si="222"/>
        <v>109.48360512624285</v>
      </c>
      <c r="Q646" s="6">
        <f t="shared" si="221"/>
        <v>124.5681234756937</v>
      </c>
      <c r="R646" s="6">
        <f t="shared" si="221"/>
        <v>141.73096847115283</v>
      </c>
      <c r="S646" s="6">
        <f t="shared" si="221"/>
        <v>161.25848943763302</v>
      </c>
      <c r="T646" s="6">
        <f t="shared" si="221"/>
        <v>183.47648856290695</v>
      </c>
      <c r="U646" s="6">
        <f t="shared" si="221"/>
        <v>208.75565666509598</v>
      </c>
      <c r="W646" s="11">
        <v>100</v>
      </c>
      <c r="X646" s="6">
        <f t="shared" si="206"/>
        <v>87.890547012700083</v>
      </c>
      <c r="Y646" s="6">
        <f t="shared" si="207"/>
        <v>103.87831843691006</v>
      </c>
      <c r="Z646" s="6">
        <f t="shared" si="208"/>
        <v>119.86608986112005</v>
      </c>
      <c r="AA646" s="6">
        <f t="shared" si="209"/>
        <v>107.75663687382013</v>
      </c>
      <c r="AB646" s="6">
        <f t="shared" si="210"/>
        <v>95.64718388652021</v>
      </c>
      <c r="AC646" s="6">
        <f t="shared" si="211"/>
        <v>83.537730899220293</v>
      </c>
      <c r="AD646" s="6">
        <f t="shared" si="212"/>
        <v>71.428277911920375</v>
      </c>
      <c r="AE646" s="6">
        <f t="shared" si="213"/>
        <v>100</v>
      </c>
      <c r="AF646" s="6">
        <f t="shared" si="214"/>
        <v>87.890547012700083</v>
      </c>
      <c r="AG646" s="6">
        <f t="shared" si="215"/>
        <v>75.781094025400165</v>
      </c>
      <c r="AI646" s="10">
        <f t="shared" si="216"/>
        <v>0</v>
      </c>
      <c r="AJ646" s="10">
        <f t="shared" si="220"/>
        <v>0</v>
      </c>
      <c r="AK646" s="10">
        <f t="shared" si="220"/>
        <v>0</v>
      </c>
      <c r="AL646" s="10">
        <f t="shared" si="220"/>
        <v>0</v>
      </c>
      <c r="AM646" s="10">
        <f t="shared" si="220"/>
        <v>0</v>
      </c>
      <c r="AN646" s="10">
        <f t="shared" si="220"/>
        <v>0</v>
      </c>
      <c r="AO646" s="10">
        <f t="shared" si="220"/>
        <v>0</v>
      </c>
      <c r="AP646" s="10">
        <f t="shared" si="219"/>
        <v>-6560.1848412035915</v>
      </c>
      <c r="AQ646" s="10">
        <f t="shared" si="219"/>
        <v>0</v>
      </c>
      <c r="AR646" s="10">
        <f t="shared" si="219"/>
        <v>0</v>
      </c>
      <c r="AT646">
        <v>1</v>
      </c>
      <c r="AU646">
        <v>0</v>
      </c>
      <c r="AV646">
        <v>0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</row>
    <row r="647" spans="3:55">
      <c r="C647" s="10"/>
      <c r="D647" s="20">
        <f t="shared" ref="D647:D710" si="223">SUM(AI647:AR647)+(AG647-100)*U647</f>
        <v>5672.3068240524963</v>
      </c>
      <c r="E647" s="10">
        <f t="shared" ref="E647:E710" si="224">100*(U647-K647)</f>
        <v>-6047.9900177581994</v>
      </c>
      <c r="F647" s="20">
        <f t="shared" ref="F647:F710" si="225">D647+E647</f>
        <v>-375.68319370570316</v>
      </c>
      <c r="G647">
        <f t="shared" ref="G647:G710" si="226">SUM(AT647:BC647)</f>
        <v>2</v>
      </c>
      <c r="H647" s="21">
        <f t="shared" ref="H647:H710" si="227">K$2^G647*K$3^(10-G647)</f>
        <v>9.7525869332865155E-4</v>
      </c>
      <c r="I647" s="20">
        <f t="shared" ref="I647:I710" si="228">10-COUNTIF(AI647:AR647,0)</f>
        <v>2</v>
      </c>
      <c r="J647" s="2"/>
      <c r="K647" s="11">
        <v>100</v>
      </c>
      <c r="L647" s="6">
        <f t="shared" si="222"/>
        <v>113.7778787354118</v>
      </c>
      <c r="M647" s="6">
        <f t="shared" si="222"/>
        <v>98.094719243534911</v>
      </c>
      <c r="N647" s="6">
        <f t="shared" si="222"/>
        <v>111.61009070675182</v>
      </c>
      <c r="O647" s="6">
        <f t="shared" si="222"/>
        <v>96.225739434679383</v>
      </c>
      <c r="P647" s="6">
        <f t="shared" si="222"/>
        <v>82.961969398262184</v>
      </c>
      <c r="Q647" s="6">
        <f t="shared" si="221"/>
        <v>71.526479368967017</v>
      </c>
      <c r="R647" s="6">
        <f t="shared" si="221"/>
        <v>61.667258962471436</v>
      </c>
      <c r="S647" s="6">
        <f t="shared" si="221"/>
        <v>53.167034942788547</v>
      </c>
      <c r="T647" s="6">
        <f t="shared" si="221"/>
        <v>45.838483048645813</v>
      </c>
      <c r="U647" s="6">
        <f t="shared" si="221"/>
        <v>39.520099822418004</v>
      </c>
      <c r="W647" s="11">
        <v>100</v>
      </c>
      <c r="X647" s="6">
        <f t="shared" ref="X647:X710" si="229">IF(OR(-AT647*$L$2-(1-AT647)*$L$3+W647&lt;$Q$3,-AT647*$L$2-(1-AT647)*$L$3+W647&gt;$Q$2),100,-AT647*$L$2-(1-AT647)*$L$3+W647)</f>
        <v>87.890547012700083</v>
      </c>
      <c r="Y647" s="6">
        <f t="shared" ref="Y647:Y710" si="230">IF(OR(-AU647*$L$2-(1-AU647)*$L$3+X647&lt;$Q$3,-AU647*$L$2-(1-AU647)*$L$3+X647&gt;$Q$2),100,-AU647*$L$2-(1-AU647)*$L$3+X647)</f>
        <v>103.87831843691006</v>
      </c>
      <c r="Z647" s="6">
        <f t="shared" ref="Z647:Z710" si="231">IF(OR(-AV647*$L$2-(1-AV647)*$L$3+Y647&lt;$Q$3,-AV647*$L$2-(1-AV647)*$L$3+Y647&gt;$Q$2),100,-AV647*$L$2-(1-AV647)*$L$3+Y647)</f>
        <v>91.768865449610146</v>
      </c>
      <c r="AA647" s="6">
        <f t="shared" ref="AA647:AA710" si="232">IF(OR(-AW647*$L$2-(1-AW647)*$L$3+Z647&lt;$Q$3,-AW647*$L$2-(1-AW647)*$L$3+Z647&gt;$Q$2),100,-AW647*$L$2-(1-AW647)*$L$3+Z647)</f>
        <v>107.75663687382013</v>
      </c>
      <c r="AB647" s="6">
        <f t="shared" ref="AB647:AB710" si="233">IF(OR(-AX647*$L$2-(1-AX647)*$L$3+AA647&lt;$Q$3,-AX647*$L$2-(1-AX647)*$L$3+AA647&gt;$Q$2),100,-AX647*$L$2-(1-AX647)*$L$3+AA647)</f>
        <v>123.74440829803011</v>
      </c>
      <c r="AC647" s="6">
        <f t="shared" ref="AC647:AC710" si="234">IF(OR(-AY647*$L$2-(1-AY647)*$L$3+AB647&lt;$Q$3,-AY647*$L$2-(1-AY647)*$L$3+AB647&gt;$Q$2),100,-AY647*$L$2-(1-AY647)*$L$3+AB647)</f>
        <v>100</v>
      </c>
      <c r="AD647" s="6">
        <f t="shared" ref="AD647:AD710" si="235">IF(OR(-AZ647*$L$2-(1-AZ647)*$L$3+AC647&lt;$Q$3,-AZ647*$L$2-(1-AZ647)*$L$3+AC647&gt;$Q$2),100,-AZ647*$L$2-(1-AZ647)*$L$3+AC647)</f>
        <v>115.98777142420998</v>
      </c>
      <c r="AE647" s="6">
        <f t="shared" ref="AE647:AE710" si="236">IF(OR(-BA647*$L$2-(1-BA647)*$L$3+AD647&lt;$Q$3,-BA647*$L$2-(1-BA647)*$L$3+AD647&gt;$Q$2),100,-BA647*$L$2-(1-BA647)*$L$3+AD647)</f>
        <v>131.97554284841996</v>
      </c>
      <c r="AF647" s="6">
        <f t="shared" ref="AF647:AF710" si="237">IF(OR(-BB647*$L$2-(1-BB647)*$L$3+AE647&lt;$Q$3,-BB647*$L$2-(1-BB647)*$L$3+AE647&gt;$Q$2),100,-BB647*$L$2-(1-BB647)*$L$3+AE647)</f>
        <v>100</v>
      </c>
      <c r="AG647" s="6">
        <f t="shared" ref="AG647:AG710" si="238">-BC647*$L$2-(1-BC647)*$L$3+AF647</f>
        <v>115.98777142420998</v>
      </c>
      <c r="AI647" s="10">
        <f t="shared" ref="AI647:AI710" si="239">IF(X647=100,(AT647*$L$2+(1-AT647)*$L$3+W647)-100,0)*L647</f>
        <v>0</v>
      </c>
      <c r="AJ647" s="10">
        <f t="shared" si="220"/>
        <v>0</v>
      </c>
      <c r="AK647" s="10">
        <f t="shared" si="220"/>
        <v>0</v>
      </c>
      <c r="AL647" s="10">
        <f t="shared" si="220"/>
        <v>0</v>
      </c>
      <c r="AM647" s="10">
        <f t="shared" si="220"/>
        <v>0</v>
      </c>
      <c r="AN647" s="10">
        <f t="shared" si="220"/>
        <v>2841.9029331868956</v>
      </c>
      <c r="AO647" s="10">
        <f t="shared" si="220"/>
        <v>0</v>
      </c>
      <c r="AP647" s="10">
        <f t="shared" si="219"/>
        <v>0</v>
      </c>
      <c r="AQ647" s="10">
        <f t="shared" si="219"/>
        <v>2198.5655682428201</v>
      </c>
      <c r="AR647" s="10">
        <f t="shared" si="219"/>
        <v>0</v>
      </c>
      <c r="AT647">
        <v>1</v>
      </c>
      <c r="AU647">
        <v>0</v>
      </c>
      <c r="AV647">
        <v>1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3:55">
      <c r="C648" s="10"/>
      <c r="D648" s="20">
        <f t="shared" si="223"/>
        <v>4408.9114405702439</v>
      </c>
      <c r="E648" s="10">
        <f t="shared" si="224"/>
        <v>-4784.5946342759471</v>
      </c>
      <c r="F648" s="20">
        <f t="shared" si="225"/>
        <v>-375.68319370570316</v>
      </c>
      <c r="G648">
        <f t="shared" si="226"/>
        <v>3</v>
      </c>
      <c r="H648" s="21">
        <f t="shared" si="227"/>
        <v>9.7569302143100045E-4</v>
      </c>
      <c r="I648" s="20">
        <f t="shared" si="228"/>
        <v>2</v>
      </c>
      <c r="J648" s="2"/>
      <c r="K648" s="11">
        <v>100</v>
      </c>
      <c r="L648" s="6">
        <f t="shared" si="222"/>
        <v>113.7778787354118</v>
      </c>
      <c r="M648" s="6">
        <f t="shared" si="222"/>
        <v>98.094719243534911</v>
      </c>
      <c r="N648" s="6">
        <f t="shared" si="222"/>
        <v>111.61009070675182</v>
      </c>
      <c r="O648" s="6">
        <f t="shared" si="222"/>
        <v>96.225739434679383</v>
      </c>
      <c r="P648" s="6">
        <f t="shared" si="222"/>
        <v>82.961969398262184</v>
      </c>
      <c r="Q648" s="6">
        <f t="shared" si="221"/>
        <v>71.526479368967017</v>
      </c>
      <c r="R648" s="6">
        <f t="shared" si="221"/>
        <v>61.667258962471436</v>
      </c>
      <c r="S648" s="6">
        <f t="shared" si="221"/>
        <v>53.167034942788547</v>
      </c>
      <c r="T648" s="6">
        <f t="shared" si="221"/>
        <v>45.838483048645813</v>
      </c>
      <c r="U648" s="6">
        <f t="shared" si="221"/>
        <v>52.154053657240532</v>
      </c>
      <c r="W648" s="11">
        <v>100</v>
      </c>
      <c r="X648" s="6">
        <f t="shared" si="229"/>
        <v>87.890547012700083</v>
      </c>
      <c r="Y648" s="6">
        <f t="shared" si="230"/>
        <v>103.87831843691006</v>
      </c>
      <c r="Z648" s="6">
        <f t="shared" si="231"/>
        <v>91.768865449610146</v>
      </c>
      <c r="AA648" s="6">
        <f t="shared" si="232"/>
        <v>107.75663687382013</v>
      </c>
      <c r="AB648" s="6">
        <f t="shared" si="233"/>
        <v>123.74440829803011</v>
      </c>
      <c r="AC648" s="6">
        <f t="shared" si="234"/>
        <v>100</v>
      </c>
      <c r="AD648" s="6">
        <f t="shared" si="235"/>
        <v>115.98777142420998</v>
      </c>
      <c r="AE648" s="6">
        <f t="shared" si="236"/>
        <v>131.97554284841996</v>
      </c>
      <c r="AF648" s="6">
        <f t="shared" si="237"/>
        <v>100</v>
      </c>
      <c r="AG648" s="6">
        <f t="shared" si="238"/>
        <v>87.890547012700083</v>
      </c>
      <c r="AI648" s="10">
        <f t="shared" si="239"/>
        <v>0</v>
      </c>
      <c r="AJ648" s="10">
        <f t="shared" si="220"/>
        <v>0</v>
      </c>
      <c r="AK648" s="10">
        <f t="shared" si="220"/>
        <v>0</v>
      </c>
      <c r="AL648" s="10">
        <f t="shared" si="220"/>
        <v>0</v>
      </c>
      <c r="AM648" s="10">
        <f t="shared" si="220"/>
        <v>0</v>
      </c>
      <c r="AN648" s="10">
        <f t="shared" si="220"/>
        <v>2841.9029331868956</v>
      </c>
      <c r="AO648" s="10">
        <f t="shared" si="220"/>
        <v>0</v>
      </c>
      <c r="AP648" s="10">
        <f t="shared" si="219"/>
        <v>0</v>
      </c>
      <c r="AQ648" s="10">
        <f t="shared" si="219"/>
        <v>2198.5655682428201</v>
      </c>
      <c r="AR648" s="10">
        <f t="shared" si="219"/>
        <v>0</v>
      </c>
      <c r="AT648">
        <v>1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1</v>
      </c>
    </row>
    <row r="649" spans="3:55">
      <c r="C649" s="10"/>
      <c r="D649" s="20">
        <f t="shared" si="223"/>
        <v>4711.827138481256</v>
      </c>
      <c r="E649" s="10">
        <f t="shared" si="224"/>
        <v>-4784.5946342759471</v>
      </c>
      <c r="F649" s="20">
        <f t="shared" si="225"/>
        <v>-72.767495794691058</v>
      </c>
      <c r="G649">
        <f t="shared" si="226"/>
        <v>3</v>
      </c>
      <c r="H649" s="21">
        <f t="shared" si="227"/>
        <v>9.7569302143100045E-4</v>
      </c>
      <c r="I649" s="20">
        <f t="shared" si="228"/>
        <v>1</v>
      </c>
      <c r="J649" s="2"/>
      <c r="K649" s="11">
        <v>100</v>
      </c>
      <c r="L649" s="6">
        <f t="shared" si="222"/>
        <v>113.7778787354118</v>
      </c>
      <c r="M649" s="6">
        <f t="shared" si="222"/>
        <v>98.094719243534911</v>
      </c>
      <c r="N649" s="6">
        <f t="shared" si="222"/>
        <v>111.61009070675182</v>
      </c>
      <c r="O649" s="6">
        <f t="shared" si="222"/>
        <v>96.225739434679383</v>
      </c>
      <c r="P649" s="6">
        <f t="shared" si="222"/>
        <v>82.961969398262184</v>
      </c>
      <c r="Q649" s="6">
        <f t="shared" si="221"/>
        <v>71.526479368967017</v>
      </c>
      <c r="R649" s="6">
        <f t="shared" si="221"/>
        <v>61.667258962471436</v>
      </c>
      <c r="S649" s="6">
        <f t="shared" si="221"/>
        <v>53.167034942788547</v>
      </c>
      <c r="T649" s="6">
        <f t="shared" si="221"/>
        <v>60.492324544419972</v>
      </c>
      <c r="U649" s="6">
        <f t="shared" si="221"/>
        <v>52.154053657240524</v>
      </c>
      <c r="W649" s="11">
        <v>100</v>
      </c>
      <c r="X649" s="6">
        <f t="shared" si="229"/>
        <v>87.890547012700083</v>
      </c>
      <c r="Y649" s="6">
        <f t="shared" si="230"/>
        <v>103.87831843691006</v>
      </c>
      <c r="Z649" s="6">
        <f t="shared" si="231"/>
        <v>91.768865449610146</v>
      </c>
      <c r="AA649" s="6">
        <f t="shared" si="232"/>
        <v>107.75663687382013</v>
      </c>
      <c r="AB649" s="6">
        <f t="shared" si="233"/>
        <v>123.74440829803011</v>
      </c>
      <c r="AC649" s="6">
        <f t="shared" si="234"/>
        <v>100</v>
      </c>
      <c r="AD649" s="6">
        <f t="shared" si="235"/>
        <v>115.98777142420998</v>
      </c>
      <c r="AE649" s="6">
        <f t="shared" si="236"/>
        <v>131.97554284841996</v>
      </c>
      <c r="AF649" s="6">
        <f t="shared" si="237"/>
        <v>119.86608986112005</v>
      </c>
      <c r="AG649" s="6">
        <f t="shared" si="238"/>
        <v>135.85386128533003</v>
      </c>
      <c r="AI649" s="10">
        <f t="shared" si="239"/>
        <v>0</v>
      </c>
      <c r="AJ649" s="10">
        <f t="shared" si="220"/>
        <v>0</v>
      </c>
      <c r="AK649" s="10">
        <f t="shared" si="220"/>
        <v>0</v>
      </c>
      <c r="AL649" s="10">
        <f t="shared" si="220"/>
        <v>0</v>
      </c>
      <c r="AM649" s="10">
        <f t="shared" si="220"/>
        <v>0</v>
      </c>
      <c r="AN649" s="10">
        <f t="shared" si="220"/>
        <v>2841.9029331868956</v>
      </c>
      <c r="AO649" s="10">
        <f t="shared" si="220"/>
        <v>0</v>
      </c>
      <c r="AP649" s="10">
        <f t="shared" si="219"/>
        <v>0</v>
      </c>
      <c r="AQ649" s="10">
        <f t="shared" si="219"/>
        <v>0</v>
      </c>
      <c r="AR649" s="10">
        <f t="shared" si="219"/>
        <v>0</v>
      </c>
      <c r="AT649">
        <v>1</v>
      </c>
      <c r="AU649">
        <v>0</v>
      </c>
      <c r="AV649">
        <v>1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1</v>
      </c>
      <c r="BC649">
        <v>0</v>
      </c>
    </row>
    <row r="650" spans="3:55">
      <c r="C650" s="10"/>
      <c r="D650" s="20">
        <f t="shared" si="223"/>
        <v>3375.7680769281687</v>
      </c>
      <c r="E650" s="10">
        <f t="shared" si="224"/>
        <v>-3117.3116335618088</v>
      </c>
      <c r="F650" s="20">
        <f t="shared" si="225"/>
        <v>258.45644336635996</v>
      </c>
      <c r="G650">
        <f t="shared" si="226"/>
        <v>4</v>
      </c>
      <c r="H650" s="21">
        <f t="shared" si="227"/>
        <v>9.7612754295987511E-4</v>
      </c>
      <c r="I650" s="20">
        <f t="shared" si="228"/>
        <v>1</v>
      </c>
      <c r="J650" s="2"/>
      <c r="K650" s="11">
        <v>100</v>
      </c>
      <c r="L650" s="6">
        <f t="shared" si="222"/>
        <v>113.7778787354118</v>
      </c>
      <c r="M650" s="6">
        <f t="shared" si="222"/>
        <v>98.094719243534911</v>
      </c>
      <c r="N650" s="6">
        <f t="shared" si="222"/>
        <v>111.61009070675182</v>
      </c>
      <c r="O650" s="6">
        <f t="shared" si="222"/>
        <v>96.225739434679383</v>
      </c>
      <c r="P650" s="6">
        <f t="shared" si="222"/>
        <v>82.961969398262184</v>
      </c>
      <c r="Q650" s="6">
        <f t="shared" si="221"/>
        <v>71.526479368967017</v>
      </c>
      <c r="R650" s="6">
        <f t="shared" si="221"/>
        <v>61.667258962471436</v>
      </c>
      <c r="S650" s="6">
        <f t="shared" si="221"/>
        <v>53.167034942788547</v>
      </c>
      <c r="T650" s="6">
        <f t="shared" si="221"/>
        <v>60.492324544419972</v>
      </c>
      <c r="U650" s="6">
        <f t="shared" si="221"/>
        <v>68.82688366438191</v>
      </c>
      <c r="W650" s="11">
        <v>100</v>
      </c>
      <c r="X650" s="6">
        <f t="shared" si="229"/>
        <v>87.890547012700083</v>
      </c>
      <c r="Y650" s="6">
        <f t="shared" si="230"/>
        <v>103.87831843691006</v>
      </c>
      <c r="Z650" s="6">
        <f t="shared" si="231"/>
        <v>91.768865449610146</v>
      </c>
      <c r="AA650" s="6">
        <f t="shared" si="232"/>
        <v>107.75663687382013</v>
      </c>
      <c r="AB650" s="6">
        <f t="shared" si="233"/>
        <v>123.74440829803011</v>
      </c>
      <c r="AC650" s="6">
        <f t="shared" si="234"/>
        <v>100</v>
      </c>
      <c r="AD650" s="6">
        <f t="shared" si="235"/>
        <v>115.98777142420998</v>
      </c>
      <c r="AE650" s="6">
        <f t="shared" si="236"/>
        <v>131.97554284841996</v>
      </c>
      <c r="AF650" s="6">
        <f t="shared" si="237"/>
        <v>119.86608986112005</v>
      </c>
      <c r="AG650" s="6">
        <f t="shared" si="238"/>
        <v>107.75663687382013</v>
      </c>
      <c r="AI650" s="10">
        <f t="shared" si="239"/>
        <v>0</v>
      </c>
      <c r="AJ650" s="10">
        <f t="shared" si="220"/>
        <v>0</v>
      </c>
      <c r="AK650" s="10">
        <f t="shared" si="220"/>
        <v>0</v>
      </c>
      <c r="AL650" s="10">
        <f t="shared" si="220"/>
        <v>0</v>
      </c>
      <c r="AM650" s="10">
        <f t="shared" si="220"/>
        <v>0</v>
      </c>
      <c r="AN650" s="10">
        <f t="shared" si="220"/>
        <v>2841.9029331868956</v>
      </c>
      <c r="AO650" s="10">
        <f t="shared" si="220"/>
        <v>0</v>
      </c>
      <c r="AP650" s="10">
        <f t="shared" si="219"/>
        <v>0</v>
      </c>
      <c r="AQ650" s="10">
        <f t="shared" si="219"/>
        <v>0</v>
      </c>
      <c r="AR650" s="10">
        <f t="shared" si="219"/>
        <v>0</v>
      </c>
      <c r="AT650">
        <v>1</v>
      </c>
      <c r="AU650">
        <v>0</v>
      </c>
      <c r="AV650">
        <v>1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1</v>
      </c>
      <c r="BC650">
        <v>1</v>
      </c>
    </row>
    <row r="651" spans="3:55">
      <c r="C651" s="10"/>
      <c r="D651" s="20">
        <f t="shared" si="223"/>
        <v>4711.827138481257</v>
      </c>
      <c r="E651" s="10">
        <f t="shared" si="224"/>
        <v>-4784.5946342759471</v>
      </c>
      <c r="F651" s="20">
        <f t="shared" si="225"/>
        <v>-72.767495794690149</v>
      </c>
      <c r="G651">
        <f t="shared" si="226"/>
        <v>3</v>
      </c>
      <c r="H651" s="21">
        <f t="shared" si="227"/>
        <v>9.7569302143100045E-4</v>
      </c>
      <c r="I651" s="20">
        <f t="shared" si="228"/>
        <v>1</v>
      </c>
      <c r="J651" s="2"/>
      <c r="K651" s="11">
        <v>100</v>
      </c>
      <c r="L651" s="6">
        <f t="shared" si="222"/>
        <v>113.7778787354118</v>
      </c>
      <c r="M651" s="6">
        <f t="shared" si="222"/>
        <v>98.094719243534911</v>
      </c>
      <c r="N651" s="6">
        <f t="shared" si="222"/>
        <v>111.61009070675182</v>
      </c>
      <c r="O651" s="6">
        <f t="shared" si="222"/>
        <v>96.225739434679383</v>
      </c>
      <c r="P651" s="6">
        <f t="shared" si="222"/>
        <v>82.961969398262184</v>
      </c>
      <c r="Q651" s="6">
        <f t="shared" si="221"/>
        <v>71.526479368967017</v>
      </c>
      <c r="R651" s="6">
        <f t="shared" si="221"/>
        <v>61.667258962471436</v>
      </c>
      <c r="S651" s="6">
        <f t="shared" si="221"/>
        <v>70.163699121773121</v>
      </c>
      <c r="T651" s="6">
        <f t="shared" si="221"/>
        <v>60.492324544419979</v>
      </c>
      <c r="U651" s="6">
        <f t="shared" si="221"/>
        <v>52.154053657240532</v>
      </c>
      <c r="W651" s="11">
        <v>100</v>
      </c>
      <c r="X651" s="6">
        <f t="shared" si="229"/>
        <v>87.890547012700083</v>
      </c>
      <c r="Y651" s="6">
        <f t="shared" si="230"/>
        <v>103.87831843691006</v>
      </c>
      <c r="Z651" s="6">
        <f t="shared" si="231"/>
        <v>91.768865449610146</v>
      </c>
      <c r="AA651" s="6">
        <f t="shared" si="232"/>
        <v>107.75663687382013</v>
      </c>
      <c r="AB651" s="6">
        <f t="shared" si="233"/>
        <v>123.74440829803011</v>
      </c>
      <c r="AC651" s="6">
        <f t="shared" si="234"/>
        <v>100</v>
      </c>
      <c r="AD651" s="6">
        <f t="shared" si="235"/>
        <v>115.98777142420998</v>
      </c>
      <c r="AE651" s="6">
        <f t="shared" si="236"/>
        <v>103.87831843691006</v>
      </c>
      <c r="AF651" s="6">
        <f t="shared" si="237"/>
        <v>119.86608986112005</v>
      </c>
      <c r="AG651" s="6">
        <f t="shared" si="238"/>
        <v>135.85386128533003</v>
      </c>
      <c r="AI651" s="10">
        <f t="shared" si="239"/>
        <v>0</v>
      </c>
      <c r="AJ651" s="10">
        <f t="shared" si="220"/>
        <v>0</v>
      </c>
      <c r="AK651" s="10">
        <f t="shared" si="220"/>
        <v>0</v>
      </c>
      <c r="AL651" s="10">
        <f t="shared" si="220"/>
        <v>0</v>
      </c>
      <c r="AM651" s="10">
        <f t="shared" si="220"/>
        <v>0</v>
      </c>
      <c r="AN651" s="10">
        <f t="shared" si="220"/>
        <v>2841.9029331868956</v>
      </c>
      <c r="AO651" s="10">
        <f t="shared" si="220"/>
        <v>0</v>
      </c>
      <c r="AP651" s="10">
        <f t="shared" si="219"/>
        <v>0</v>
      </c>
      <c r="AQ651" s="10">
        <f t="shared" si="219"/>
        <v>0</v>
      </c>
      <c r="AR651" s="10">
        <f t="shared" si="219"/>
        <v>0</v>
      </c>
      <c r="AT651">
        <v>1</v>
      </c>
      <c r="AU651">
        <v>0</v>
      </c>
      <c r="AV651">
        <v>1</v>
      </c>
      <c r="AW651">
        <v>0</v>
      </c>
      <c r="AX651">
        <v>0</v>
      </c>
      <c r="AY651">
        <v>0</v>
      </c>
      <c r="AZ651">
        <v>0</v>
      </c>
      <c r="BA651">
        <v>1</v>
      </c>
      <c r="BB651">
        <v>0</v>
      </c>
      <c r="BC651">
        <v>0</v>
      </c>
    </row>
    <row r="652" spans="3:55">
      <c r="C652" s="10"/>
      <c r="D652" s="20">
        <f t="shared" si="223"/>
        <v>3375.7680769281687</v>
      </c>
      <c r="E652" s="10">
        <f t="shared" si="224"/>
        <v>-3117.3116335618074</v>
      </c>
      <c r="F652" s="20">
        <f t="shared" si="225"/>
        <v>258.45644336636133</v>
      </c>
      <c r="G652">
        <f t="shared" si="226"/>
        <v>4</v>
      </c>
      <c r="H652" s="21">
        <f t="shared" si="227"/>
        <v>9.7612754295987511E-4</v>
      </c>
      <c r="I652" s="20">
        <f t="shared" si="228"/>
        <v>1</v>
      </c>
      <c r="J652" s="2"/>
      <c r="K652" s="11">
        <v>100</v>
      </c>
      <c r="L652" s="6">
        <f t="shared" si="222"/>
        <v>113.7778787354118</v>
      </c>
      <c r="M652" s="6">
        <f t="shared" si="222"/>
        <v>98.094719243534911</v>
      </c>
      <c r="N652" s="6">
        <f t="shared" si="222"/>
        <v>111.61009070675182</v>
      </c>
      <c r="O652" s="6">
        <f t="shared" si="222"/>
        <v>96.225739434679383</v>
      </c>
      <c r="P652" s="6">
        <f t="shared" si="222"/>
        <v>82.961969398262184</v>
      </c>
      <c r="Q652" s="6">
        <f t="shared" si="221"/>
        <v>71.526479368967017</v>
      </c>
      <c r="R652" s="6">
        <f t="shared" si="221"/>
        <v>61.667258962471436</v>
      </c>
      <c r="S652" s="6">
        <f t="shared" si="221"/>
        <v>70.163699121773121</v>
      </c>
      <c r="T652" s="6">
        <f t="shared" si="221"/>
        <v>60.492324544419979</v>
      </c>
      <c r="U652" s="6">
        <f t="shared" si="221"/>
        <v>68.826883664381924</v>
      </c>
      <c r="W652" s="11">
        <v>100</v>
      </c>
      <c r="X652" s="6">
        <f t="shared" si="229"/>
        <v>87.890547012700083</v>
      </c>
      <c r="Y652" s="6">
        <f t="shared" si="230"/>
        <v>103.87831843691006</v>
      </c>
      <c r="Z652" s="6">
        <f t="shared" si="231"/>
        <v>91.768865449610146</v>
      </c>
      <c r="AA652" s="6">
        <f t="shared" si="232"/>
        <v>107.75663687382013</v>
      </c>
      <c r="AB652" s="6">
        <f t="shared" si="233"/>
        <v>123.74440829803011</v>
      </c>
      <c r="AC652" s="6">
        <f t="shared" si="234"/>
        <v>100</v>
      </c>
      <c r="AD652" s="6">
        <f t="shared" si="235"/>
        <v>115.98777142420998</v>
      </c>
      <c r="AE652" s="6">
        <f t="shared" si="236"/>
        <v>103.87831843691006</v>
      </c>
      <c r="AF652" s="6">
        <f t="shared" si="237"/>
        <v>119.86608986112005</v>
      </c>
      <c r="AG652" s="6">
        <f t="shared" si="238"/>
        <v>107.75663687382013</v>
      </c>
      <c r="AI652" s="10">
        <f t="shared" si="239"/>
        <v>0</v>
      </c>
      <c r="AJ652" s="10">
        <f t="shared" si="220"/>
        <v>0</v>
      </c>
      <c r="AK652" s="10">
        <f t="shared" si="220"/>
        <v>0</v>
      </c>
      <c r="AL652" s="10">
        <f t="shared" si="220"/>
        <v>0</v>
      </c>
      <c r="AM652" s="10">
        <f t="shared" si="220"/>
        <v>0</v>
      </c>
      <c r="AN652" s="10">
        <f t="shared" si="220"/>
        <v>2841.9029331868956</v>
      </c>
      <c r="AO652" s="10">
        <f t="shared" si="220"/>
        <v>0</v>
      </c>
      <c r="AP652" s="10">
        <f t="shared" si="219"/>
        <v>0</v>
      </c>
      <c r="AQ652" s="10">
        <f t="shared" si="219"/>
        <v>0</v>
      </c>
      <c r="AR652" s="10">
        <f t="shared" si="219"/>
        <v>0</v>
      </c>
      <c r="AT652">
        <v>1</v>
      </c>
      <c r="AU652">
        <v>0</v>
      </c>
      <c r="AV652">
        <v>1</v>
      </c>
      <c r="AW652">
        <v>0</v>
      </c>
      <c r="AX652">
        <v>0</v>
      </c>
      <c r="AY652">
        <v>0</v>
      </c>
      <c r="AZ652">
        <v>0</v>
      </c>
      <c r="BA652">
        <v>1</v>
      </c>
      <c r="BB652">
        <v>0</v>
      </c>
      <c r="BC652">
        <v>1</v>
      </c>
    </row>
    <row r="653" spans="3:55">
      <c r="C653" s="10"/>
      <c r="D653" s="20">
        <f t="shared" si="223"/>
        <v>3375.7680769281687</v>
      </c>
      <c r="E653" s="10">
        <f t="shared" si="224"/>
        <v>-3117.3116335618074</v>
      </c>
      <c r="F653" s="20">
        <f t="shared" si="225"/>
        <v>258.45644336636133</v>
      </c>
      <c r="G653">
        <f t="shared" si="226"/>
        <v>4</v>
      </c>
      <c r="H653" s="21">
        <f t="shared" si="227"/>
        <v>9.7612754295987511E-4</v>
      </c>
      <c r="I653" s="20">
        <f t="shared" si="228"/>
        <v>1</v>
      </c>
      <c r="J653" s="2"/>
      <c r="K653" s="11">
        <v>100</v>
      </c>
      <c r="L653" s="6">
        <f t="shared" si="222"/>
        <v>113.7778787354118</v>
      </c>
      <c r="M653" s="6">
        <f t="shared" si="222"/>
        <v>98.094719243534911</v>
      </c>
      <c r="N653" s="6">
        <f t="shared" si="222"/>
        <v>111.61009070675182</v>
      </c>
      <c r="O653" s="6">
        <f t="shared" si="222"/>
        <v>96.225739434679383</v>
      </c>
      <c r="P653" s="6">
        <f t="shared" si="222"/>
        <v>82.961969398262184</v>
      </c>
      <c r="Q653" s="6">
        <f t="shared" si="221"/>
        <v>71.526479368967017</v>
      </c>
      <c r="R653" s="6">
        <f t="shared" si="221"/>
        <v>61.667258962471436</v>
      </c>
      <c r="S653" s="6">
        <f t="shared" si="221"/>
        <v>70.163699121773121</v>
      </c>
      <c r="T653" s="6">
        <f t="shared" si="221"/>
        <v>79.830768503050223</v>
      </c>
      <c r="U653" s="6">
        <f t="shared" si="221"/>
        <v>68.826883664381924</v>
      </c>
      <c r="W653" s="11">
        <v>100</v>
      </c>
      <c r="X653" s="6">
        <f t="shared" si="229"/>
        <v>87.890547012700083</v>
      </c>
      <c r="Y653" s="6">
        <f t="shared" si="230"/>
        <v>103.87831843691006</v>
      </c>
      <c r="Z653" s="6">
        <f t="shared" si="231"/>
        <v>91.768865449610146</v>
      </c>
      <c r="AA653" s="6">
        <f t="shared" si="232"/>
        <v>107.75663687382013</v>
      </c>
      <c r="AB653" s="6">
        <f t="shared" si="233"/>
        <v>123.74440829803011</v>
      </c>
      <c r="AC653" s="6">
        <f t="shared" si="234"/>
        <v>100</v>
      </c>
      <c r="AD653" s="6">
        <f t="shared" si="235"/>
        <v>115.98777142420998</v>
      </c>
      <c r="AE653" s="6">
        <f t="shared" si="236"/>
        <v>103.87831843691006</v>
      </c>
      <c r="AF653" s="6">
        <f t="shared" si="237"/>
        <v>91.768865449610146</v>
      </c>
      <c r="AG653" s="6">
        <f t="shared" si="238"/>
        <v>107.75663687382013</v>
      </c>
      <c r="AI653" s="10">
        <f t="shared" si="239"/>
        <v>0</v>
      </c>
      <c r="AJ653" s="10">
        <f t="shared" si="220"/>
        <v>0</v>
      </c>
      <c r="AK653" s="10">
        <f t="shared" si="220"/>
        <v>0</v>
      </c>
      <c r="AL653" s="10">
        <f t="shared" si="220"/>
        <v>0</v>
      </c>
      <c r="AM653" s="10">
        <f t="shared" si="220"/>
        <v>0</v>
      </c>
      <c r="AN653" s="10">
        <f t="shared" si="220"/>
        <v>2841.9029331868956</v>
      </c>
      <c r="AO653" s="10">
        <f t="shared" si="220"/>
        <v>0</v>
      </c>
      <c r="AP653" s="10">
        <f t="shared" si="219"/>
        <v>0</v>
      </c>
      <c r="AQ653" s="10">
        <f t="shared" si="219"/>
        <v>0</v>
      </c>
      <c r="AR653" s="10">
        <f t="shared" si="219"/>
        <v>0</v>
      </c>
      <c r="AT653">
        <v>1</v>
      </c>
      <c r="AU653">
        <v>0</v>
      </c>
      <c r="AV653">
        <v>1</v>
      </c>
      <c r="AW653">
        <v>0</v>
      </c>
      <c r="AX653">
        <v>0</v>
      </c>
      <c r="AY653">
        <v>0</v>
      </c>
      <c r="AZ653">
        <v>0</v>
      </c>
      <c r="BA653">
        <v>1</v>
      </c>
      <c r="BB653">
        <v>1</v>
      </c>
      <c r="BC653">
        <v>0</v>
      </c>
    </row>
    <row r="654" spans="3:55">
      <c r="C654" s="10"/>
      <c r="D654" s="20">
        <f t="shared" si="223"/>
        <v>994.37235097001303</v>
      </c>
      <c r="E654" s="10">
        <f t="shared" si="224"/>
        <v>-917.02450190521881</v>
      </c>
      <c r="F654" s="20">
        <f t="shared" si="225"/>
        <v>77.347849064794218</v>
      </c>
      <c r="G654">
        <f t="shared" si="226"/>
        <v>5</v>
      </c>
      <c r="H654" s="21">
        <f t="shared" si="227"/>
        <v>9.7656225800141683E-4</v>
      </c>
      <c r="I654" s="20">
        <f t="shared" si="228"/>
        <v>1</v>
      </c>
      <c r="J654" s="2"/>
      <c r="K654" s="11">
        <v>100</v>
      </c>
      <c r="L654" s="6">
        <f t="shared" si="222"/>
        <v>113.7778787354118</v>
      </c>
      <c r="M654" s="6">
        <f t="shared" si="222"/>
        <v>98.094719243534911</v>
      </c>
      <c r="N654" s="6">
        <f t="shared" si="222"/>
        <v>111.61009070675182</v>
      </c>
      <c r="O654" s="6">
        <f t="shared" si="222"/>
        <v>96.225739434679383</v>
      </c>
      <c r="P654" s="6">
        <f t="shared" si="222"/>
        <v>82.961969398262184</v>
      </c>
      <c r="Q654" s="6">
        <f t="shared" si="221"/>
        <v>71.526479368967017</v>
      </c>
      <c r="R654" s="6">
        <f t="shared" si="221"/>
        <v>61.667258962471436</v>
      </c>
      <c r="S654" s="6">
        <f t="shared" si="221"/>
        <v>70.163699121773121</v>
      </c>
      <c r="T654" s="6">
        <f t="shared" si="221"/>
        <v>79.830768503050223</v>
      </c>
      <c r="U654" s="6">
        <f t="shared" si="221"/>
        <v>90.829754980947811</v>
      </c>
      <c r="W654" s="11">
        <v>100</v>
      </c>
      <c r="X654" s="6">
        <f t="shared" si="229"/>
        <v>87.890547012700083</v>
      </c>
      <c r="Y654" s="6">
        <f t="shared" si="230"/>
        <v>103.87831843691006</v>
      </c>
      <c r="Z654" s="6">
        <f t="shared" si="231"/>
        <v>91.768865449610146</v>
      </c>
      <c r="AA654" s="6">
        <f t="shared" si="232"/>
        <v>107.75663687382013</v>
      </c>
      <c r="AB654" s="6">
        <f t="shared" si="233"/>
        <v>123.74440829803011</v>
      </c>
      <c r="AC654" s="6">
        <f t="shared" si="234"/>
        <v>100</v>
      </c>
      <c r="AD654" s="6">
        <f t="shared" si="235"/>
        <v>115.98777142420998</v>
      </c>
      <c r="AE654" s="6">
        <f t="shared" si="236"/>
        <v>103.87831843691006</v>
      </c>
      <c r="AF654" s="6">
        <f t="shared" si="237"/>
        <v>91.768865449610146</v>
      </c>
      <c r="AG654" s="6">
        <f t="shared" si="238"/>
        <v>79.659412462310229</v>
      </c>
      <c r="AI654" s="10">
        <f t="shared" si="239"/>
        <v>0</v>
      </c>
      <c r="AJ654" s="10">
        <f t="shared" si="220"/>
        <v>0</v>
      </c>
      <c r="AK654" s="10">
        <f t="shared" si="220"/>
        <v>0</v>
      </c>
      <c r="AL654" s="10">
        <f t="shared" si="220"/>
        <v>0</v>
      </c>
      <c r="AM654" s="10">
        <f t="shared" si="220"/>
        <v>0</v>
      </c>
      <c r="AN654" s="10">
        <f t="shared" si="220"/>
        <v>2841.9029331868956</v>
      </c>
      <c r="AO654" s="10">
        <f t="shared" si="220"/>
        <v>0</v>
      </c>
      <c r="AP654" s="10">
        <f t="shared" si="219"/>
        <v>0</v>
      </c>
      <c r="AQ654" s="10">
        <f t="shared" si="219"/>
        <v>0</v>
      </c>
      <c r="AR654" s="10">
        <f t="shared" si="219"/>
        <v>0</v>
      </c>
      <c r="AT654">
        <v>1</v>
      </c>
      <c r="AU654">
        <v>0</v>
      </c>
      <c r="AV654">
        <v>1</v>
      </c>
      <c r="AW654">
        <v>0</v>
      </c>
      <c r="AX654">
        <v>0</v>
      </c>
      <c r="AY654">
        <v>0</v>
      </c>
      <c r="AZ654">
        <v>0</v>
      </c>
      <c r="BA654">
        <v>1</v>
      </c>
      <c r="BB654">
        <v>1</v>
      </c>
      <c r="BC654">
        <v>1</v>
      </c>
    </row>
    <row r="655" spans="3:55">
      <c r="C655" s="10"/>
      <c r="D655" s="20">
        <f t="shared" si="223"/>
        <v>4711.827138481257</v>
      </c>
      <c r="E655" s="10">
        <f t="shared" si="224"/>
        <v>-4784.5946342759471</v>
      </c>
      <c r="F655" s="20">
        <f t="shared" si="225"/>
        <v>-72.767495794690149</v>
      </c>
      <c r="G655">
        <f t="shared" si="226"/>
        <v>3</v>
      </c>
      <c r="H655" s="21">
        <f t="shared" si="227"/>
        <v>9.7569302143100045E-4</v>
      </c>
      <c r="I655" s="20">
        <f t="shared" si="228"/>
        <v>1</v>
      </c>
      <c r="J655" s="2"/>
      <c r="K655" s="11">
        <v>100</v>
      </c>
      <c r="L655" s="6">
        <f t="shared" si="222"/>
        <v>113.7778787354118</v>
      </c>
      <c r="M655" s="6">
        <f t="shared" si="222"/>
        <v>98.094719243534911</v>
      </c>
      <c r="N655" s="6">
        <f t="shared" si="222"/>
        <v>111.61009070675182</v>
      </c>
      <c r="O655" s="6">
        <f t="shared" si="222"/>
        <v>96.225739434679383</v>
      </c>
      <c r="P655" s="6">
        <f t="shared" si="222"/>
        <v>82.961969398262184</v>
      </c>
      <c r="Q655" s="6">
        <f t="shared" si="221"/>
        <v>71.526479368967017</v>
      </c>
      <c r="R655" s="6">
        <f t="shared" si="221"/>
        <v>81.381310960132637</v>
      </c>
      <c r="S655" s="6">
        <f t="shared" si="221"/>
        <v>70.163699121773121</v>
      </c>
      <c r="T655" s="6">
        <f t="shared" si="221"/>
        <v>60.492324544419979</v>
      </c>
      <c r="U655" s="6">
        <f t="shared" si="221"/>
        <v>52.154053657240532</v>
      </c>
      <c r="W655" s="11">
        <v>100</v>
      </c>
      <c r="X655" s="6">
        <f t="shared" si="229"/>
        <v>87.890547012700083</v>
      </c>
      <c r="Y655" s="6">
        <f t="shared" si="230"/>
        <v>103.87831843691006</v>
      </c>
      <c r="Z655" s="6">
        <f t="shared" si="231"/>
        <v>91.768865449610146</v>
      </c>
      <c r="AA655" s="6">
        <f t="shared" si="232"/>
        <v>107.75663687382013</v>
      </c>
      <c r="AB655" s="6">
        <f t="shared" si="233"/>
        <v>123.74440829803011</v>
      </c>
      <c r="AC655" s="6">
        <f t="shared" si="234"/>
        <v>100</v>
      </c>
      <c r="AD655" s="6">
        <f t="shared" si="235"/>
        <v>87.890547012700083</v>
      </c>
      <c r="AE655" s="6">
        <f t="shared" si="236"/>
        <v>103.87831843691006</v>
      </c>
      <c r="AF655" s="6">
        <f t="shared" si="237"/>
        <v>119.86608986112005</v>
      </c>
      <c r="AG655" s="6">
        <f t="shared" si="238"/>
        <v>135.85386128533003</v>
      </c>
      <c r="AI655" s="10">
        <f t="shared" si="239"/>
        <v>0</v>
      </c>
      <c r="AJ655" s="10">
        <f t="shared" si="220"/>
        <v>0</v>
      </c>
      <c r="AK655" s="10">
        <f t="shared" si="220"/>
        <v>0</v>
      </c>
      <c r="AL655" s="10">
        <f t="shared" si="220"/>
        <v>0</v>
      </c>
      <c r="AM655" s="10">
        <f t="shared" si="220"/>
        <v>0</v>
      </c>
      <c r="AN655" s="10">
        <f t="shared" si="220"/>
        <v>2841.9029331868956</v>
      </c>
      <c r="AO655" s="10">
        <f t="shared" si="220"/>
        <v>0</v>
      </c>
      <c r="AP655" s="10">
        <f t="shared" si="219"/>
        <v>0</v>
      </c>
      <c r="AQ655" s="10">
        <f t="shared" si="219"/>
        <v>0</v>
      </c>
      <c r="AR655" s="10">
        <f t="shared" si="219"/>
        <v>0</v>
      </c>
      <c r="AT655">
        <v>1</v>
      </c>
      <c r="AU655">
        <v>0</v>
      </c>
      <c r="AV655">
        <v>1</v>
      </c>
      <c r="AW655">
        <v>0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</row>
    <row r="656" spans="3:55">
      <c r="C656" s="10"/>
      <c r="D656" s="20">
        <f t="shared" si="223"/>
        <v>3375.7680769281687</v>
      </c>
      <c r="E656" s="10">
        <f t="shared" si="224"/>
        <v>-3117.3116335618074</v>
      </c>
      <c r="F656" s="20">
        <f t="shared" si="225"/>
        <v>258.45644336636133</v>
      </c>
      <c r="G656">
        <f t="shared" si="226"/>
        <v>4</v>
      </c>
      <c r="H656" s="21">
        <f t="shared" si="227"/>
        <v>9.7612754295987511E-4</v>
      </c>
      <c r="I656" s="20">
        <f t="shared" si="228"/>
        <v>1</v>
      </c>
      <c r="J656" s="2"/>
      <c r="K656" s="11">
        <v>100</v>
      </c>
      <c r="L656" s="6">
        <f t="shared" si="222"/>
        <v>113.7778787354118</v>
      </c>
      <c r="M656" s="6">
        <f t="shared" si="222"/>
        <v>98.094719243534911</v>
      </c>
      <c r="N656" s="6">
        <f t="shared" si="222"/>
        <v>111.61009070675182</v>
      </c>
      <c r="O656" s="6">
        <f t="shared" si="222"/>
        <v>96.225739434679383</v>
      </c>
      <c r="P656" s="6">
        <f t="shared" si="222"/>
        <v>82.961969398262184</v>
      </c>
      <c r="Q656" s="6">
        <f t="shared" si="221"/>
        <v>71.526479368967017</v>
      </c>
      <c r="R656" s="6">
        <f t="shared" si="221"/>
        <v>81.381310960132637</v>
      </c>
      <c r="S656" s="6">
        <f t="shared" si="221"/>
        <v>70.163699121773121</v>
      </c>
      <c r="T656" s="6">
        <f t="shared" si="221"/>
        <v>60.492324544419979</v>
      </c>
      <c r="U656" s="6">
        <f t="shared" si="221"/>
        <v>68.826883664381924</v>
      </c>
      <c r="W656" s="11">
        <v>100</v>
      </c>
      <c r="X656" s="6">
        <f t="shared" si="229"/>
        <v>87.890547012700083</v>
      </c>
      <c r="Y656" s="6">
        <f t="shared" si="230"/>
        <v>103.87831843691006</v>
      </c>
      <c r="Z656" s="6">
        <f t="shared" si="231"/>
        <v>91.768865449610146</v>
      </c>
      <c r="AA656" s="6">
        <f t="shared" si="232"/>
        <v>107.75663687382013</v>
      </c>
      <c r="AB656" s="6">
        <f t="shared" si="233"/>
        <v>123.74440829803011</v>
      </c>
      <c r="AC656" s="6">
        <f t="shared" si="234"/>
        <v>100</v>
      </c>
      <c r="AD656" s="6">
        <f t="shared" si="235"/>
        <v>87.890547012700083</v>
      </c>
      <c r="AE656" s="6">
        <f t="shared" si="236"/>
        <v>103.87831843691006</v>
      </c>
      <c r="AF656" s="6">
        <f t="shared" si="237"/>
        <v>119.86608986112005</v>
      </c>
      <c r="AG656" s="6">
        <f t="shared" si="238"/>
        <v>107.75663687382013</v>
      </c>
      <c r="AI656" s="10">
        <f t="shared" si="239"/>
        <v>0</v>
      </c>
      <c r="AJ656" s="10">
        <f t="shared" si="220"/>
        <v>0</v>
      </c>
      <c r="AK656" s="10">
        <f t="shared" si="220"/>
        <v>0</v>
      </c>
      <c r="AL656" s="10">
        <f t="shared" si="220"/>
        <v>0</v>
      </c>
      <c r="AM656" s="10">
        <f t="shared" si="220"/>
        <v>0</v>
      </c>
      <c r="AN656" s="10">
        <f t="shared" si="220"/>
        <v>2841.9029331868956</v>
      </c>
      <c r="AO656" s="10">
        <f t="shared" si="220"/>
        <v>0</v>
      </c>
      <c r="AP656" s="10">
        <f t="shared" si="219"/>
        <v>0</v>
      </c>
      <c r="AQ656" s="10">
        <f t="shared" si="219"/>
        <v>0</v>
      </c>
      <c r="AR656" s="10">
        <f t="shared" si="219"/>
        <v>0</v>
      </c>
      <c r="AT656">
        <v>1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1</v>
      </c>
      <c r="BA656">
        <v>0</v>
      </c>
      <c r="BB656">
        <v>0</v>
      </c>
      <c r="BC656">
        <v>1</v>
      </c>
    </row>
    <row r="657" spans="3:55">
      <c r="C657" s="10"/>
      <c r="D657" s="20">
        <f t="shared" si="223"/>
        <v>3375.7680769281687</v>
      </c>
      <c r="E657" s="10">
        <f t="shared" si="224"/>
        <v>-3117.3116335618074</v>
      </c>
      <c r="F657" s="20">
        <f t="shared" si="225"/>
        <v>258.45644336636133</v>
      </c>
      <c r="G657">
        <f t="shared" si="226"/>
        <v>4</v>
      </c>
      <c r="H657" s="21">
        <f t="shared" si="227"/>
        <v>9.7612754295987511E-4</v>
      </c>
      <c r="I657" s="20">
        <f t="shared" si="228"/>
        <v>1</v>
      </c>
      <c r="J657" s="2"/>
      <c r="K657" s="11">
        <v>100</v>
      </c>
      <c r="L657" s="6">
        <f t="shared" si="222"/>
        <v>113.7778787354118</v>
      </c>
      <c r="M657" s="6">
        <f t="shared" si="222"/>
        <v>98.094719243534911</v>
      </c>
      <c r="N657" s="6">
        <f t="shared" si="222"/>
        <v>111.61009070675182</v>
      </c>
      <c r="O657" s="6">
        <f t="shared" si="222"/>
        <v>96.225739434679383</v>
      </c>
      <c r="P657" s="6">
        <f t="shared" si="222"/>
        <v>82.961969398262184</v>
      </c>
      <c r="Q657" s="6">
        <f t="shared" si="221"/>
        <v>71.526479368967017</v>
      </c>
      <c r="R657" s="6">
        <f t="shared" si="221"/>
        <v>81.381310960132637</v>
      </c>
      <c r="S657" s="6">
        <f t="shared" si="221"/>
        <v>70.163699121773121</v>
      </c>
      <c r="T657" s="6">
        <f t="shared" si="221"/>
        <v>79.830768503050223</v>
      </c>
      <c r="U657" s="6">
        <f t="shared" si="221"/>
        <v>68.826883664381924</v>
      </c>
      <c r="W657" s="11">
        <v>100</v>
      </c>
      <c r="X657" s="6">
        <f t="shared" si="229"/>
        <v>87.890547012700083</v>
      </c>
      <c r="Y657" s="6">
        <f t="shared" si="230"/>
        <v>103.87831843691006</v>
      </c>
      <c r="Z657" s="6">
        <f t="shared" si="231"/>
        <v>91.768865449610146</v>
      </c>
      <c r="AA657" s="6">
        <f t="shared" si="232"/>
        <v>107.75663687382013</v>
      </c>
      <c r="AB657" s="6">
        <f t="shared" si="233"/>
        <v>123.74440829803011</v>
      </c>
      <c r="AC657" s="6">
        <f t="shared" si="234"/>
        <v>100</v>
      </c>
      <c r="AD657" s="6">
        <f t="shared" si="235"/>
        <v>87.890547012700083</v>
      </c>
      <c r="AE657" s="6">
        <f t="shared" si="236"/>
        <v>103.87831843691006</v>
      </c>
      <c r="AF657" s="6">
        <f t="shared" si="237"/>
        <v>91.768865449610146</v>
      </c>
      <c r="AG657" s="6">
        <f t="shared" si="238"/>
        <v>107.75663687382013</v>
      </c>
      <c r="AI657" s="10">
        <f t="shared" si="239"/>
        <v>0</v>
      </c>
      <c r="AJ657" s="10">
        <f t="shared" si="220"/>
        <v>0</v>
      </c>
      <c r="AK657" s="10">
        <f t="shared" si="220"/>
        <v>0</v>
      </c>
      <c r="AL657" s="10">
        <f t="shared" si="220"/>
        <v>0</v>
      </c>
      <c r="AM657" s="10">
        <f t="shared" si="220"/>
        <v>0</v>
      </c>
      <c r="AN657" s="10">
        <f t="shared" si="220"/>
        <v>2841.9029331868956</v>
      </c>
      <c r="AO657" s="10">
        <f t="shared" si="220"/>
        <v>0</v>
      </c>
      <c r="AP657" s="10">
        <f t="shared" si="219"/>
        <v>0</v>
      </c>
      <c r="AQ657" s="10">
        <f t="shared" si="219"/>
        <v>0</v>
      </c>
      <c r="AR657" s="10">
        <f t="shared" si="219"/>
        <v>0</v>
      </c>
      <c r="AT657">
        <v>1</v>
      </c>
      <c r="AU657">
        <v>0</v>
      </c>
      <c r="AV657">
        <v>1</v>
      </c>
      <c r="AW657">
        <v>0</v>
      </c>
      <c r="AX657">
        <v>0</v>
      </c>
      <c r="AY657">
        <v>0</v>
      </c>
      <c r="AZ657">
        <v>1</v>
      </c>
      <c r="BA657">
        <v>0</v>
      </c>
      <c r="BB657">
        <v>1</v>
      </c>
      <c r="BC657">
        <v>0</v>
      </c>
    </row>
    <row r="658" spans="3:55">
      <c r="C658" s="10"/>
      <c r="D658" s="20">
        <f t="shared" si="223"/>
        <v>994.37235097001303</v>
      </c>
      <c r="E658" s="10">
        <f t="shared" si="224"/>
        <v>-917.02450190521881</v>
      </c>
      <c r="F658" s="20">
        <f t="shared" si="225"/>
        <v>77.347849064794218</v>
      </c>
      <c r="G658">
        <f t="shared" si="226"/>
        <v>5</v>
      </c>
      <c r="H658" s="21">
        <f t="shared" si="227"/>
        <v>9.7656225800141683E-4</v>
      </c>
      <c r="I658" s="20">
        <f t="shared" si="228"/>
        <v>1</v>
      </c>
      <c r="J658" s="2"/>
      <c r="K658" s="11">
        <v>100</v>
      </c>
      <c r="L658" s="6">
        <f t="shared" si="222"/>
        <v>113.7778787354118</v>
      </c>
      <c r="M658" s="6">
        <f t="shared" si="222"/>
        <v>98.094719243534911</v>
      </c>
      <c r="N658" s="6">
        <f t="shared" si="222"/>
        <v>111.61009070675182</v>
      </c>
      <c r="O658" s="6">
        <f t="shared" si="222"/>
        <v>96.225739434679383</v>
      </c>
      <c r="P658" s="6">
        <f t="shared" si="222"/>
        <v>82.961969398262184</v>
      </c>
      <c r="Q658" s="6">
        <f t="shared" si="221"/>
        <v>71.526479368967017</v>
      </c>
      <c r="R658" s="6">
        <f t="shared" si="221"/>
        <v>81.381310960132637</v>
      </c>
      <c r="S658" s="6">
        <f t="shared" si="221"/>
        <v>70.163699121773121</v>
      </c>
      <c r="T658" s="6">
        <f t="shared" si="221"/>
        <v>79.830768503050223</v>
      </c>
      <c r="U658" s="6">
        <f t="shared" si="221"/>
        <v>90.829754980947811</v>
      </c>
      <c r="W658" s="11">
        <v>100</v>
      </c>
      <c r="X658" s="6">
        <f t="shared" si="229"/>
        <v>87.890547012700083</v>
      </c>
      <c r="Y658" s="6">
        <f t="shared" si="230"/>
        <v>103.87831843691006</v>
      </c>
      <c r="Z658" s="6">
        <f t="shared" si="231"/>
        <v>91.768865449610146</v>
      </c>
      <c r="AA658" s="6">
        <f t="shared" si="232"/>
        <v>107.75663687382013</v>
      </c>
      <c r="AB658" s="6">
        <f t="shared" si="233"/>
        <v>123.74440829803011</v>
      </c>
      <c r="AC658" s="6">
        <f t="shared" si="234"/>
        <v>100</v>
      </c>
      <c r="AD658" s="6">
        <f t="shared" si="235"/>
        <v>87.890547012700083</v>
      </c>
      <c r="AE658" s="6">
        <f t="shared" si="236"/>
        <v>103.87831843691006</v>
      </c>
      <c r="AF658" s="6">
        <f t="shared" si="237"/>
        <v>91.768865449610146</v>
      </c>
      <c r="AG658" s="6">
        <f t="shared" si="238"/>
        <v>79.659412462310229</v>
      </c>
      <c r="AI658" s="10">
        <f t="shared" si="239"/>
        <v>0</v>
      </c>
      <c r="AJ658" s="10">
        <f t="shared" si="220"/>
        <v>0</v>
      </c>
      <c r="AK658" s="10">
        <f t="shared" si="220"/>
        <v>0</v>
      </c>
      <c r="AL658" s="10">
        <f t="shared" si="220"/>
        <v>0</v>
      </c>
      <c r="AM658" s="10">
        <f t="shared" si="220"/>
        <v>0</v>
      </c>
      <c r="AN658" s="10">
        <f t="shared" si="220"/>
        <v>2841.9029331868956</v>
      </c>
      <c r="AO658" s="10">
        <f t="shared" si="220"/>
        <v>0</v>
      </c>
      <c r="AP658" s="10">
        <f t="shared" si="219"/>
        <v>0</v>
      </c>
      <c r="AQ658" s="10">
        <f t="shared" si="219"/>
        <v>0</v>
      </c>
      <c r="AR658" s="10">
        <f t="shared" si="219"/>
        <v>0</v>
      </c>
      <c r="AT658">
        <v>1</v>
      </c>
      <c r="AU658">
        <v>0</v>
      </c>
      <c r="AV658">
        <v>1</v>
      </c>
      <c r="AW658">
        <v>0</v>
      </c>
      <c r="AX658">
        <v>0</v>
      </c>
      <c r="AY658">
        <v>0</v>
      </c>
      <c r="AZ658">
        <v>1</v>
      </c>
      <c r="BA658">
        <v>0</v>
      </c>
      <c r="BB658">
        <v>1</v>
      </c>
      <c r="BC658">
        <v>1</v>
      </c>
    </row>
    <row r="659" spans="3:55">
      <c r="C659" s="10"/>
      <c r="D659" s="20">
        <f t="shared" si="223"/>
        <v>3375.7680769281687</v>
      </c>
      <c r="E659" s="10">
        <f t="shared" si="224"/>
        <v>-3117.3116335618074</v>
      </c>
      <c r="F659" s="20">
        <f t="shared" si="225"/>
        <v>258.45644336636133</v>
      </c>
      <c r="G659">
        <f t="shared" si="226"/>
        <v>4</v>
      </c>
      <c r="H659" s="21">
        <f t="shared" si="227"/>
        <v>9.7612754295987511E-4</v>
      </c>
      <c r="I659" s="20">
        <f t="shared" si="228"/>
        <v>1</v>
      </c>
      <c r="J659" s="2"/>
      <c r="K659" s="11">
        <v>100</v>
      </c>
      <c r="L659" s="6">
        <f t="shared" si="222"/>
        <v>113.7778787354118</v>
      </c>
      <c r="M659" s="6">
        <f t="shared" si="222"/>
        <v>98.094719243534911</v>
      </c>
      <c r="N659" s="6">
        <f t="shared" si="222"/>
        <v>111.61009070675182</v>
      </c>
      <c r="O659" s="6">
        <f t="shared" si="222"/>
        <v>96.225739434679383</v>
      </c>
      <c r="P659" s="6">
        <f t="shared" si="222"/>
        <v>82.961969398262184</v>
      </c>
      <c r="Q659" s="6">
        <f t="shared" si="221"/>
        <v>71.526479368967017</v>
      </c>
      <c r="R659" s="6">
        <f t="shared" si="221"/>
        <v>81.381310960132637</v>
      </c>
      <c r="S659" s="6">
        <f t="shared" si="221"/>
        <v>92.593929297508112</v>
      </c>
      <c r="T659" s="6">
        <f t="shared" si="221"/>
        <v>79.830768503050223</v>
      </c>
      <c r="U659" s="6">
        <f t="shared" si="221"/>
        <v>68.826883664381924</v>
      </c>
      <c r="W659" s="11">
        <v>100</v>
      </c>
      <c r="X659" s="6">
        <f t="shared" si="229"/>
        <v>87.890547012700083</v>
      </c>
      <c r="Y659" s="6">
        <f t="shared" si="230"/>
        <v>103.87831843691006</v>
      </c>
      <c r="Z659" s="6">
        <f t="shared" si="231"/>
        <v>91.768865449610146</v>
      </c>
      <c r="AA659" s="6">
        <f t="shared" si="232"/>
        <v>107.75663687382013</v>
      </c>
      <c r="AB659" s="6">
        <f t="shared" si="233"/>
        <v>123.74440829803011</v>
      </c>
      <c r="AC659" s="6">
        <f t="shared" si="234"/>
        <v>100</v>
      </c>
      <c r="AD659" s="6">
        <f t="shared" si="235"/>
        <v>87.890547012700083</v>
      </c>
      <c r="AE659" s="6">
        <f t="shared" si="236"/>
        <v>75.781094025400165</v>
      </c>
      <c r="AF659" s="6">
        <f t="shared" si="237"/>
        <v>91.768865449610146</v>
      </c>
      <c r="AG659" s="6">
        <f t="shared" si="238"/>
        <v>107.75663687382013</v>
      </c>
      <c r="AI659" s="10">
        <f t="shared" si="239"/>
        <v>0</v>
      </c>
      <c r="AJ659" s="10">
        <f t="shared" si="220"/>
        <v>0</v>
      </c>
      <c r="AK659" s="10">
        <f t="shared" si="220"/>
        <v>0</v>
      </c>
      <c r="AL659" s="10">
        <f t="shared" si="220"/>
        <v>0</v>
      </c>
      <c r="AM659" s="10">
        <f t="shared" si="220"/>
        <v>0</v>
      </c>
      <c r="AN659" s="10">
        <f t="shared" si="220"/>
        <v>2841.9029331868956</v>
      </c>
      <c r="AO659" s="10">
        <f t="shared" si="220"/>
        <v>0</v>
      </c>
      <c r="AP659" s="10">
        <f t="shared" si="219"/>
        <v>0</v>
      </c>
      <c r="AQ659" s="10">
        <f t="shared" si="219"/>
        <v>0</v>
      </c>
      <c r="AR659" s="10">
        <f t="shared" si="219"/>
        <v>0</v>
      </c>
      <c r="AT659">
        <v>1</v>
      </c>
      <c r="AU659">
        <v>0</v>
      </c>
      <c r="AV659">
        <v>1</v>
      </c>
      <c r="AW659">
        <v>0</v>
      </c>
      <c r="AX659">
        <v>0</v>
      </c>
      <c r="AY659">
        <v>0</v>
      </c>
      <c r="AZ659">
        <v>1</v>
      </c>
      <c r="BA659">
        <v>1</v>
      </c>
      <c r="BB659">
        <v>0</v>
      </c>
      <c r="BC659">
        <v>0</v>
      </c>
    </row>
    <row r="660" spans="3:55">
      <c r="C660" s="10"/>
      <c r="D660" s="20">
        <f t="shared" si="223"/>
        <v>994.37235097001303</v>
      </c>
      <c r="E660" s="10">
        <f t="shared" si="224"/>
        <v>-917.02450190521881</v>
      </c>
      <c r="F660" s="20">
        <f t="shared" si="225"/>
        <v>77.347849064794218</v>
      </c>
      <c r="G660">
        <f t="shared" si="226"/>
        <v>5</v>
      </c>
      <c r="H660" s="21">
        <f t="shared" si="227"/>
        <v>9.7656225800141683E-4</v>
      </c>
      <c r="I660" s="20">
        <f t="shared" si="228"/>
        <v>1</v>
      </c>
      <c r="J660" s="2"/>
      <c r="K660" s="11">
        <v>100</v>
      </c>
      <c r="L660" s="6">
        <f t="shared" si="222"/>
        <v>113.7778787354118</v>
      </c>
      <c r="M660" s="6">
        <f t="shared" si="222"/>
        <v>98.094719243534911</v>
      </c>
      <c r="N660" s="6">
        <f t="shared" si="222"/>
        <v>111.61009070675182</v>
      </c>
      <c r="O660" s="6">
        <f t="shared" si="222"/>
        <v>96.225739434679383</v>
      </c>
      <c r="P660" s="6">
        <f t="shared" si="222"/>
        <v>82.961969398262184</v>
      </c>
      <c r="Q660" s="6">
        <f t="shared" si="221"/>
        <v>71.526479368967017</v>
      </c>
      <c r="R660" s="6">
        <f t="shared" si="221"/>
        <v>81.381310960132637</v>
      </c>
      <c r="S660" s="6">
        <f t="shared" si="221"/>
        <v>92.593929297508112</v>
      </c>
      <c r="T660" s="6">
        <f t="shared" si="221"/>
        <v>79.830768503050223</v>
      </c>
      <c r="U660" s="6">
        <f t="shared" si="221"/>
        <v>90.829754980947811</v>
      </c>
      <c r="W660" s="11">
        <v>100</v>
      </c>
      <c r="X660" s="6">
        <f t="shared" si="229"/>
        <v>87.890547012700083</v>
      </c>
      <c r="Y660" s="6">
        <f t="shared" si="230"/>
        <v>103.87831843691006</v>
      </c>
      <c r="Z660" s="6">
        <f t="shared" si="231"/>
        <v>91.768865449610146</v>
      </c>
      <c r="AA660" s="6">
        <f t="shared" si="232"/>
        <v>107.75663687382013</v>
      </c>
      <c r="AB660" s="6">
        <f t="shared" si="233"/>
        <v>123.74440829803011</v>
      </c>
      <c r="AC660" s="6">
        <f t="shared" si="234"/>
        <v>100</v>
      </c>
      <c r="AD660" s="6">
        <f t="shared" si="235"/>
        <v>87.890547012700083</v>
      </c>
      <c r="AE660" s="6">
        <f t="shared" si="236"/>
        <v>75.781094025400165</v>
      </c>
      <c r="AF660" s="6">
        <f t="shared" si="237"/>
        <v>91.768865449610146</v>
      </c>
      <c r="AG660" s="6">
        <f t="shared" si="238"/>
        <v>79.659412462310229</v>
      </c>
      <c r="AI660" s="10">
        <f t="shared" si="239"/>
        <v>0</v>
      </c>
      <c r="AJ660" s="10">
        <f t="shared" si="220"/>
        <v>0</v>
      </c>
      <c r="AK660" s="10">
        <f t="shared" si="220"/>
        <v>0</v>
      </c>
      <c r="AL660" s="10">
        <f t="shared" si="220"/>
        <v>0</v>
      </c>
      <c r="AM660" s="10">
        <f t="shared" si="220"/>
        <v>0</v>
      </c>
      <c r="AN660" s="10">
        <f t="shared" si="220"/>
        <v>2841.9029331868956</v>
      </c>
      <c r="AO660" s="10">
        <f t="shared" si="220"/>
        <v>0</v>
      </c>
      <c r="AP660" s="10">
        <f t="shared" si="219"/>
        <v>0</v>
      </c>
      <c r="AQ660" s="10">
        <f t="shared" si="219"/>
        <v>0</v>
      </c>
      <c r="AR660" s="10">
        <f t="shared" si="219"/>
        <v>0</v>
      </c>
      <c r="AT660">
        <v>1</v>
      </c>
      <c r="AU660">
        <v>0</v>
      </c>
      <c r="AV660">
        <v>1</v>
      </c>
      <c r="AW660">
        <v>0</v>
      </c>
      <c r="AX660">
        <v>0</v>
      </c>
      <c r="AY660">
        <v>0</v>
      </c>
      <c r="AZ660">
        <v>1</v>
      </c>
      <c r="BA660">
        <v>1</v>
      </c>
      <c r="BB660">
        <v>0</v>
      </c>
      <c r="BC660">
        <v>1</v>
      </c>
    </row>
    <row r="661" spans="3:55">
      <c r="C661" s="10"/>
      <c r="D661" s="20">
        <f t="shared" si="223"/>
        <v>466.82450585020433</v>
      </c>
      <c r="E661" s="10">
        <f t="shared" si="224"/>
        <v>-917.02450190521881</v>
      </c>
      <c r="F661" s="20">
        <f t="shared" si="225"/>
        <v>-450.19999605501448</v>
      </c>
      <c r="G661">
        <f t="shared" si="226"/>
        <v>5</v>
      </c>
      <c r="H661" s="21">
        <f t="shared" si="227"/>
        <v>9.7656225800141683E-4</v>
      </c>
      <c r="I661" s="20">
        <f t="shared" si="228"/>
        <v>2</v>
      </c>
      <c r="J661" s="2"/>
      <c r="K661" s="11">
        <v>100</v>
      </c>
      <c r="L661" s="6">
        <f t="shared" si="222"/>
        <v>113.7778787354118</v>
      </c>
      <c r="M661" s="6">
        <f t="shared" si="222"/>
        <v>98.094719243534911</v>
      </c>
      <c r="N661" s="6">
        <f t="shared" si="222"/>
        <v>111.61009070675182</v>
      </c>
      <c r="O661" s="6">
        <f t="shared" si="222"/>
        <v>96.225739434679383</v>
      </c>
      <c r="P661" s="6">
        <f t="shared" si="222"/>
        <v>82.961969398262184</v>
      </c>
      <c r="Q661" s="6">
        <f t="shared" si="221"/>
        <v>71.526479368967017</v>
      </c>
      <c r="R661" s="6">
        <f t="shared" si="221"/>
        <v>81.381310960132637</v>
      </c>
      <c r="S661" s="6">
        <f t="shared" si="221"/>
        <v>92.593929297508112</v>
      </c>
      <c r="T661" s="6">
        <f t="shared" si="221"/>
        <v>105.35140859247173</v>
      </c>
      <c r="U661" s="6">
        <f t="shared" si="221"/>
        <v>90.829754980947811</v>
      </c>
      <c r="W661" s="11">
        <v>100</v>
      </c>
      <c r="X661" s="6">
        <f t="shared" si="229"/>
        <v>87.890547012700083</v>
      </c>
      <c r="Y661" s="6">
        <f t="shared" si="230"/>
        <v>103.87831843691006</v>
      </c>
      <c r="Z661" s="6">
        <f t="shared" si="231"/>
        <v>91.768865449610146</v>
      </c>
      <c r="AA661" s="6">
        <f t="shared" si="232"/>
        <v>107.75663687382013</v>
      </c>
      <c r="AB661" s="6">
        <f t="shared" si="233"/>
        <v>123.74440829803011</v>
      </c>
      <c r="AC661" s="6">
        <f t="shared" si="234"/>
        <v>100</v>
      </c>
      <c r="AD661" s="6">
        <f t="shared" si="235"/>
        <v>87.890547012700083</v>
      </c>
      <c r="AE661" s="6">
        <f t="shared" si="236"/>
        <v>75.781094025400165</v>
      </c>
      <c r="AF661" s="6">
        <f t="shared" si="237"/>
        <v>100</v>
      </c>
      <c r="AG661" s="6">
        <f t="shared" si="238"/>
        <v>115.98777142420998</v>
      </c>
      <c r="AI661" s="10">
        <f t="shared" si="239"/>
        <v>0</v>
      </c>
      <c r="AJ661" s="10">
        <f t="shared" si="220"/>
        <v>0</v>
      </c>
      <c r="AK661" s="10">
        <f t="shared" si="220"/>
        <v>0</v>
      </c>
      <c r="AL661" s="10">
        <f t="shared" si="220"/>
        <v>0</v>
      </c>
      <c r="AM661" s="10">
        <f t="shared" si="220"/>
        <v>0</v>
      </c>
      <c r="AN661" s="10">
        <f t="shared" si="220"/>
        <v>2841.9029331868956</v>
      </c>
      <c r="AO661" s="10">
        <f t="shared" si="220"/>
        <v>0</v>
      </c>
      <c r="AP661" s="10">
        <f t="shared" si="219"/>
        <v>0</v>
      </c>
      <c r="AQ661" s="10">
        <f t="shared" si="219"/>
        <v>-3827.2437884890828</v>
      </c>
      <c r="AR661" s="10">
        <f t="shared" si="219"/>
        <v>0</v>
      </c>
      <c r="AT661">
        <v>1</v>
      </c>
      <c r="AU661">
        <v>0</v>
      </c>
      <c r="AV661">
        <v>1</v>
      </c>
      <c r="AW661">
        <v>0</v>
      </c>
      <c r="AX661">
        <v>0</v>
      </c>
      <c r="AY661">
        <v>0</v>
      </c>
      <c r="AZ661">
        <v>1</v>
      </c>
      <c r="BA661">
        <v>1</v>
      </c>
      <c r="BB661">
        <v>1</v>
      </c>
      <c r="BC661">
        <v>0</v>
      </c>
    </row>
    <row r="662" spans="3:55">
      <c r="C662" s="10"/>
      <c r="D662" s="20">
        <f t="shared" si="223"/>
        <v>-2436.8597874940838</v>
      </c>
      <c r="E662" s="10">
        <f t="shared" si="224"/>
        <v>1986.6597914390695</v>
      </c>
      <c r="F662" s="20">
        <f t="shared" si="225"/>
        <v>-450.19999605501425</v>
      </c>
      <c r="G662">
        <f t="shared" si="226"/>
        <v>6</v>
      </c>
      <c r="H662" s="21">
        <f t="shared" si="227"/>
        <v>9.7699716664180632E-4</v>
      </c>
      <c r="I662" s="20">
        <f t="shared" si="228"/>
        <v>2</v>
      </c>
      <c r="J662" s="2"/>
      <c r="K662" s="11">
        <v>100</v>
      </c>
      <c r="L662" s="6">
        <f t="shared" si="222"/>
        <v>113.7778787354118</v>
      </c>
      <c r="M662" s="6">
        <f t="shared" si="222"/>
        <v>98.094719243534911</v>
      </c>
      <c r="N662" s="6">
        <f t="shared" si="222"/>
        <v>111.61009070675182</v>
      </c>
      <c r="O662" s="6">
        <f t="shared" si="222"/>
        <v>96.225739434679383</v>
      </c>
      <c r="P662" s="6">
        <f t="shared" si="222"/>
        <v>82.961969398262184</v>
      </c>
      <c r="Q662" s="6">
        <f t="shared" si="221"/>
        <v>71.526479368967017</v>
      </c>
      <c r="R662" s="6">
        <f t="shared" si="221"/>
        <v>81.381310960132637</v>
      </c>
      <c r="S662" s="6">
        <f t="shared" si="221"/>
        <v>92.593929297508112</v>
      </c>
      <c r="T662" s="6">
        <f t="shared" si="221"/>
        <v>105.35140859247173</v>
      </c>
      <c r="U662" s="6">
        <f t="shared" si="221"/>
        <v>119.8665979143907</v>
      </c>
      <c r="W662" s="11">
        <v>100</v>
      </c>
      <c r="X662" s="6">
        <f t="shared" si="229"/>
        <v>87.890547012700083</v>
      </c>
      <c r="Y662" s="6">
        <f t="shared" si="230"/>
        <v>103.87831843691006</v>
      </c>
      <c r="Z662" s="6">
        <f t="shared" si="231"/>
        <v>91.768865449610146</v>
      </c>
      <c r="AA662" s="6">
        <f t="shared" si="232"/>
        <v>107.75663687382013</v>
      </c>
      <c r="AB662" s="6">
        <f t="shared" si="233"/>
        <v>123.74440829803011</v>
      </c>
      <c r="AC662" s="6">
        <f t="shared" si="234"/>
        <v>100</v>
      </c>
      <c r="AD662" s="6">
        <f t="shared" si="235"/>
        <v>87.890547012700083</v>
      </c>
      <c r="AE662" s="6">
        <f t="shared" si="236"/>
        <v>75.781094025400165</v>
      </c>
      <c r="AF662" s="6">
        <f t="shared" si="237"/>
        <v>100</v>
      </c>
      <c r="AG662" s="6">
        <f t="shared" si="238"/>
        <v>87.890547012700083</v>
      </c>
      <c r="AI662" s="10">
        <f t="shared" si="239"/>
        <v>0</v>
      </c>
      <c r="AJ662" s="10">
        <f t="shared" si="220"/>
        <v>0</v>
      </c>
      <c r="AK662" s="10">
        <f t="shared" si="220"/>
        <v>0</v>
      </c>
      <c r="AL662" s="10">
        <f t="shared" si="220"/>
        <v>0</v>
      </c>
      <c r="AM662" s="10">
        <f t="shared" si="220"/>
        <v>0</v>
      </c>
      <c r="AN662" s="10">
        <f t="shared" si="220"/>
        <v>2841.9029331868956</v>
      </c>
      <c r="AO662" s="10">
        <f t="shared" si="220"/>
        <v>0</v>
      </c>
      <c r="AP662" s="10">
        <f t="shared" si="219"/>
        <v>0</v>
      </c>
      <c r="AQ662" s="10">
        <f t="shared" si="219"/>
        <v>-3827.2437884890828</v>
      </c>
      <c r="AR662" s="10">
        <f t="shared" si="219"/>
        <v>0</v>
      </c>
      <c r="AT662">
        <v>1</v>
      </c>
      <c r="AU662">
        <v>0</v>
      </c>
      <c r="AV662">
        <v>1</v>
      </c>
      <c r="AW662">
        <v>0</v>
      </c>
      <c r="AX662">
        <v>0</v>
      </c>
      <c r="AY662">
        <v>0</v>
      </c>
      <c r="AZ662">
        <v>1</v>
      </c>
      <c r="BA662">
        <v>1</v>
      </c>
      <c r="BB662">
        <v>1</v>
      </c>
      <c r="BC662">
        <v>1</v>
      </c>
    </row>
    <row r="663" spans="3:55">
      <c r="C663" s="10"/>
      <c r="D663" s="20">
        <f t="shared" si="223"/>
        <v>4727.528048825141</v>
      </c>
      <c r="E663" s="10">
        <f t="shared" si="224"/>
        <v>-4784.5946342759471</v>
      </c>
      <c r="F663" s="20">
        <f t="shared" si="225"/>
        <v>-57.066585450806087</v>
      </c>
      <c r="G663">
        <f t="shared" si="226"/>
        <v>3</v>
      </c>
      <c r="H663" s="21">
        <f t="shared" si="227"/>
        <v>9.7569302143100045E-4</v>
      </c>
      <c r="I663" s="20">
        <f t="shared" si="228"/>
        <v>1</v>
      </c>
      <c r="J663" s="2"/>
      <c r="K663" s="11">
        <v>100</v>
      </c>
      <c r="L663" s="6">
        <f t="shared" si="222"/>
        <v>113.7778787354118</v>
      </c>
      <c r="M663" s="6">
        <f t="shared" si="222"/>
        <v>98.094719243534911</v>
      </c>
      <c r="N663" s="6">
        <f t="shared" si="222"/>
        <v>111.61009070675182</v>
      </c>
      <c r="O663" s="6">
        <f t="shared" si="222"/>
        <v>96.225739434679383</v>
      </c>
      <c r="P663" s="6">
        <f t="shared" si="222"/>
        <v>82.961969398262184</v>
      </c>
      <c r="Q663" s="6">
        <f t="shared" si="221"/>
        <v>94.392368938464202</v>
      </c>
      <c r="R663" s="6">
        <f t="shared" si="221"/>
        <v>81.381310960132637</v>
      </c>
      <c r="S663" s="6">
        <f t="shared" si="221"/>
        <v>70.163699121773121</v>
      </c>
      <c r="T663" s="6">
        <f t="shared" si="221"/>
        <v>60.492324544419979</v>
      </c>
      <c r="U663" s="6">
        <f t="shared" si="221"/>
        <v>52.154053657240532</v>
      </c>
      <c r="W663" s="11">
        <v>100</v>
      </c>
      <c r="X663" s="6">
        <f t="shared" si="229"/>
        <v>87.890547012700083</v>
      </c>
      <c r="Y663" s="6">
        <f t="shared" si="230"/>
        <v>103.87831843691006</v>
      </c>
      <c r="Z663" s="6">
        <f t="shared" si="231"/>
        <v>91.768865449610146</v>
      </c>
      <c r="AA663" s="6">
        <f t="shared" si="232"/>
        <v>107.75663687382013</v>
      </c>
      <c r="AB663" s="6">
        <f t="shared" si="233"/>
        <v>123.74440829803011</v>
      </c>
      <c r="AC663" s="6">
        <f t="shared" si="234"/>
        <v>111.63495531073019</v>
      </c>
      <c r="AD663" s="6">
        <f t="shared" si="235"/>
        <v>127.62272673494017</v>
      </c>
      <c r="AE663" s="6">
        <f t="shared" si="236"/>
        <v>100</v>
      </c>
      <c r="AF663" s="6">
        <f t="shared" si="237"/>
        <v>115.98777142420998</v>
      </c>
      <c r="AG663" s="6">
        <f t="shared" si="238"/>
        <v>131.97554284841996</v>
      </c>
      <c r="AI663" s="10">
        <f t="shared" si="239"/>
        <v>0</v>
      </c>
      <c r="AJ663" s="10">
        <f t="shared" si="220"/>
        <v>0</v>
      </c>
      <c r="AK663" s="10">
        <f t="shared" si="220"/>
        <v>0</v>
      </c>
      <c r="AL663" s="10">
        <f t="shared" si="220"/>
        <v>0</v>
      </c>
      <c r="AM663" s="10">
        <f t="shared" si="220"/>
        <v>0</v>
      </c>
      <c r="AN663" s="10">
        <f t="shared" si="220"/>
        <v>0</v>
      </c>
      <c r="AO663" s="10">
        <f t="shared" si="220"/>
        <v>0</v>
      </c>
      <c r="AP663" s="10">
        <f t="shared" si="219"/>
        <v>3059.8738713892521</v>
      </c>
      <c r="AQ663" s="10">
        <f t="shared" si="219"/>
        <v>0</v>
      </c>
      <c r="AR663" s="10">
        <f t="shared" si="219"/>
        <v>0</v>
      </c>
      <c r="AT663">
        <v>1</v>
      </c>
      <c r="AU663">
        <v>0</v>
      </c>
      <c r="AV663">
        <v>1</v>
      </c>
      <c r="AW663">
        <v>0</v>
      </c>
      <c r="AX663">
        <v>0</v>
      </c>
      <c r="AY663">
        <v>1</v>
      </c>
      <c r="AZ663">
        <v>0</v>
      </c>
      <c r="BA663">
        <v>0</v>
      </c>
      <c r="BB663">
        <v>0</v>
      </c>
      <c r="BC663">
        <v>0</v>
      </c>
    </row>
    <row r="664" spans="3:55">
      <c r="C664" s="10"/>
      <c r="D664" s="20">
        <f t="shared" si="223"/>
        <v>3326.8064432598885</v>
      </c>
      <c r="E664" s="10">
        <f t="shared" si="224"/>
        <v>-3117.3116335618074</v>
      </c>
      <c r="F664" s="20">
        <f t="shared" si="225"/>
        <v>209.4948096980811</v>
      </c>
      <c r="G664">
        <f t="shared" si="226"/>
        <v>4</v>
      </c>
      <c r="H664" s="21">
        <f t="shared" si="227"/>
        <v>9.7612754295987511E-4</v>
      </c>
      <c r="I664" s="20">
        <f t="shared" si="228"/>
        <v>1</v>
      </c>
      <c r="J664" s="2"/>
      <c r="K664" s="11">
        <v>100</v>
      </c>
      <c r="L664" s="6">
        <f t="shared" si="222"/>
        <v>113.7778787354118</v>
      </c>
      <c r="M664" s="6">
        <f t="shared" si="222"/>
        <v>98.094719243534911</v>
      </c>
      <c r="N664" s="6">
        <f t="shared" si="222"/>
        <v>111.61009070675182</v>
      </c>
      <c r="O664" s="6">
        <f t="shared" si="222"/>
        <v>96.225739434679383</v>
      </c>
      <c r="P664" s="6">
        <f t="shared" si="222"/>
        <v>82.961969398262184</v>
      </c>
      <c r="Q664" s="6">
        <f t="shared" si="221"/>
        <v>94.392368938464202</v>
      </c>
      <c r="R664" s="6">
        <f t="shared" si="221"/>
        <v>81.381310960132637</v>
      </c>
      <c r="S664" s="6">
        <f t="shared" si="221"/>
        <v>70.163699121773121</v>
      </c>
      <c r="T664" s="6">
        <f t="shared" si="221"/>
        <v>60.492324544419979</v>
      </c>
      <c r="U664" s="6">
        <f t="shared" si="221"/>
        <v>68.826883664381924</v>
      </c>
      <c r="W664" s="11">
        <v>100</v>
      </c>
      <c r="X664" s="6">
        <f t="shared" si="229"/>
        <v>87.890547012700083</v>
      </c>
      <c r="Y664" s="6">
        <f t="shared" si="230"/>
        <v>103.87831843691006</v>
      </c>
      <c r="Z664" s="6">
        <f t="shared" si="231"/>
        <v>91.768865449610146</v>
      </c>
      <c r="AA664" s="6">
        <f t="shared" si="232"/>
        <v>107.75663687382013</v>
      </c>
      <c r="AB664" s="6">
        <f t="shared" si="233"/>
        <v>123.74440829803011</v>
      </c>
      <c r="AC664" s="6">
        <f t="shared" si="234"/>
        <v>111.63495531073019</v>
      </c>
      <c r="AD664" s="6">
        <f t="shared" si="235"/>
        <v>127.62272673494017</v>
      </c>
      <c r="AE664" s="6">
        <f t="shared" si="236"/>
        <v>100</v>
      </c>
      <c r="AF664" s="6">
        <f t="shared" si="237"/>
        <v>115.98777142420998</v>
      </c>
      <c r="AG664" s="6">
        <f t="shared" si="238"/>
        <v>103.87831843691006</v>
      </c>
      <c r="AI664" s="10">
        <f t="shared" si="239"/>
        <v>0</v>
      </c>
      <c r="AJ664" s="10">
        <f t="shared" si="220"/>
        <v>0</v>
      </c>
      <c r="AK664" s="10">
        <f t="shared" si="220"/>
        <v>0</v>
      </c>
      <c r="AL664" s="10">
        <f t="shared" si="220"/>
        <v>0</v>
      </c>
      <c r="AM664" s="10">
        <f t="shared" si="220"/>
        <v>0</v>
      </c>
      <c r="AN664" s="10">
        <f t="shared" si="220"/>
        <v>0</v>
      </c>
      <c r="AO664" s="10">
        <f t="shared" si="220"/>
        <v>0</v>
      </c>
      <c r="AP664" s="10">
        <f t="shared" si="219"/>
        <v>3059.8738713892521</v>
      </c>
      <c r="AQ664" s="10">
        <f t="shared" si="219"/>
        <v>0</v>
      </c>
      <c r="AR664" s="10">
        <f t="shared" si="219"/>
        <v>0</v>
      </c>
      <c r="AT664">
        <v>1</v>
      </c>
      <c r="AU664">
        <v>0</v>
      </c>
      <c r="AV664">
        <v>1</v>
      </c>
      <c r="AW664">
        <v>0</v>
      </c>
      <c r="AX664">
        <v>0</v>
      </c>
      <c r="AY664">
        <v>1</v>
      </c>
      <c r="AZ664">
        <v>0</v>
      </c>
      <c r="BA664">
        <v>0</v>
      </c>
      <c r="BB664">
        <v>0</v>
      </c>
      <c r="BC664">
        <v>1</v>
      </c>
    </row>
    <row r="665" spans="3:55">
      <c r="C665" s="10"/>
      <c r="D665" s="20">
        <f t="shared" si="223"/>
        <v>3326.8064432598885</v>
      </c>
      <c r="E665" s="10">
        <f t="shared" si="224"/>
        <v>-3117.3116335618074</v>
      </c>
      <c r="F665" s="20">
        <f t="shared" si="225"/>
        <v>209.4948096980811</v>
      </c>
      <c r="G665">
        <f t="shared" si="226"/>
        <v>4</v>
      </c>
      <c r="H665" s="21">
        <f t="shared" si="227"/>
        <v>9.7612754295987511E-4</v>
      </c>
      <c r="I665" s="20">
        <f t="shared" si="228"/>
        <v>1</v>
      </c>
      <c r="J665" s="2"/>
      <c r="K665" s="11">
        <v>100</v>
      </c>
      <c r="L665" s="6">
        <f t="shared" si="222"/>
        <v>113.7778787354118</v>
      </c>
      <c r="M665" s="6">
        <f t="shared" si="222"/>
        <v>98.094719243534911</v>
      </c>
      <c r="N665" s="6">
        <f t="shared" si="222"/>
        <v>111.61009070675182</v>
      </c>
      <c r="O665" s="6">
        <f t="shared" si="222"/>
        <v>96.225739434679383</v>
      </c>
      <c r="P665" s="6">
        <f t="shared" si="222"/>
        <v>82.961969398262184</v>
      </c>
      <c r="Q665" s="6">
        <f t="shared" si="221"/>
        <v>94.392368938464202</v>
      </c>
      <c r="R665" s="6">
        <f t="shared" si="221"/>
        <v>81.381310960132637</v>
      </c>
      <c r="S665" s="6">
        <f t="shared" si="221"/>
        <v>70.163699121773121</v>
      </c>
      <c r="T665" s="6">
        <f t="shared" si="221"/>
        <v>79.830768503050223</v>
      </c>
      <c r="U665" s="6">
        <f t="shared" si="221"/>
        <v>68.826883664381924</v>
      </c>
      <c r="W665" s="11">
        <v>100</v>
      </c>
      <c r="X665" s="6">
        <f t="shared" si="229"/>
        <v>87.890547012700083</v>
      </c>
      <c r="Y665" s="6">
        <f t="shared" si="230"/>
        <v>103.87831843691006</v>
      </c>
      <c r="Z665" s="6">
        <f t="shared" si="231"/>
        <v>91.768865449610146</v>
      </c>
      <c r="AA665" s="6">
        <f t="shared" si="232"/>
        <v>107.75663687382013</v>
      </c>
      <c r="AB665" s="6">
        <f t="shared" si="233"/>
        <v>123.74440829803011</v>
      </c>
      <c r="AC665" s="6">
        <f t="shared" si="234"/>
        <v>111.63495531073019</v>
      </c>
      <c r="AD665" s="6">
        <f t="shared" si="235"/>
        <v>127.62272673494017</v>
      </c>
      <c r="AE665" s="6">
        <f t="shared" si="236"/>
        <v>100</v>
      </c>
      <c r="AF665" s="6">
        <f t="shared" si="237"/>
        <v>87.890547012700083</v>
      </c>
      <c r="AG665" s="6">
        <f t="shared" si="238"/>
        <v>103.87831843691006</v>
      </c>
      <c r="AI665" s="10">
        <f t="shared" si="239"/>
        <v>0</v>
      </c>
      <c r="AJ665" s="10">
        <f t="shared" si="220"/>
        <v>0</v>
      </c>
      <c r="AK665" s="10">
        <f t="shared" si="220"/>
        <v>0</v>
      </c>
      <c r="AL665" s="10">
        <f t="shared" si="220"/>
        <v>0</v>
      </c>
      <c r="AM665" s="10">
        <f t="shared" si="220"/>
        <v>0</v>
      </c>
      <c r="AN665" s="10">
        <f t="shared" si="220"/>
        <v>0</v>
      </c>
      <c r="AO665" s="10">
        <f t="shared" si="220"/>
        <v>0</v>
      </c>
      <c r="AP665" s="10">
        <f t="shared" si="219"/>
        <v>3059.8738713892521</v>
      </c>
      <c r="AQ665" s="10">
        <f t="shared" si="219"/>
        <v>0</v>
      </c>
      <c r="AR665" s="10">
        <f t="shared" si="219"/>
        <v>0</v>
      </c>
      <c r="AT665">
        <v>1</v>
      </c>
      <c r="AU665">
        <v>0</v>
      </c>
      <c r="AV665">
        <v>1</v>
      </c>
      <c r="AW665">
        <v>0</v>
      </c>
      <c r="AX665">
        <v>0</v>
      </c>
      <c r="AY665">
        <v>1</v>
      </c>
      <c r="AZ665">
        <v>0</v>
      </c>
      <c r="BA665">
        <v>0</v>
      </c>
      <c r="BB665">
        <v>1</v>
      </c>
      <c r="BC665">
        <v>0</v>
      </c>
    </row>
    <row r="666" spans="3:55">
      <c r="C666" s="10"/>
      <c r="D666" s="20">
        <f t="shared" si="223"/>
        <v>860.07657580973591</v>
      </c>
      <c r="E666" s="10">
        <f t="shared" si="224"/>
        <v>-917.02450190521881</v>
      </c>
      <c r="F666" s="20">
        <f t="shared" si="225"/>
        <v>-56.947926095482899</v>
      </c>
      <c r="G666">
        <f t="shared" si="226"/>
        <v>5</v>
      </c>
      <c r="H666" s="21">
        <f t="shared" si="227"/>
        <v>9.7656225800141683E-4</v>
      </c>
      <c r="I666" s="20">
        <f t="shared" si="228"/>
        <v>1</v>
      </c>
      <c r="J666" s="2"/>
      <c r="K666" s="11">
        <v>100</v>
      </c>
      <c r="L666" s="6">
        <f t="shared" si="222"/>
        <v>113.7778787354118</v>
      </c>
      <c r="M666" s="6">
        <f t="shared" si="222"/>
        <v>98.094719243534911</v>
      </c>
      <c r="N666" s="6">
        <f t="shared" si="222"/>
        <v>111.61009070675182</v>
      </c>
      <c r="O666" s="6">
        <f t="shared" si="222"/>
        <v>96.225739434679383</v>
      </c>
      <c r="P666" s="6">
        <f t="shared" si="222"/>
        <v>82.961969398262184</v>
      </c>
      <c r="Q666" s="6">
        <f t="shared" si="221"/>
        <v>94.392368938464202</v>
      </c>
      <c r="R666" s="6">
        <f t="shared" si="221"/>
        <v>81.381310960132637</v>
      </c>
      <c r="S666" s="6">
        <f t="shared" si="221"/>
        <v>70.163699121773121</v>
      </c>
      <c r="T666" s="6">
        <f t="shared" si="221"/>
        <v>79.830768503050223</v>
      </c>
      <c r="U666" s="6">
        <f t="shared" si="221"/>
        <v>90.829754980947811</v>
      </c>
      <c r="W666" s="11">
        <v>100</v>
      </c>
      <c r="X666" s="6">
        <f t="shared" si="229"/>
        <v>87.890547012700083</v>
      </c>
      <c r="Y666" s="6">
        <f t="shared" si="230"/>
        <v>103.87831843691006</v>
      </c>
      <c r="Z666" s="6">
        <f t="shared" si="231"/>
        <v>91.768865449610146</v>
      </c>
      <c r="AA666" s="6">
        <f t="shared" si="232"/>
        <v>107.75663687382013</v>
      </c>
      <c r="AB666" s="6">
        <f t="shared" si="233"/>
        <v>123.74440829803011</v>
      </c>
      <c r="AC666" s="6">
        <f t="shared" si="234"/>
        <v>111.63495531073019</v>
      </c>
      <c r="AD666" s="6">
        <f t="shared" si="235"/>
        <v>127.62272673494017</v>
      </c>
      <c r="AE666" s="6">
        <f t="shared" si="236"/>
        <v>100</v>
      </c>
      <c r="AF666" s="6">
        <f t="shared" si="237"/>
        <v>87.890547012700083</v>
      </c>
      <c r="AG666" s="6">
        <f t="shared" si="238"/>
        <v>75.781094025400165</v>
      </c>
      <c r="AI666" s="10">
        <f t="shared" si="239"/>
        <v>0</v>
      </c>
      <c r="AJ666" s="10">
        <f t="shared" si="220"/>
        <v>0</v>
      </c>
      <c r="AK666" s="10">
        <f t="shared" si="220"/>
        <v>0</v>
      </c>
      <c r="AL666" s="10">
        <f t="shared" si="220"/>
        <v>0</v>
      </c>
      <c r="AM666" s="10">
        <f t="shared" si="220"/>
        <v>0</v>
      </c>
      <c r="AN666" s="10">
        <f t="shared" si="220"/>
        <v>0</v>
      </c>
      <c r="AO666" s="10">
        <f t="shared" si="220"/>
        <v>0</v>
      </c>
      <c r="AP666" s="10">
        <f t="shared" si="219"/>
        <v>3059.8738713892521</v>
      </c>
      <c r="AQ666" s="10">
        <f t="shared" si="219"/>
        <v>0</v>
      </c>
      <c r="AR666" s="10">
        <f t="shared" si="219"/>
        <v>0</v>
      </c>
      <c r="AT666">
        <v>1</v>
      </c>
      <c r="AU666">
        <v>0</v>
      </c>
      <c r="AV666">
        <v>1</v>
      </c>
      <c r="AW666">
        <v>0</v>
      </c>
      <c r="AX666">
        <v>0</v>
      </c>
      <c r="AY666">
        <v>1</v>
      </c>
      <c r="AZ666">
        <v>0</v>
      </c>
      <c r="BA666">
        <v>0</v>
      </c>
      <c r="BB666">
        <v>1</v>
      </c>
      <c r="BC666">
        <v>1</v>
      </c>
    </row>
    <row r="667" spans="3:55">
      <c r="C667" s="10"/>
      <c r="D667" s="20">
        <f t="shared" si="223"/>
        <v>3268.5072552162083</v>
      </c>
      <c r="E667" s="10">
        <f t="shared" si="224"/>
        <v>-3117.3116335618074</v>
      </c>
      <c r="F667" s="20">
        <f t="shared" si="225"/>
        <v>151.19562165440084</v>
      </c>
      <c r="G667">
        <f t="shared" si="226"/>
        <v>4</v>
      </c>
      <c r="H667" s="21">
        <f t="shared" si="227"/>
        <v>9.7612754295987511E-4</v>
      </c>
      <c r="I667" s="20">
        <f t="shared" si="228"/>
        <v>0</v>
      </c>
      <c r="J667" s="2"/>
      <c r="K667" s="11">
        <v>100</v>
      </c>
      <c r="L667" s="6">
        <f t="shared" si="222"/>
        <v>113.7778787354118</v>
      </c>
      <c r="M667" s="6">
        <f t="shared" si="222"/>
        <v>98.094719243534911</v>
      </c>
      <c r="N667" s="6">
        <f t="shared" si="222"/>
        <v>111.61009070675182</v>
      </c>
      <c r="O667" s="6">
        <f t="shared" si="222"/>
        <v>96.225739434679383</v>
      </c>
      <c r="P667" s="6">
        <f t="shared" si="222"/>
        <v>82.961969398262184</v>
      </c>
      <c r="Q667" s="6">
        <f t="shared" si="221"/>
        <v>94.392368938464202</v>
      </c>
      <c r="R667" s="6">
        <f t="shared" si="221"/>
        <v>81.381310960132637</v>
      </c>
      <c r="S667" s="6">
        <f t="shared" si="221"/>
        <v>92.593929297508112</v>
      </c>
      <c r="T667" s="6">
        <f t="shared" si="221"/>
        <v>79.830768503050223</v>
      </c>
      <c r="U667" s="6">
        <f t="shared" si="221"/>
        <v>68.826883664381924</v>
      </c>
      <c r="W667" s="11">
        <v>100</v>
      </c>
      <c r="X667" s="6">
        <f t="shared" si="229"/>
        <v>87.890547012700083</v>
      </c>
      <c r="Y667" s="6">
        <f t="shared" si="230"/>
        <v>103.87831843691006</v>
      </c>
      <c r="Z667" s="6">
        <f t="shared" si="231"/>
        <v>91.768865449610146</v>
      </c>
      <c r="AA667" s="6">
        <f t="shared" si="232"/>
        <v>107.75663687382013</v>
      </c>
      <c r="AB667" s="6">
        <f t="shared" si="233"/>
        <v>123.74440829803011</v>
      </c>
      <c r="AC667" s="6">
        <f t="shared" si="234"/>
        <v>111.63495531073019</v>
      </c>
      <c r="AD667" s="6">
        <f t="shared" si="235"/>
        <v>127.62272673494017</v>
      </c>
      <c r="AE667" s="6">
        <f t="shared" si="236"/>
        <v>115.51327374764026</v>
      </c>
      <c r="AF667" s="6">
        <f t="shared" si="237"/>
        <v>131.50104517185025</v>
      </c>
      <c r="AG667" s="6">
        <f t="shared" si="238"/>
        <v>147.48881659606025</v>
      </c>
      <c r="AI667" s="10">
        <f t="shared" si="239"/>
        <v>0</v>
      </c>
      <c r="AJ667" s="10">
        <f t="shared" si="220"/>
        <v>0</v>
      </c>
      <c r="AK667" s="10">
        <f t="shared" si="220"/>
        <v>0</v>
      </c>
      <c r="AL667" s="10">
        <f t="shared" si="220"/>
        <v>0</v>
      </c>
      <c r="AM667" s="10">
        <f t="shared" si="220"/>
        <v>0</v>
      </c>
      <c r="AN667" s="10">
        <f t="shared" si="220"/>
        <v>0</v>
      </c>
      <c r="AO667" s="10">
        <f t="shared" si="220"/>
        <v>0</v>
      </c>
      <c r="AP667" s="10">
        <f t="shared" si="219"/>
        <v>0</v>
      </c>
      <c r="AQ667" s="10">
        <f t="shared" si="219"/>
        <v>0</v>
      </c>
      <c r="AR667" s="10">
        <f t="shared" si="219"/>
        <v>0</v>
      </c>
      <c r="AT667">
        <v>1</v>
      </c>
      <c r="AU667">
        <v>0</v>
      </c>
      <c r="AV667">
        <v>1</v>
      </c>
      <c r="AW667">
        <v>0</v>
      </c>
      <c r="AX667">
        <v>0</v>
      </c>
      <c r="AY667">
        <v>1</v>
      </c>
      <c r="AZ667">
        <v>0</v>
      </c>
      <c r="BA667">
        <v>1</v>
      </c>
      <c r="BB667">
        <v>0</v>
      </c>
      <c r="BC667">
        <v>0</v>
      </c>
    </row>
    <row r="668" spans="3:55">
      <c r="C668" s="10"/>
      <c r="D668" s="20">
        <f t="shared" si="223"/>
        <v>1761.3335668131692</v>
      </c>
      <c r="E668" s="10">
        <f t="shared" si="224"/>
        <v>-917.02450190521881</v>
      </c>
      <c r="F668" s="20">
        <f t="shared" si="225"/>
        <v>844.30906490795041</v>
      </c>
      <c r="G668">
        <f t="shared" si="226"/>
        <v>5</v>
      </c>
      <c r="H668" s="21">
        <f t="shared" si="227"/>
        <v>9.7656225800141683E-4</v>
      </c>
      <c r="I668" s="20">
        <f t="shared" si="228"/>
        <v>0</v>
      </c>
      <c r="J668" s="2"/>
      <c r="K668" s="11">
        <v>100</v>
      </c>
      <c r="L668" s="6">
        <f t="shared" si="222"/>
        <v>113.7778787354118</v>
      </c>
      <c r="M668" s="6">
        <f t="shared" si="222"/>
        <v>98.094719243534911</v>
      </c>
      <c r="N668" s="6">
        <f t="shared" si="222"/>
        <v>111.61009070675182</v>
      </c>
      <c r="O668" s="6">
        <f t="shared" si="222"/>
        <v>96.225739434679383</v>
      </c>
      <c r="P668" s="6">
        <f t="shared" si="222"/>
        <v>82.961969398262184</v>
      </c>
      <c r="Q668" s="6">
        <f t="shared" si="221"/>
        <v>94.392368938464202</v>
      </c>
      <c r="R668" s="6">
        <f t="shared" si="221"/>
        <v>81.381310960132637</v>
      </c>
      <c r="S668" s="6">
        <f t="shared" si="221"/>
        <v>92.593929297508112</v>
      </c>
      <c r="T668" s="6">
        <f t="shared" si="221"/>
        <v>79.830768503050223</v>
      </c>
      <c r="U668" s="6">
        <f t="shared" si="221"/>
        <v>90.829754980947811</v>
      </c>
      <c r="W668" s="11">
        <v>100</v>
      </c>
      <c r="X668" s="6">
        <f t="shared" si="229"/>
        <v>87.890547012700083</v>
      </c>
      <c r="Y668" s="6">
        <f t="shared" si="230"/>
        <v>103.87831843691006</v>
      </c>
      <c r="Z668" s="6">
        <f t="shared" si="231"/>
        <v>91.768865449610146</v>
      </c>
      <c r="AA668" s="6">
        <f t="shared" si="232"/>
        <v>107.75663687382013</v>
      </c>
      <c r="AB668" s="6">
        <f t="shared" si="233"/>
        <v>123.74440829803011</v>
      </c>
      <c r="AC668" s="6">
        <f t="shared" si="234"/>
        <v>111.63495531073019</v>
      </c>
      <c r="AD668" s="6">
        <f t="shared" si="235"/>
        <v>127.62272673494017</v>
      </c>
      <c r="AE668" s="6">
        <f t="shared" si="236"/>
        <v>115.51327374764026</v>
      </c>
      <c r="AF668" s="6">
        <f t="shared" si="237"/>
        <v>131.50104517185025</v>
      </c>
      <c r="AG668" s="6">
        <f t="shared" si="238"/>
        <v>119.39159218455033</v>
      </c>
      <c r="AI668" s="10">
        <f t="shared" si="239"/>
        <v>0</v>
      </c>
      <c r="AJ668" s="10">
        <f t="shared" si="220"/>
        <v>0</v>
      </c>
      <c r="AK668" s="10">
        <f t="shared" si="220"/>
        <v>0</v>
      </c>
      <c r="AL668" s="10">
        <f t="shared" si="220"/>
        <v>0</v>
      </c>
      <c r="AM668" s="10">
        <f t="shared" si="220"/>
        <v>0</v>
      </c>
      <c r="AN668" s="10">
        <f t="shared" si="220"/>
        <v>0</v>
      </c>
      <c r="AO668" s="10">
        <f t="shared" si="220"/>
        <v>0</v>
      </c>
      <c r="AP668" s="10">
        <f t="shared" si="219"/>
        <v>0</v>
      </c>
      <c r="AQ668" s="10">
        <f t="shared" si="219"/>
        <v>0</v>
      </c>
      <c r="AR668" s="10">
        <f t="shared" si="219"/>
        <v>0</v>
      </c>
      <c r="AT668">
        <v>1</v>
      </c>
      <c r="AU668">
        <v>0</v>
      </c>
      <c r="AV668">
        <v>1</v>
      </c>
      <c r="AW668">
        <v>0</v>
      </c>
      <c r="AX668">
        <v>0</v>
      </c>
      <c r="AY668">
        <v>1</v>
      </c>
      <c r="AZ668">
        <v>0</v>
      </c>
      <c r="BA668">
        <v>1</v>
      </c>
      <c r="BB668">
        <v>0</v>
      </c>
      <c r="BC668">
        <v>1</v>
      </c>
    </row>
    <row r="669" spans="3:55">
      <c r="C669" s="10"/>
      <c r="D669" s="20">
        <f t="shared" si="223"/>
        <v>1761.3335668131681</v>
      </c>
      <c r="E669" s="10">
        <f t="shared" si="224"/>
        <v>-917.02450190521881</v>
      </c>
      <c r="F669" s="20">
        <f t="shared" si="225"/>
        <v>844.30906490794928</v>
      </c>
      <c r="G669">
        <f t="shared" si="226"/>
        <v>5</v>
      </c>
      <c r="H669" s="21">
        <f t="shared" si="227"/>
        <v>9.7656225800141683E-4</v>
      </c>
      <c r="I669" s="20">
        <f t="shared" si="228"/>
        <v>0</v>
      </c>
      <c r="J669" s="2"/>
      <c r="K669" s="11">
        <v>100</v>
      </c>
      <c r="L669" s="6">
        <f t="shared" si="222"/>
        <v>113.7778787354118</v>
      </c>
      <c r="M669" s="6">
        <f t="shared" si="222"/>
        <v>98.094719243534911</v>
      </c>
      <c r="N669" s="6">
        <f t="shared" si="222"/>
        <v>111.61009070675182</v>
      </c>
      <c r="O669" s="6">
        <f t="shared" si="222"/>
        <v>96.225739434679383</v>
      </c>
      <c r="P669" s="6">
        <f t="shared" si="222"/>
        <v>82.961969398262184</v>
      </c>
      <c r="Q669" s="6">
        <f t="shared" si="221"/>
        <v>94.392368938464202</v>
      </c>
      <c r="R669" s="6">
        <f t="shared" si="221"/>
        <v>81.381310960132637</v>
      </c>
      <c r="S669" s="6">
        <f t="shared" si="221"/>
        <v>92.593929297508112</v>
      </c>
      <c r="T669" s="6">
        <f t="shared" si="221"/>
        <v>105.35140859247173</v>
      </c>
      <c r="U669" s="6">
        <f t="shared" si="221"/>
        <v>90.829754980947811</v>
      </c>
      <c r="W669" s="11">
        <v>100</v>
      </c>
      <c r="X669" s="6">
        <f t="shared" si="229"/>
        <v>87.890547012700083</v>
      </c>
      <c r="Y669" s="6">
        <f t="shared" si="230"/>
        <v>103.87831843691006</v>
      </c>
      <c r="Z669" s="6">
        <f t="shared" si="231"/>
        <v>91.768865449610146</v>
      </c>
      <c r="AA669" s="6">
        <f t="shared" si="232"/>
        <v>107.75663687382013</v>
      </c>
      <c r="AB669" s="6">
        <f t="shared" si="233"/>
        <v>123.74440829803011</v>
      </c>
      <c r="AC669" s="6">
        <f t="shared" si="234"/>
        <v>111.63495531073019</v>
      </c>
      <c r="AD669" s="6">
        <f t="shared" si="235"/>
        <v>127.62272673494017</v>
      </c>
      <c r="AE669" s="6">
        <f t="shared" si="236"/>
        <v>115.51327374764026</v>
      </c>
      <c r="AF669" s="6">
        <f t="shared" si="237"/>
        <v>103.40382076034034</v>
      </c>
      <c r="AG669" s="6">
        <f t="shared" si="238"/>
        <v>119.39159218455032</v>
      </c>
      <c r="AI669" s="10">
        <f t="shared" si="239"/>
        <v>0</v>
      </c>
      <c r="AJ669" s="10">
        <f t="shared" si="220"/>
        <v>0</v>
      </c>
      <c r="AK669" s="10">
        <f t="shared" si="220"/>
        <v>0</v>
      </c>
      <c r="AL669" s="10">
        <f t="shared" si="220"/>
        <v>0</v>
      </c>
      <c r="AM669" s="10">
        <f t="shared" si="220"/>
        <v>0</v>
      </c>
      <c r="AN669" s="10">
        <f t="shared" si="220"/>
        <v>0</v>
      </c>
      <c r="AO669" s="10">
        <f t="shared" si="220"/>
        <v>0</v>
      </c>
      <c r="AP669" s="10">
        <f t="shared" si="219"/>
        <v>0</v>
      </c>
      <c r="AQ669" s="10">
        <f t="shared" si="219"/>
        <v>0</v>
      </c>
      <c r="AR669" s="10">
        <f t="shared" si="219"/>
        <v>0</v>
      </c>
      <c r="AT669">
        <v>1</v>
      </c>
      <c r="AU669">
        <v>0</v>
      </c>
      <c r="AV669">
        <v>1</v>
      </c>
      <c r="AW669">
        <v>0</v>
      </c>
      <c r="AX669">
        <v>0</v>
      </c>
      <c r="AY669">
        <v>1</v>
      </c>
      <c r="AZ669">
        <v>0</v>
      </c>
      <c r="BA669">
        <v>1</v>
      </c>
      <c r="BB669">
        <v>1</v>
      </c>
      <c r="BC669">
        <v>0</v>
      </c>
    </row>
    <row r="670" spans="3:55">
      <c r="C670" s="10"/>
      <c r="D670" s="20">
        <f t="shared" si="223"/>
        <v>-1043.5145177395257</v>
      </c>
      <c r="E670" s="10">
        <f t="shared" si="224"/>
        <v>1986.6597914390695</v>
      </c>
      <c r="F670" s="20">
        <f t="shared" si="225"/>
        <v>943.14527369954385</v>
      </c>
      <c r="G670">
        <f t="shared" si="226"/>
        <v>6</v>
      </c>
      <c r="H670" s="21">
        <f t="shared" si="227"/>
        <v>9.7699716664180632E-4</v>
      </c>
      <c r="I670" s="20">
        <f t="shared" si="228"/>
        <v>0</v>
      </c>
      <c r="J670" s="2"/>
      <c r="K670" s="11">
        <v>100</v>
      </c>
      <c r="L670" s="6">
        <f t="shared" si="222"/>
        <v>113.7778787354118</v>
      </c>
      <c r="M670" s="6">
        <f t="shared" si="222"/>
        <v>98.094719243534911</v>
      </c>
      <c r="N670" s="6">
        <f t="shared" si="222"/>
        <v>111.61009070675182</v>
      </c>
      <c r="O670" s="6">
        <f t="shared" si="222"/>
        <v>96.225739434679383</v>
      </c>
      <c r="P670" s="6">
        <f t="shared" si="222"/>
        <v>82.961969398262184</v>
      </c>
      <c r="Q670" s="6">
        <f t="shared" si="221"/>
        <v>94.392368938464202</v>
      </c>
      <c r="R670" s="6">
        <f t="shared" si="221"/>
        <v>81.381310960132637</v>
      </c>
      <c r="S670" s="6">
        <f t="shared" si="221"/>
        <v>92.593929297508112</v>
      </c>
      <c r="T670" s="6">
        <f t="shared" si="221"/>
        <v>105.35140859247173</v>
      </c>
      <c r="U670" s="6">
        <f t="shared" si="221"/>
        <v>119.8665979143907</v>
      </c>
      <c r="W670" s="11">
        <v>100</v>
      </c>
      <c r="X670" s="6">
        <f t="shared" si="229"/>
        <v>87.890547012700083</v>
      </c>
      <c r="Y670" s="6">
        <f t="shared" si="230"/>
        <v>103.87831843691006</v>
      </c>
      <c r="Z670" s="6">
        <f t="shared" si="231"/>
        <v>91.768865449610146</v>
      </c>
      <c r="AA670" s="6">
        <f t="shared" si="232"/>
        <v>107.75663687382013</v>
      </c>
      <c r="AB670" s="6">
        <f t="shared" si="233"/>
        <v>123.74440829803011</v>
      </c>
      <c r="AC670" s="6">
        <f t="shared" si="234"/>
        <v>111.63495531073019</v>
      </c>
      <c r="AD670" s="6">
        <f t="shared" si="235"/>
        <v>127.62272673494017</v>
      </c>
      <c r="AE670" s="6">
        <f t="shared" si="236"/>
        <v>115.51327374764026</v>
      </c>
      <c r="AF670" s="6">
        <f t="shared" si="237"/>
        <v>103.40382076034034</v>
      </c>
      <c r="AG670" s="6">
        <f t="shared" si="238"/>
        <v>91.29436777304042</v>
      </c>
      <c r="AI670" s="10">
        <f t="shared" si="239"/>
        <v>0</v>
      </c>
      <c r="AJ670" s="10">
        <f t="shared" si="220"/>
        <v>0</v>
      </c>
      <c r="AK670" s="10">
        <f t="shared" si="220"/>
        <v>0</v>
      </c>
      <c r="AL670" s="10">
        <f t="shared" si="220"/>
        <v>0</v>
      </c>
      <c r="AM670" s="10">
        <f t="shared" si="220"/>
        <v>0</v>
      </c>
      <c r="AN670" s="10">
        <f t="shared" si="220"/>
        <v>0</v>
      </c>
      <c r="AO670" s="10">
        <f t="shared" si="220"/>
        <v>0</v>
      </c>
      <c r="AP670" s="10">
        <f t="shared" si="219"/>
        <v>0</v>
      </c>
      <c r="AQ670" s="10">
        <f t="shared" si="219"/>
        <v>0</v>
      </c>
      <c r="AR670" s="10">
        <f t="shared" si="219"/>
        <v>0</v>
      </c>
      <c r="AT670">
        <v>1</v>
      </c>
      <c r="AU670">
        <v>0</v>
      </c>
      <c r="AV670">
        <v>1</v>
      </c>
      <c r="AW670">
        <v>0</v>
      </c>
      <c r="AX670">
        <v>0</v>
      </c>
      <c r="AY670">
        <v>1</v>
      </c>
      <c r="AZ670">
        <v>0</v>
      </c>
      <c r="BA670">
        <v>1</v>
      </c>
      <c r="BB670">
        <v>1</v>
      </c>
      <c r="BC670">
        <v>1</v>
      </c>
    </row>
    <row r="671" spans="3:55">
      <c r="C671" s="10"/>
      <c r="D671" s="20">
        <f t="shared" si="223"/>
        <v>3268.5072552162083</v>
      </c>
      <c r="E671" s="10">
        <f t="shared" si="224"/>
        <v>-3117.3116335618074</v>
      </c>
      <c r="F671" s="20">
        <f t="shared" si="225"/>
        <v>151.19562165440084</v>
      </c>
      <c r="G671">
        <f t="shared" si="226"/>
        <v>4</v>
      </c>
      <c r="H671" s="21">
        <f t="shared" si="227"/>
        <v>9.7612754295987511E-4</v>
      </c>
      <c r="I671" s="20">
        <f t="shared" si="228"/>
        <v>0</v>
      </c>
      <c r="J671" s="2"/>
      <c r="K671" s="11">
        <v>100</v>
      </c>
      <c r="L671" s="6">
        <f t="shared" si="222"/>
        <v>113.7778787354118</v>
      </c>
      <c r="M671" s="6">
        <f t="shared" si="222"/>
        <v>98.094719243534911</v>
      </c>
      <c r="N671" s="6">
        <f t="shared" si="222"/>
        <v>111.61009070675182</v>
      </c>
      <c r="O671" s="6">
        <f t="shared" si="222"/>
        <v>96.225739434679383</v>
      </c>
      <c r="P671" s="6">
        <f t="shared" si="222"/>
        <v>82.961969398262184</v>
      </c>
      <c r="Q671" s="6">
        <f t="shared" si="221"/>
        <v>94.392368938464202</v>
      </c>
      <c r="R671" s="6">
        <f t="shared" si="221"/>
        <v>107.39763506628832</v>
      </c>
      <c r="S671" s="6">
        <f t="shared" si="221"/>
        <v>92.593929297508112</v>
      </c>
      <c r="T671" s="6">
        <f t="shared" si="221"/>
        <v>79.830768503050223</v>
      </c>
      <c r="U671" s="6">
        <f t="shared" si="221"/>
        <v>68.826883664381924</v>
      </c>
      <c r="W671" s="11">
        <v>100</v>
      </c>
      <c r="X671" s="6">
        <f t="shared" si="229"/>
        <v>87.890547012700083</v>
      </c>
      <c r="Y671" s="6">
        <f t="shared" si="230"/>
        <v>103.87831843691006</v>
      </c>
      <c r="Z671" s="6">
        <f t="shared" si="231"/>
        <v>91.768865449610146</v>
      </c>
      <c r="AA671" s="6">
        <f t="shared" si="232"/>
        <v>107.75663687382013</v>
      </c>
      <c r="AB671" s="6">
        <f t="shared" si="233"/>
        <v>123.74440829803011</v>
      </c>
      <c r="AC671" s="6">
        <f t="shared" si="234"/>
        <v>111.63495531073019</v>
      </c>
      <c r="AD671" s="6">
        <f t="shared" si="235"/>
        <v>99.525502323430274</v>
      </c>
      <c r="AE671" s="6">
        <f t="shared" si="236"/>
        <v>115.51327374764026</v>
      </c>
      <c r="AF671" s="6">
        <f t="shared" si="237"/>
        <v>131.50104517185025</v>
      </c>
      <c r="AG671" s="6">
        <f t="shared" si="238"/>
        <v>147.48881659606025</v>
      </c>
      <c r="AI671" s="10">
        <f t="shared" si="239"/>
        <v>0</v>
      </c>
      <c r="AJ671" s="10">
        <f t="shared" si="220"/>
        <v>0</v>
      </c>
      <c r="AK671" s="10">
        <f t="shared" si="220"/>
        <v>0</v>
      </c>
      <c r="AL671" s="10">
        <f t="shared" si="220"/>
        <v>0</v>
      </c>
      <c r="AM671" s="10">
        <f t="shared" si="220"/>
        <v>0</v>
      </c>
      <c r="AN671" s="10">
        <f t="shared" si="220"/>
        <v>0</v>
      </c>
      <c r="AO671" s="10">
        <f t="shared" si="220"/>
        <v>0</v>
      </c>
      <c r="AP671" s="10">
        <f t="shared" si="219"/>
        <v>0</v>
      </c>
      <c r="AQ671" s="10">
        <f t="shared" si="219"/>
        <v>0</v>
      </c>
      <c r="AR671" s="10">
        <f t="shared" si="219"/>
        <v>0</v>
      </c>
      <c r="AT671">
        <v>1</v>
      </c>
      <c r="AU671">
        <v>0</v>
      </c>
      <c r="AV671">
        <v>1</v>
      </c>
      <c r="AW671">
        <v>0</v>
      </c>
      <c r="AX671">
        <v>0</v>
      </c>
      <c r="AY671">
        <v>1</v>
      </c>
      <c r="AZ671">
        <v>1</v>
      </c>
      <c r="BA671">
        <v>0</v>
      </c>
      <c r="BB671">
        <v>0</v>
      </c>
      <c r="BC671">
        <v>0</v>
      </c>
    </row>
    <row r="672" spans="3:55">
      <c r="C672" s="10"/>
      <c r="D672" s="20">
        <f t="shared" si="223"/>
        <v>1761.3335668131692</v>
      </c>
      <c r="E672" s="10">
        <f t="shared" si="224"/>
        <v>-917.02450190521881</v>
      </c>
      <c r="F672" s="20">
        <f t="shared" si="225"/>
        <v>844.30906490795041</v>
      </c>
      <c r="G672">
        <f t="shared" si="226"/>
        <v>5</v>
      </c>
      <c r="H672" s="21">
        <f t="shared" si="227"/>
        <v>9.7656225800141683E-4</v>
      </c>
      <c r="I672" s="20">
        <f t="shared" si="228"/>
        <v>0</v>
      </c>
      <c r="J672" s="2"/>
      <c r="K672" s="11">
        <v>100</v>
      </c>
      <c r="L672" s="6">
        <f t="shared" si="222"/>
        <v>113.7778787354118</v>
      </c>
      <c r="M672" s="6">
        <f t="shared" si="222"/>
        <v>98.094719243534911</v>
      </c>
      <c r="N672" s="6">
        <f t="shared" si="222"/>
        <v>111.61009070675182</v>
      </c>
      <c r="O672" s="6">
        <f t="shared" si="222"/>
        <v>96.225739434679383</v>
      </c>
      <c r="P672" s="6">
        <f t="shared" si="222"/>
        <v>82.961969398262184</v>
      </c>
      <c r="Q672" s="6">
        <f t="shared" si="221"/>
        <v>94.392368938464202</v>
      </c>
      <c r="R672" s="6">
        <f t="shared" si="221"/>
        <v>107.39763506628832</v>
      </c>
      <c r="S672" s="6">
        <f t="shared" si="221"/>
        <v>92.593929297508112</v>
      </c>
      <c r="T672" s="6">
        <f t="shared" si="221"/>
        <v>79.830768503050223</v>
      </c>
      <c r="U672" s="6">
        <f t="shared" si="221"/>
        <v>90.829754980947811</v>
      </c>
      <c r="W672" s="11">
        <v>100</v>
      </c>
      <c r="X672" s="6">
        <f t="shared" si="229"/>
        <v>87.890547012700083</v>
      </c>
      <c r="Y672" s="6">
        <f t="shared" si="230"/>
        <v>103.87831843691006</v>
      </c>
      <c r="Z672" s="6">
        <f t="shared" si="231"/>
        <v>91.768865449610146</v>
      </c>
      <c r="AA672" s="6">
        <f t="shared" si="232"/>
        <v>107.75663687382013</v>
      </c>
      <c r="AB672" s="6">
        <f t="shared" si="233"/>
        <v>123.74440829803011</v>
      </c>
      <c r="AC672" s="6">
        <f t="shared" si="234"/>
        <v>111.63495531073019</v>
      </c>
      <c r="AD672" s="6">
        <f t="shared" si="235"/>
        <v>99.525502323430274</v>
      </c>
      <c r="AE672" s="6">
        <f t="shared" si="236"/>
        <v>115.51327374764026</v>
      </c>
      <c r="AF672" s="6">
        <f t="shared" si="237"/>
        <v>131.50104517185025</v>
      </c>
      <c r="AG672" s="6">
        <f t="shared" si="238"/>
        <v>119.39159218455033</v>
      </c>
      <c r="AI672" s="10">
        <f t="shared" si="239"/>
        <v>0</v>
      </c>
      <c r="AJ672" s="10">
        <f t="shared" si="220"/>
        <v>0</v>
      </c>
      <c r="AK672" s="10">
        <f t="shared" si="220"/>
        <v>0</v>
      </c>
      <c r="AL672" s="10">
        <f t="shared" si="220"/>
        <v>0</v>
      </c>
      <c r="AM672" s="10">
        <f t="shared" si="220"/>
        <v>0</v>
      </c>
      <c r="AN672" s="10">
        <f t="shared" si="220"/>
        <v>0</v>
      </c>
      <c r="AO672" s="10">
        <f t="shared" si="220"/>
        <v>0</v>
      </c>
      <c r="AP672" s="10">
        <f t="shared" si="219"/>
        <v>0</v>
      </c>
      <c r="AQ672" s="10">
        <f t="shared" si="219"/>
        <v>0</v>
      </c>
      <c r="AR672" s="10">
        <f t="shared" si="219"/>
        <v>0</v>
      </c>
      <c r="AT672">
        <v>1</v>
      </c>
      <c r="AU672">
        <v>0</v>
      </c>
      <c r="AV672">
        <v>1</v>
      </c>
      <c r="AW672">
        <v>0</v>
      </c>
      <c r="AX672">
        <v>0</v>
      </c>
      <c r="AY672">
        <v>1</v>
      </c>
      <c r="AZ672">
        <v>1</v>
      </c>
      <c r="BA672">
        <v>0</v>
      </c>
      <c r="BB672">
        <v>0</v>
      </c>
      <c r="BC672">
        <v>1</v>
      </c>
    </row>
    <row r="673" spans="3:55">
      <c r="C673" s="10"/>
      <c r="D673" s="20">
        <f t="shared" si="223"/>
        <v>1761.3335668131681</v>
      </c>
      <c r="E673" s="10">
        <f t="shared" si="224"/>
        <v>-917.02450190521881</v>
      </c>
      <c r="F673" s="20">
        <f t="shared" si="225"/>
        <v>844.30906490794928</v>
      </c>
      <c r="G673">
        <f t="shared" si="226"/>
        <v>5</v>
      </c>
      <c r="H673" s="21">
        <f t="shared" si="227"/>
        <v>9.7656225800141683E-4</v>
      </c>
      <c r="I673" s="20">
        <f t="shared" si="228"/>
        <v>0</v>
      </c>
      <c r="J673" s="2"/>
      <c r="K673" s="11">
        <v>100</v>
      </c>
      <c r="L673" s="6">
        <f t="shared" si="222"/>
        <v>113.7778787354118</v>
      </c>
      <c r="M673" s="6">
        <f t="shared" si="222"/>
        <v>98.094719243534911</v>
      </c>
      <c r="N673" s="6">
        <f t="shared" si="222"/>
        <v>111.61009070675182</v>
      </c>
      <c r="O673" s="6">
        <f t="shared" si="222"/>
        <v>96.225739434679383</v>
      </c>
      <c r="P673" s="6">
        <f t="shared" si="222"/>
        <v>82.961969398262184</v>
      </c>
      <c r="Q673" s="6">
        <f t="shared" si="221"/>
        <v>94.392368938464202</v>
      </c>
      <c r="R673" s="6">
        <f t="shared" si="221"/>
        <v>107.39763506628832</v>
      </c>
      <c r="S673" s="6">
        <f t="shared" si="221"/>
        <v>92.593929297508112</v>
      </c>
      <c r="T673" s="6">
        <f t="shared" si="221"/>
        <v>105.35140859247173</v>
      </c>
      <c r="U673" s="6">
        <f t="shared" si="221"/>
        <v>90.829754980947811</v>
      </c>
      <c r="W673" s="11">
        <v>100</v>
      </c>
      <c r="X673" s="6">
        <f t="shared" si="229"/>
        <v>87.890547012700083</v>
      </c>
      <c r="Y673" s="6">
        <f t="shared" si="230"/>
        <v>103.87831843691006</v>
      </c>
      <c r="Z673" s="6">
        <f t="shared" si="231"/>
        <v>91.768865449610146</v>
      </c>
      <c r="AA673" s="6">
        <f t="shared" si="232"/>
        <v>107.75663687382013</v>
      </c>
      <c r="AB673" s="6">
        <f t="shared" si="233"/>
        <v>123.74440829803011</v>
      </c>
      <c r="AC673" s="6">
        <f t="shared" si="234"/>
        <v>111.63495531073019</v>
      </c>
      <c r="AD673" s="6">
        <f t="shared" si="235"/>
        <v>99.525502323430274</v>
      </c>
      <c r="AE673" s="6">
        <f t="shared" si="236"/>
        <v>115.51327374764026</v>
      </c>
      <c r="AF673" s="6">
        <f t="shared" si="237"/>
        <v>103.40382076034034</v>
      </c>
      <c r="AG673" s="6">
        <f t="shared" si="238"/>
        <v>119.39159218455032</v>
      </c>
      <c r="AI673" s="10">
        <f t="shared" si="239"/>
        <v>0</v>
      </c>
      <c r="AJ673" s="10">
        <f t="shared" si="220"/>
        <v>0</v>
      </c>
      <c r="AK673" s="10">
        <f t="shared" si="220"/>
        <v>0</v>
      </c>
      <c r="AL673" s="10">
        <f t="shared" si="220"/>
        <v>0</v>
      </c>
      <c r="AM673" s="10">
        <f t="shared" si="220"/>
        <v>0</v>
      </c>
      <c r="AN673" s="10">
        <f t="shared" si="220"/>
        <v>0</v>
      </c>
      <c r="AO673" s="10">
        <f t="shared" si="220"/>
        <v>0</v>
      </c>
      <c r="AP673" s="10">
        <f t="shared" si="219"/>
        <v>0</v>
      </c>
      <c r="AQ673" s="10">
        <f t="shared" si="219"/>
        <v>0</v>
      </c>
      <c r="AR673" s="10">
        <f t="shared" si="219"/>
        <v>0</v>
      </c>
      <c r="AT673">
        <v>1</v>
      </c>
      <c r="AU673">
        <v>0</v>
      </c>
      <c r="AV673">
        <v>1</v>
      </c>
      <c r="AW673">
        <v>0</v>
      </c>
      <c r="AX673">
        <v>0</v>
      </c>
      <c r="AY673">
        <v>1</v>
      </c>
      <c r="AZ673">
        <v>1</v>
      </c>
      <c r="BA673">
        <v>0</v>
      </c>
      <c r="BB673">
        <v>1</v>
      </c>
      <c r="BC673">
        <v>0</v>
      </c>
    </row>
    <row r="674" spans="3:55">
      <c r="C674" s="10"/>
      <c r="D674" s="20">
        <f t="shared" si="223"/>
        <v>-1043.5145177395257</v>
      </c>
      <c r="E674" s="10">
        <f t="shared" si="224"/>
        <v>1986.6597914390695</v>
      </c>
      <c r="F674" s="20">
        <f t="shared" si="225"/>
        <v>943.14527369954385</v>
      </c>
      <c r="G674">
        <f t="shared" si="226"/>
        <v>6</v>
      </c>
      <c r="H674" s="21">
        <f t="shared" si="227"/>
        <v>9.7699716664180632E-4</v>
      </c>
      <c r="I674" s="20">
        <f t="shared" si="228"/>
        <v>0</v>
      </c>
      <c r="J674" s="2"/>
      <c r="K674" s="11">
        <v>100</v>
      </c>
      <c r="L674" s="6">
        <f t="shared" si="222"/>
        <v>113.7778787354118</v>
      </c>
      <c r="M674" s="6">
        <f t="shared" si="222"/>
        <v>98.094719243534911</v>
      </c>
      <c r="N674" s="6">
        <f t="shared" si="222"/>
        <v>111.61009070675182</v>
      </c>
      <c r="O674" s="6">
        <f t="shared" si="222"/>
        <v>96.225739434679383</v>
      </c>
      <c r="P674" s="6">
        <f t="shared" si="222"/>
        <v>82.961969398262184</v>
      </c>
      <c r="Q674" s="6">
        <f t="shared" si="221"/>
        <v>94.392368938464202</v>
      </c>
      <c r="R674" s="6">
        <f t="shared" si="221"/>
        <v>107.39763506628832</v>
      </c>
      <c r="S674" s="6">
        <f t="shared" si="221"/>
        <v>92.593929297508112</v>
      </c>
      <c r="T674" s="6">
        <f t="shared" si="221"/>
        <v>105.35140859247173</v>
      </c>
      <c r="U674" s="6">
        <f t="shared" si="221"/>
        <v>119.8665979143907</v>
      </c>
      <c r="W674" s="11">
        <v>100</v>
      </c>
      <c r="X674" s="6">
        <f t="shared" si="229"/>
        <v>87.890547012700083</v>
      </c>
      <c r="Y674" s="6">
        <f t="shared" si="230"/>
        <v>103.87831843691006</v>
      </c>
      <c r="Z674" s="6">
        <f t="shared" si="231"/>
        <v>91.768865449610146</v>
      </c>
      <c r="AA674" s="6">
        <f t="shared" si="232"/>
        <v>107.75663687382013</v>
      </c>
      <c r="AB674" s="6">
        <f t="shared" si="233"/>
        <v>123.74440829803011</v>
      </c>
      <c r="AC674" s="6">
        <f t="shared" si="234"/>
        <v>111.63495531073019</v>
      </c>
      <c r="AD674" s="6">
        <f t="shared" si="235"/>
        <v>99.525502323430274</v>
      </c>
      <c r="AE674" s="6">
        <f t="shared" si="236"/>
        <v>115.51327374764026</v>
      </c>
      <c r="AF674" s="6">
        <f t="shared" si="237"/>
        <v>103.40382076034034</v>
      </c>
      <c r="AG674" s="6">
        <f t="shared" si="238"/>
        <v>91.29436777304042</v>
      </c>
      <c r="AI674" s="10">
        <f t="shared" si="239"/>
        <v>0</v>
      </c>
      <c r="AJ674" s="10">
        <f t="shared" si="220"/>
        <v>0</v>
      </c>
      <c r="AK674" s="10">
        <f t="shared" si="220"/>
        <v>0</v>
      </c>
      <c r="AL674" s="10">
        <f t="shared" si="220"/>
        <v>0</v>
      </c>
      <c r="AM674" s="10">
        <f t="shared" si="220"/>
        <v>0</v>
      </c>
      <c r="AN674" s="10">
        <f t="shared" si="220"/>
        <v>0</v>
      </c>
      <c r="AO674" s="10">
        <f t="shared" si="220"/>
        <v>0</v>
      </c>
      <c r="AP674" s="10">
        <f t="shared" si="219"/>
        <v>0</v>
      </c>
      <c r="AQ674" s="10">
        <f t="shared" si="219"/>
        <v>0</v>
      </c>
      <c r="AR674" s="10">
        <f t="shared" si="219"/>
        <v>0</v>
      </c>
      <c r="AT674">
        <v>1</v>
      </c>
      <c r="AU674">
        <v>0</v>
      </c>
      <c r="AV674">
        <v>1</v>
      </c>
      <c r="AW674">
        <v>0</v>
      </c>
      <c r="AX674">
        <v>0</v>
      </c>
      <c r="AY674">
        <v>1</v>
      </c>
      <c r="AZ674">
        <v>1</v>
      </c>
      <c r="BA674">
        <v>0</v>
      </c>
      <c r="BB674">
        <v>1</v>
      </c>
      <c r="BC674">
        <v>1</v>
      </c>
    </row>
    <row r="675" spans="3:55">
      <c r="C675" s="10"/>
      <c r="D675" s="20">
        <f t="shared" si="223"/>
        <v>1761.3335668131681</v>
      </c>
      <c r="E675" s="10">
        <f t="shared" si="224"/>
        <v>-917.02450190521881</v>
      </c>
      <c r="F675" s="20">
        <f t="shared" si="225"/>
        <v>844.30906490794928</v>
      </c>
      <c r="G675">
        <f t="shared" si="226"/>
        <v>5</v>
      </c>
      <c r="H675" s="21">
        <f t="shared" si="227"/>
        <v>9.7656225800141683E-4</v>
      </c>
      <c r="I675" s="20">
        <f t="shared" si="228"/>
        <v>0</v>
      </c>
      <c r="J675" s="2"/>
      <c r="K675" s="11">
        <v>100</v>
      </c>
      <c r="L675" s="6">
        <f t="shared" si="222"/>
        <v>113.7778787354118</v>
      </c>
      <c r="M675" s="6">
        <f t="shared" si="222"/>
        <v>98.094719243534911</v>
      </c>
      <c r="N675" s="6">
        <f t="shared" si="222"/>
        <v>111.61009070675182</v>
      </c>
      <c r="O675" s="6">
        <f t="shared" si="222"/>
        <v>96.225739434679383</v>
      </c>
      <c r="P675" s="6">
        <f t="shared" si="222"/>
        <v>82.961969398262184</v>
      </c>
      <c r="Q675" s="6">
        <f t="shared" si="221"/>
        <v>94.392368938464202</v>
      </c>
      <c r="R675" s="6">
        <f t="shared" si="221"/>
        <v>107.39763506628832</v>
      </c>
      <c r="S675" s="6">
        <f t="shared" si="221"/>
        <v>122.19475099042162</v>
      </c>
      <c r="T675" s="6">
        <f t="shared" si="221"/>
        <v>105.35140859247173</v>
      </c>
      <c r="U675" s="6">
        <f t="shared" si="221"/>
        <v>90.829754980947811</v>
      </c>
      <c r="W675" s="11">
        <v>100</v>
      </c>
      <c r="X675" s="6">
        <f t="shared" si="229"/>
        <v>87.890547012700083</v>
      </c>
      <c r="Y675" s="6">
        <f t="shared" si="230"/>
        <v>103.87831843691006</v>
      </c>
      <c r="Z675" s="6">
        <f t="shared" si="231"/>
        <v>91.768865449610146</v>
      </c>
      <c r="AA675" s="6">
        <f t="shared" si="232"/>
        <v>107.75663687382013</v>
      </c>
      <c r="AB675" s="6">
        <f t="shared" si="233"/>
        <v>123.74440829803011</v>
      </c>
      <c r="AC675" s="6">
        <f t="shared" si="234"/>
        <v>111.63495531073019</v>
      </c>
      <c r="AD675" s="6">
        <f t="shared" si="235"/>
        <v>99.525502323430274</v>
      </c>
      <c r="AE675" s="6">
        <f t="shared" si="236"/>
        <v>87.416049336130357</v>
      </c>
      <c r="AF675" s="6">
        <f t="shared" si="237"/>
        <v>103.40382076034034</v>
      </c>
      <c r="AG675" s="6">
        <f t="shared" si="238"/>
        <v>119.39159218455032</v>
      </c>
      <c r="AI675" s="10">
        <f t="shared" si="239"/>
        <v>0</v>
      </c>
      <c r="AJ675" s="10">
        <f t="shared" si="220"/>
        <v>0</v>
      </c>
      <c r="AK675" s="10">
        <f t="shared" si="220"/>
        <v>0</v>
      </c>
      <c r="AL675" s="10">
        <f t="shared" si="220"/>
        <v>0</v>
      </c>
      <c r="AM675" s="10">
        <f t="shared" si="220"/>
        <v>0</v>
      </c>
      <c r="AN675" s="10">
        <f t="shared" si="220"/>
        <v>0</v>
      </c>
      <c r="AO675" s="10">
        <f t="shared" si="220"/>
        <v>0</v>
      </c>
      <c r="AP675" s="10">
        <f t="shared" si="219"/>
        <v>0</v>
      </c>
      <c r="AQ675" s="10">
        <f t="shared" si="219"/>
        <v>0</v>
      </c>
      <c r="AR675" s="10">
        <f t="shared" si="219"/>
        <v>0</v>
      </c>
      <c r="AT675">
        <v>1</v>
      </c>
      <c r="AU675">
        <v>0</v>
      </c>
      <c r="AV675">
        <v>1</v>
      </c>
      <c r="AW675">
        <v>0</v>
      </c>
      <c r="AX675">
        <v>0</v>
      </c>
      <c r="AY675">
        <v>1</v>
      </c>
      <c r="AZ675">
        <v>1</v>
      </c>
      <c r="BA675">
        <v>1</v>
      </c>
      <c r="BB675">
        <v>0</v>
      </c>
      <c r="BC675">
        <v>0</v>
      </c>
    </row>
    <row r="676" spans="3:55">
      <c r="C676" s="10"/>
      <c r="D676" s="20">
        <f t="shared" si="223"/>
        <v>-1043.5145177395257</v>
      </c>
      <c r="E676" s="10">
        <f t="shared" si="224"/>
        <v>1986.6597914390695</v>
      </c>
      <c r="F676" s="20">
        <f t="shared" si="225"/>
        <v>943.14527369954385</v>
      </c>
      <c r="G676">
        <f t="shared" si="226"/>
        <v>6</v>
      </c>
      <c r="H676" s="21">
        <f t="shared" si="227"/>
        <v>9.7699716664180632E-4</v>
      </c>
      <c r="I676" s="20">
        <f t="shared" si="228"/>
        <v>0</v>
      </c>
      <c r="J676" s="2"/>
      <c r="K676" s="11">
        <v>100</v>
      </c>
      <c r="L676" s="6">
        <f t="shared" si="222"/>
        <v>113.7778787354118</v>
      </c>
      <c r="M676" s="6">
        <f t="shared" si="222"/>
        <v>98.094719243534911</v>
      </c>
      <c r="N676" s="6">
        <f t="shared" si="222"/>
        <v>111.61009070675182</v>
      </c>
      <c r="O676" s="6">
        <f t="shared" si="222"/>
        <v>96.225739434679383</v>
      </c>
      <c r="P676" s="6">
        <f t="shared" si="222"/>
        <v>82.961969398262184</v>
      </c>
      <c r="Q676" s="6">
        <f t="shared" si="221"/>
        <v>94.392368938464202</v>
      </c>
      <c r="R676" s="6">
        <f t="shared" si="221"/>
        <v>107.39763506628832</v>
      </c>
      <c r="S676" s="6">
        <f t="shared" si="221"/>
        <v>122.19475099042162</v>
      </c>
      <c r="T676" s="6">
        <f t="shared" si="221"/>
        <v>105.35140859247173</v>
      </c>
      <c r="U676" s="6">
        <f t="shared" si="221"/>
        <v>119.8665979143907</v>
      </c>
      <c r="W676" s="11">
        <v>100</v>
      </c>
      <c r="X676" s="6">
        <f t="shared" si="229"/>
        <v>87.890547012700083</v>
      </c>
      <c r="Y676" s="6">
        <f t="shared" si="230"/>
        <v>103.87831843691006</v>
      </c>
      <c r="Z676" s="6">
        <f t="shared" si="231"/>
        <v>91.768865449610146</v>
      </c>
      <c r="AA676" s="6">
        <f t="shared" si="232"/>
        <v>107.75663687382013</v>
      </c>
      <c r="AB676" s="6">
        <f t="shared" si="233"/>
        <v>123.74440829803011</v>
      </c>
      <c r="AC676" s="6">
        <f t="shared" si="234"/>
        <v>111.63495531073019</v>
      </c>
      <c r="AD676" s="6">
        <f t="shared" si="235"/>
        <v>99.525502323430274</v>
      </c>
      <c r="AE676" s="6">
        <f t="shared" si="236"/>
        <v>87.416049336130357</v>
      </c>
      <c r="AF676" s="6">
        <f t="shared" si="237"/>
        <v>103.40382076034034</v>
      </c>
      <c r="AG676" s="6">
        <f t="shared" si="238"/>
        <v>91.29436777304042</v>
      </c>
      <c r="AI676" s="10">
        <f t="shared" si="239"/>
        <v>0</v>
      </c>
      <c r="AJ676" s="10">
        <f t="shared" si="220"/>
        <v>0</v>
      </c>
      <c r="AK676" s="10">
        <f t="shared" si="220"/>
        <v>0</v>
      </c>
      <c r="AL676" s="10">
        <f t="shared" si="220"/>
        <v>0</v>
      </c>
      <c r="AM676" s="10">
        <f t="shared" si="220"/>
        <v>0</v>
      </c>
      <c r="AN676" s="10">
        <f t="shared" si="220"/>
        <v>0</v>
      </c>
      <c r="AO676" s="10">
        <f t="shared" si="220"/>
        <v>0</v>
      </c>
      <c r="AP676" s="10">
        <f t="shared" si="219"/>
        <v>0</v>
      </c>
      <c r="AQ676" s="10">
        <f t="shared" si="219"/>
        <v>0</v>
      </c>
      <c r="AR676" s="10">
        <f t="shared" si="219"/>
        <v>0</v>
      </c>
      <c r="AT676">
        <v>1</v>
      </c>
      <c r="AU676">
        <v>0</v>
      </c>
      <c r="AV676">
        <v>1</v>
      </c>
      <c r="AW676">
        <v>0</v>
      </c>
      <c r="AX676">
        <v>0</v>
      </c>
      <c r="AY676">
        <v>1</v>
      </c>
      <c r="AZ676">
        <v>1</v>
      </c>
      <c r="BA676">
        <v>1</v>
      </c>
      <c r="BB676">
        <v>0</v>
      </c>
      <c r="BC676">
        <v>1</v>
      </c>
    </row>
    <row r="677" spans="3:55">
      <c r="C677" s="10"/>
      <c r="D677" s="20">
        <f t="shared" si="223"/>
        <v>-1043.5145177395257</v>
      </c>
      <c r="E677" s="10">
        <f t="shared" si="224"/>
        <v>1986.6597914390695</v>
      </c>
      <c r="F677" s="20">
        <f t="shared" si="225"/>
        <v>943.14527369954385</v>
      </c>
      <c r="G677">
        <f t="shared" si="226"/>
        <v>6</v>
      </c>
      <c r="H677" s="21">
        <f t="shared" si="227"/>
        <v>9.7699716664180632E-4</v>
      </c>
      <c r="I677" s="20">
        <f t="shared" si="228"/>
        <v>0</v>
      </c>
      <c r="J677" s="2"/>
      <c r="K677" s="11">
        <v>100</v>
      </c>
      <c r="L677" s="6">
        <f t="shared" si="222"/>
        <v>113.7778787354118</v>
      </c>
      <c r="M677" s="6">
        <f t="shared" si="222"/>
        <v>98.094719243534911</v>
      </c>
      <c r="N677" s="6">
        <f t="shared" si="222"/>
        <v>111.61009070675182</v>
      </c>
      <c r="O677" s="6">
        <f t="shared" si="222"/>
        <v>96.225739434679383</v>
      </c>
      <c r="P677" s="6">
        <f t="shared" si="222"/>
        <v>82.961969398262184</v>
      </c>
      <c r="Q677" s="6">
        <f t="shared" si="221"/>
        <v>94.392368938464202</v>
      </c>
      <c r="R677" s="6">
        <f t="shared" si="221"/>
        <v>107.39763506628832</v>
      </c>
      <c r="S677" s="6">
        <f t="shared" si="221"/>
        <v>122.19475099042162</v>
      </c>
      <c r="T677" s="6">
        <f t="shared" si="221"/>
        <v>139.03059560292033</v>
      </c>
      <c r="U677" s="6">
        <f t="shared" si="221"/>
        <v>119.8665979143907</v>
      </c>
      <c r="W677" s="11">
        <v>100</v>
      </c>
      <c r="X677" s="6">
        <f t="shared" si="229"/>
        <v>87.890547012700083</v>
      </c>
      <c r="Y677" s="6">
        <f t="shared" si="230"/>
        <v>103.87831843691006</v>
      </c>
      <c r="Z677" s="6">
        <f t="shared" si="231"/>
        <v>91.768865449610146</v>
      </c>
      <c r="AA677" s="6">
        <f t="shared" si="232"/>
        <v>107.75663687382013</v>
      </c>
      <c r="AB677" s="6">
        <f t="shared" si="233"/>
        <v>123.74440829803011</v>
      </c>
      <c r="AC677" s="6">
        <f t="shared" si="234"/>
        <v>111.63495531073019</v>
      </c>
      <c r="AD677" s="6">
        <f t="shared" si="235"/>
        <v>99.525502323430274</v>
      </c>
      <c r="AE677" s="6">
        <f t="shared" si="236"/>
        <v>87.416049336130357</v>
      </c>
      <c r="AF677" s="6">
        <f t="shared" si="237"/>
        <v>75.306596348830439</v>
      </c>
      <c r="AG677" s="6">
        <f t="shared" si="238"/>
        <v>91.29436777304042</v>
      </c>
      <c r="AI677" s="10">
        <f t="shared" si="239"/>
        <v>0</v>
      </c>
      <c r="AJ677" s="10">
        <f t="shared" si="220"/>
        <v>0</v>
      </c>
      <c r="AK677" s="10">
        <f t="shared" si="220"/>
        <v>0</v>
      </c>
      <c r="AL677" s="10">
        <f t="shared" si="220"/>
        <v>0</v>
      </c>
      <c r="AM677" s="10">
        <f t="shared" si="220"/>
        <v>0</v>
      </c>
      <c r="AN677" s="10">
        <f t="shared" si="220"/>
        <v>0</v>
      </c>
      <c r="AO677" s="10">
        <f t="shared" si="220"/>
        <v>0</v>
      </c>
      <c r="AP677" s="10">
        <f t="shared" si="219"/>
        <v>0</v>
      </c>
      <c r="AQ677" s="10">
        <f t="shared" si="219"/>
        <v>0</v>
      </c>
      <c r="AR677" s="10">
        <f t="shared" si="219"/>
        <v>0</v>
      </c>
      <c r="AT677">
        <v>1</v>
      </c>
      <c r="AU677">
        <v>0</v>
      </c>
      <c r="AV677">
        <v>1</v>
      </c>
      <c r="AW677">
        <v>0</v>
      </c>
      <c r="AX677">
        <v>0</v>
      </c>
      <c r="AY677">
        <v>1</v>
      </c>
      <c r="AZ677">
        <v>1</v>
      </c>
      <c r="BA677">
        <v>1</v>
      </c>
      <c r="BB677">
        <v>1</v>
      </c>
      <c r="BC677">
        <v>0</v>
      </c>
    </row>
    <row r="678" spans="3:55">
      <c r="C678" s="10"/>
      <c r="D678" s="20">
        <f t="shared" si="223"/>
        <v>-5821.6989792951699</v>
      </c>
      <c r="E678" s="10">
        <f t="shared" si="224"/>
        <v>5818.6062470211482</v>
      </c>
      <c r="F678" s="20">
        <f t="shared" si="225"/>
        <v>-3.0927322740217278</v>
      </c>
      <c r="G678">
        <f t="shared" si="226"/>
        <v>7</v>
      </c>
      <c r="H678" s="21">
        <f t="shared" si="227"/>
        <v>9.7743226896726152E-4</v>
      </c>
      <c r="I678" s="20">
        <f t="shared" si="228"/>
        <v>0</v>
      </c>
      <c r="J678" s="2"/>
      <c r="K678" s="11">
        <v>100</v>
      </c>
      <c r="L678" s="6">
        <f t="shared" si="222"/>
        <v>113.7778787354118</v>
      </c>
      <c r="M678" s="6">
        <f t="shared" si="222"/>
        <v>98.094719243534911</v>
      </c>
      <c r="N678" s="6">
        <f t="shared" si="222"/>
        <v>111.61009070675182</v>
      </c>
      <c r="O678" s="6">
        <f t="shared" si="222"/>
        <v>96.225739434679383</v>
      </c>
      <c r="P678" s="6">
        <f t="shared" si="222"/>
        <v>82.961969398262184</v>
      </c>
      <c r="Q678" s="6">
        <f t="shared" si="221"/>
        <v>94.392368938464202</v>
      </c>
      <c r="R678" s="6">
        <f t="shared" si="221"/>
        <v>107.39763506628832</v>
      </c>
      <c r="S678" s="6">
        <f t="shared" si="221"/>
        <v>122.19475099042162</v>
      </c>
      <c r="T678" s="6">
        <f t="shared" si="221"/>
        <v>139.03059560292033</v>
      </c>
      <c r="U678" s="6">
        <f t="shared" si="221"/>
        <v>158.18606247021148</v>
      </c>
      <c r="W678" s="11">
        <v>100</v>
      </c>
      <c r="X678" s="6">
        <f t="shared" si="229"/>
        <v>87.890547012700083</v>
      </c>
      <c r="Y678" s="6">
        <f t="shared" si="230"/>
        <v>103.87831843691006</v>
      </c>
      <c r="Z678" s="6">
        <f t="shared" si="231"/>
        <v>91.768865449610146</v>
      </c>
      <c r="AA678" s="6">
        <f t="shared" si="232"/>
        <v>107.75663687382013</v>
      </c>
      <c r="AB678" s="6">
        <f t="shared" si="233"/>
        <v>123.74440829803011</v>
      </c>
      <c r="AC678" s="6">
        <f t="shared" si="234"/>
        <v>111.63495531073019</v>
      </c>
      <c r="AD678" s="6">
        <f t="shared" si="235"/>
        <v>99.525502323430274</v>
      </c>
      <c r="AE678" s="6">
        <f t="shared" si="236"/>
        <v>87.416049336130357</v>
      </c>
      <c r="AF678" s="6">
        <f t="shared" si="237"/>
        <v>75.306596348830439</v>
      </c>
      <c r="AG678" s="6">
        <f t="shared" si="238"/>
        <v>63.197143361530522</v>
      </c>
      <c r="AI678" s="10">
        <f t="shared" si="239"/>
        <v>0</v>
      </c>
      <c r="AJ678" s="10">
        <f t="shared" si="220"/>
        <v>0</v>
      </c>
      <c r="AK678" s="10">
        <f t="shared" si="220"/>
        <v>0</v>
      </c>
      <c r="AL678" s="10">
        <f t="shared" si="220"/>
        <v>0</v>
      </c>
      <c r="AM678" s="10">
        <f t="shared" si="220"/>
        <v>0</v>
      </c>
      <c r="AN678" s="10">
        <f t="shared" si="220"/>
        <v>0</v>
      </c>
      <c r="AO678" s="10">
        <f t="shared" si="220"/>
        <v>0</v>
      </c>
      <c r="AP678" s="10">
        <f t="shared" si="219"/>
        <v>0</v>
      </c>
      <c r="AQ678" s="10">
        <f t="shared" si="219"/>
        <v>0</v>
      </c>
      <c r="AR678" s="10">
        <f t="shared" si="219"/>
        <v>0</v>
      </c>
      <c r="AT678">
        <v>1</v>
      </c>
      <c r="AU678">
        <v>0</v>
      </c>
      <c r="AV678">
        <v>1</v>
      </c>
      <c r="AW678">
        <v>0</v>
      </c>
      <c r="AX678">
        <v>0</v>
      </c>
      <c r="AY678">
        <v>1</v>
      </c>
      <c r="AZ678">
        <v>1</v>
      </c>
      <c r="BA678">
        <v>1</v>
      </c>
      <c r="BB678">
        <v>1</v>
      </c>
      <c r="BC678">
        <v>1</v>
      </c>
    </row>
    <row r="679" spans="3:55">
      <c r="C679" s="10"/>
      <c r="D679" s="20">
        <f t="shared" si="223"/>
        <v>4727.528048825141</v>
      </c>
      <c r="E679" s="10">
        <f t="shared" si="224"/>
        <v>-4784.5946342759471</v>
      </c>
      <c r="F679" s="20">
        <f t="shared" si="225"/>
        <v>-57.066585450806087</v>
      </c>
      <c r="G679">
        <f t="shared" si="226"/>
        <v>3</v>
      </c>
      <c r="H679" s="21">
        <f t="shared" si="227"/>
        <v>9.7569302143100045E-4</v>
      </c>
      <c r="I679" s="20">
        <f t="shared" si="228"/>
        <v>1</v>
      </c>
      <c r="J679" s="2"/>
      <c r="K679" s="11">
        <v>100</v>
      </c>
      <c r="L679" s="6">
        <f t="shared" si="222"/>
        <v>113.7778787354118</v>
      </c>
      <c r="M679" s="6">
        <f t="shared" si="222"/>
        <v>98.094719243534911</v>
      </c>
      <c r="N679" s="6">
        <f t="shared" si="222"/>
        <v>111.61009070675182</v>
      </c>
      <c r="O679" s="6">
        <f t="shared" si="222"/>
        <v>96.225739434679383</v>
      </c>
      <c r="P679" s="6">
        <f t="shared" si="222"/>
        <v>109.48360512624285</v>
      </c>
      <c r="Q679" s="6">
        <f t="shared" si="221"/>
        <v>94.392368938464202</v>
      </c>
      <c r="R679" s="6">
        <f t="shared" si="221"/>
        <v>81.381310960132637</v>
      </c>
      <c r="S679" s="6">
        <f t="shared" si="221"/>
        <v>70.163699121773121</v>
      </c>
      <c r="T679" s="6">
        <f t="shared" si="221"/>
        <v>60.492324544419979</v>
      </c>
      <c r="U679" s="6">
        <f t="shared" si="221"/>
        <v>52.154053657240532</v>
      </c>
      <c r="W679" s="11">
        <v>100</v>
      </c>
      <c r="X679" s="6">
        <f t="shared" si="229"/>
        <v>87.890547012700083</v>
      </c>
      <c r="Y679" s="6">
        <f t="shared" si="230"/>
        <v>103.87831843691006</v>
      </c>
      <c r="Z679" s="6">
        <f t="shared" si="231"/>
        <v>91.768865449610146</v>
      </c>
      <c r="AA679" s="6">
        <f t="shared" si="232"/>
        <v>107.75663687382013</v>
      </c>
      <c r="AB679" s="6">
        <f t="shared" si="233"/>
        <v>95.64718388652021</v>
      </c>
      <c r="AC679" s="6">
        <f t="shared" si="234"/>
        <v>111.63495531073019</v>
      </c>
      <c r="AD679" s="6">
        <f t="shared" si="235"/>
        <v>127.62272673494017</v>
      </c>
      <c r="AE679" s="6">
        <f t="shared" si="236"/>
        <v>100</v>
      </c>
      <c r="AF679" s="6">
        <f t="shared" si="237"/>
        <v>115.98777142420998</v>
      </c>
      <c r="AG679" s="6">
        <f t="shared" si="238"/>
        <v>131.97554284841996</v>
      </c>
      <c r="AI679" s="10">
        <f t="shared" si="239"/>
        <v>0</v>
      </c>
      <c r="AJ679" s="10">
        <f t="shared" si="220"/>
        <v>0</v>
      </c>
      <c r="AK679" s="10">
        <f t="shared" si="220"/>
        <v>0</v>
      </c>
      <c r="AL679" s="10">
        <f t="shared" si="220"/>
        <v>0</v>
      </c>
      <c r="AM679" s="10">
        <f t="shared" ref="AM679:AR725" si="240">IF(AB679=100,(-AX679*$L$2-(1-AX679)*$L$3+AA679)-100,0)*P679</f>
        <v>0</v>
      </c>
      <c r="AN679" s="10">
        <f t="shared" si="240"/>
        <v>0</v>
      </c>
      <c r="AO679" s="10">
        <f t="shared" si="240"/>
        <v>0</v>
      </c>
      <c r="AP679" s="10">
        <f t="shared" si="219"/>
        <v>3059.8738713892521</v>
      </c>
      <c r="AQ679" s="10">
        <f t="shared" si="219"/>
        <v>0</v>
      </c>
      <c r="AR679" s="10">
        <f t="shared" si="219"/>
        <v>0</v>
      </c>
      <c r="AT679">
        <v>1</v>
      </c>
      <c r="AU679">
        <v>0</v>
      </c>
      <c r="AV679">
        <v>1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</row>
    <row r="680" spans="3:55">
      <c r="C680" s="10"/>
      <c r="D680" s="20">
        <f t="shared" si="223"/>
        <v>3326.8064432598885</v>
      </c>
      <c r="E680" s="10">
        <f t="shared" si="224"/>
        <v>-3117.3116335618074</v>
      </c>
      <c r="F680" s="20">
        <f t="shared" si="225"/>
        <v>209.4948096980811</v>
      </c>
      <c r="G680">
        <f t="shared" si="226"/>
        <v>4</v>
      </c>
      <c r="H680" s="21">
        <f t="shared" si="227"/>
        <v>9.7612754295987511E-4</v>
      </c>
      <c r="I680" s="20">
        <f t="shared" si="228"/>
        <v>1</v>
      </c>
      <c r="J680" s="2"/>
      <c r="K680" s="11">
        <v>100</v>
      </c>
      <c r="L680" s="6">
        <f t="shared" si="222"/>
        <v>113.7778787354118</v>
      </c>
      <c r="M680" s="6">
        <f t="shared" si="222"/>
        <v>98.094719243534911</v>
      </c>
      <c r="N680" s="6">
        <f t="shared" si="222"/>
        <v>111.61009070675182</v>
      </c>
      <c r="O680" s="6">
        <f t="shared" si="222"/>
        <v>96.225739434679383</v>
      </c>
      <c r="P680" s="6">
        <f t="shared" si="222"/>
        <v>109.48360512624285</v>
      </c>
      <c r="Q680" s="6">
        <f t="shared" si="221"/>
        <v>94.392368938464202</v>
      </c>
      <c r="R680" s="6">
        <f t="shared" si="221"/>
        <v>81.381310960132637</v>
      </c>
      <c r="S680" s="6">
        <f t="shared" si="221"/>
        <v>70.163699121773121</v>
      </c>
      <c r="T680" s="6">
        <f t="shared" si="221"/>
        <v>60.492324544419979</v>
      </c>
      <c r="U680" s="6">
        <f t="shared" si="221"/>
        <v>68.826883664381924</v>
      </c>
      <c r="W680" s="11">
        <v>100</v>
      </c>
      <c r="X680" s="6">
        <f t="shared" si="229"/>
        <v>87.890547012700083</v>
      </c>
      <c r="Y680" s="6">
        <f t="shared" si="230"/>
        <v>103.87831843691006</v>
      </c>
      <c r="Z680" s="6">
        <f t="shared" si="231"/>
        <v>91.768865449610146</v>
      </c>
      <c r="AA680" s="6">
        <f t="shared" si="232"/>
        <v>107.75663687382013</v>
      </c>
      <c r="AB680" s="6">
        <f t="shared" si="233"/>
        <v>95.64718388652021</v>
      </c>
      <c r="AC680" s="6">
        <f t="shared" si="234"/>
        <v>111.63495531073019</v>
      </c>
      <c r="AD680" s="6">
        <f t="shared" si="235"/>
        <v>127.62272673494017</v>
      </c>
      <c r="AE680" s="6">
        <f t="shared" si="236"/>
        <v>100</v>
      </c>
      <c r="AF680" s="6">
        <f t="shared" si="237"/>
        <v>115.98777142420998</v>
      </c>
      <c r="AG680" s="6">
        <f t="shared" si="238"/>
        <v>103.87831843691006</v>
      </c>
      <c r="AI680" s="10">
        <f t="shared" si="239"/>
        <v>0</v>
      </c>
      <c r="AJ680" s="10">
        <f t="shared" ref="AJ680:AR738" si="241">IF(Y680=100,(-AU680*$L$2-(1-AU680)*$L$3+X680)-100,0)*M680</f>
        <v>0</v>
      </c>
      <c r="AK680" s="10">
        <f t="shared" si="241"/>
        <v>0</v>
      </c>
      <c r="AL680" s="10">
        <f t="shared" si="241"/>
        <v>0</v>
      </c>
      <c r="AM680" s="10">
        <f t="shared" si="240"/>
        <v>0</v>
      </c>
      <c r="AN680" s="10">
        <f t="shared" si="240"/>
        <v>0</v>
      </c>
      <c r="AO680" s="10">
        <f t="shared" si="240"/>
        <v>0</v>
      </c>
      <c r="AP680" s="10">
        <f t="shared" si="219"/>
        <v>3059.8738713892521</v>
      </c>
      <c r="AQ680" s="10">
        <f t="shared" si="219"/>
        <v>0</v>
      </c>
      <c r="AR680" s="10">
        <f t="shared" si="219"/>
        <v>0</v>
      </c>
      <c r="AT680">
        <v>1</v>
      </c>
      <c r="AU680">
        <v>0</v>
      </c>
      <c r="AV680">
        <v>1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1</v>
      </c>
    </row>
    <row r="681" spans="3:55">
      <c r="C681" s="10"/>
      <c r="D681" s="20">
        <f t="shared" si="223"/>
        <v>3326.8064432598885</v>
      </c>
      <c r="E681" s="10">
        <f t="shared" si="224"/>
        <v>-3117.3116335618074</v>
      </c>
      <c r="F681" s="20">
        <f t="shared" si="225"/>
        <v>209.4948096980811</v>
      </c>
      <c r="G681">
        <f t="shared" si="226"/>
        <v>4</v>
      </c>
      <c r="H681" s="21">
        <f t="shared" si="227"/>
        <v>9.7612754295987511E-4</v>
      </c>
      <c r="I681" s="20">
        <f t="shared" si="228"/>
        <v>1</v>
      </c>
      <c r="J681" s="2"/>
      <c r="K681" s="11">
        <v>100</v>
      </c>
      <c r="L681" s="6">
        <f t="shared" si="222"/>
        <v>113.7778787354118</v>
      </c>
      <c r="M681" s="6">
        <f t="shared" si="222"/>
        <v>98.094719243534911</v>
      </c>
      <c r="N681" s="6">
        <f t="shared" si="222"/>
        <v>111.61009070675182</v>
      </c>
      <c r="O681" s="6">
        <f t="shared" si="222"/>
        <v>96.225739434679383</v>
      </c>
      <c r="P681" s="6">
        <f t="shared" si="222"/>
        <v>109.48360512624285</v>
      </c>
      <c r="Q681" s="6">
        <f t="shared" si="221"/>
        <v>94.392368938464202</v>
      </c>
      <c r="R681" s="6">
        <f t="shared" si="221"/>
        <v>81.381310960132637</v>
      </c>
      <c r="S681" s="6">
        <f t="shared" si="221"/>
        <v>70.163699121773121</v>
      </c>
      <c r="T681" s="6">
        <f t="shared" si="221"/>
        <v>79.830768503050223</v>
      </c>
      <c r="U681" s="6">
        <f t="shared" si="221"/>
        <v>68.826883664381924</v>
      </c>
      <c r="W681" s="11">
        <v>100</v>
      </c>
      <c r="X681" s="6">
        <f t="shared" si="229"/>
        <v>87.890547012700083</v>
      </c>
      <c r="Y681" s="6">
        <f t="shared" si="230"/>
        <v>103.87831843691006</v>
      </c>
      <c r="Z681" s="6">
        <f t="shared" si="231"/>
        <v>91.768865449610146</v>
      </c>
      <c r="AA681" s="6">
        <f t="shared" si="232"/>
        <v>107.75663687382013</v>
      </c>
      <c r="AB681" s="6">
        <f t="shared" si="233"/>
        <v>95.64718388652021</v>
      </c>
      <c r="AC681" s="6">
        <f t="shared" si="234"/>
        <v>111.63495531073019</v>
      </c>
      <c r="AD681" s="6">
        <f t="shared" si="235"/>
        <v>127.62272673494017</v>
      </c>
      <c r="AE681" s="6">
        <f t="shared" si="236"/>
        <v>100</v>
      </c>
      <c r="AF681" s="6">
        <f t="shared" si="237"/>
        <v>87.890547012700083</v>
      </c>
      <c r="AG681" s="6">
        <f t="shared" si="238"/>
        <v>103.87831843691006</v>
      </c>
      <c r="AI681" s="10">
        <f t="shared" si="239"/>
        <v>0</v>
      </c>
      <c r="AJ681" s="10">
        <f t="shared" si="241"/>
        <v>0</v>
      </c>
      <c r="AK681" s="10">
        <f t="shared" si="241"/>
        <v>0</v>
      </c>
      <c r="AL681" s="10">
        <f t="shared" si="241"/>
        <v>0</v>
      </c>
      <c r="AM681" s="10">
        <f t="shared" si="240"/>
        <v>0</v>
      </c>
      <c r="AN681" s="10">
        <f t="shared" si="240"/>
        <v>0</v>
      </c>
      <c r="AO681" s="10">
        <f t="shared" si="240"/>
        <v>0</v>
      </c>
      <c r="AP681" s="10">
        <f t="shared" si="219"/>
        <v>3059.8738713892521</v>
      </c>
      <c r="AQ681" s="10">
        <f t="shared" si="219"/>
        <v>0</v>
      </c>
      <c r="AR681" s="10">
        <f t="shared" si="219"/>
        <v>0</v>
      </c>
      <c r="AT681">
        <v>1</v>
      </c>
      <c r="AU681">
        <v>0</v>
      </c>
      <c r="AV681">
        <v>1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1</v>
      </c>
      <c r="BC681">
        <v>0</v>
      </c>
    </row>
    <row r="682" spans="3:55">
      <c r="C682" s="10"/>
      <c r="D682" s="20">
        <f t="shared" si="223"/>
        <v>860.07657580973591</v>
      </c>
      <c r="E682" s="10">
        <f t="shared" si="224"/>
        <v>-917.02450190521881</v>
      </c>
      <c r="F682" s="20">
        <f t="shared" si="225"/>
        <v>-56.947926095482899</v>
      </c>
      <c r="G682">
        <f t="shared" si="226"/>
        <v>5</v>
      </c>
      <c r="H682" s="21">
        <f t="shared" si="227"/>
        <v>9.7656225800141683E-4</v>
      </c>
      <c r="I682" s="20">
        <f t="shared" si="228"/>
        <v>1</v>
      </c>
      <c r="J682" s="2"/>
      <c r="K682" s="11">
        <v>100</v>
      </c>
      <c r="L682" s="6">
        <f t="shared" si="222"/>
        <v>113.7778787354118</v>
      </c>
      <c r="M682" s="6">
        <f t="shared" si="222"/>
        <v>98.094719243534911</v>
      </c>
      <c r="N682" s="6">
        <f t="shared" si="222"/>
        <v>111.61009070675182</v>
      </c>
      <c r="O682" s="6">
        <f t="shared" si="222"/>
        <v>96.225739434679383</v>
      </c>
      <c r="P682" s="6">
        <f t="shared" si="222"/>
        <v>109.48360512624285</v>
      </c>
      <c r="Q682" s="6">
        <f t="shared" si="221"/>
        <v>94.392368938464202</v>
      </c>
      <c r="R682" s="6">
        <f t="shared" si="221"/>
        <v>81.381310960132637</v>
      </c>
      <c r="S682" s="6">
        <f t="shared" si="221"/>
        <v>70.163699121773121</v>
      </c>
      <c r="T682" s="6">
        <f t="shared" si="221"/>
        <v>79.830768503050223</v>
      </c>
      <c r="U682" s="6">
        <f t="shared" si="221"/>
        <v>90.829754980947811</v>
      </c>
      <c r="W682" s="11">
        <v>100</v>
      </c>
      <c r="X682" s="6">
        <f t="shared" si="229"/>
        <v>87.890547012700083</v>
      </c>
      <c r="Y682" s="6">
        <f t="shared" si="230"/>
        <v>103.87831843691006</v>
      </c>
      <c r="Z682" s="6">
        <f t="shared" si="231"/>
        <v>91.768865449610146</v>
      </c>
      <c r="AA682" s="6">
        <f t="shared" si="232"/>
        <v>107.75663687382013</v>
      </c>
      <c r="AB682" s="6">
        <f t="shared" si="233"/>
        <v>95.64718388652021</v>
      </c>
      <c r="AC682" s="6">
        <f t="shared" si="234"/>
        <v>111.63495531073019</v>
      </c>
      <c r="AD682" s="6">
        <f t="shared" si="235"/>
        <v>127.62272673494017</v>
      </c>
      <c r="AE682" s="6">
        <f t="shared" si="236"/>
        <v>100</v>
      </c>
      <c r="AF682" s="6">
        <f t="shared" si="237"/>
        <v>87.890547012700083</v>
      </c>
      <c r="AG682" s="6">
        <f t="shared" si="238"/>
        <v>75.781094025400165</v>
      </c>
      <c r="AI682" s="10">
        <f t="shared" si="239"/>
        <v>0</v>
      </c>
      <c r="AJ682" s="10">
        <f t="shared" si="241"/>
        <v>0</v>
      </c>
      <c r="AK682" s="10">
        <f t="shared" si="241"/>
        <v>0</v>
      </c>
      <c r="AL682" s="10">
        <f t="shared" si="241"/>
        <v>0</v>
      </c>
      <c r="AM682" s="10">
        <f t="shared" si="240"/>
        <v>0</v>
      </c>
      <c r="AN682" s="10">
        <f t="shared" si="240"/>
        <v>0</v>
      </c>
      <c r="AO682" s="10">
        <f t="shared" si="240"/>
        <v>0</v>
      </c>
      <c r="AP682" s="10">
        <f t="shared" si="219"/>
        <v>3059.8738713892521</v>
      </c>
      <c r="AQ682" s="10">
        <f t="shared" si="219"/>
        <v>0</v>
      </c>
      <c r="AR682" s="10">
        <f t="shared" si="219"/>
        <v>0</v>
      </c>
      <c r="AT682">
        <v>1</v>
      </c>
      <c r="AU682">
        <v>0</v>
      </c>
      <c r="AV682">
        <v>1</v>
      </c>
      <c r="AW682">
        <v>0</v>
      </c>
      <c r="AX682">
        <v>1</v>
      </c>
      <c r="AY682">
        <v>0</v>
      </c>
      <c r="AZ682">
        <v>0</v>
      </c>
      <c r="BA682">
        <v>0</v>
      </c>
      <c r="BB682">
        <v>1</v>
      </c>
      <c r="BC682">
        <v>1</v>
      </c>
    </row>
    <row r="683" spans="3:55">
      <c r="C683" s="10"/>
      <c r="D683" s="20">
        <f t="shared" si="223"/>
        <v>3268.5072552162083</v>
      </c>
      <c r="E683" s="10">
        <f t="shared" si="224"/>
        <v>-3117.3116335618074</v>
      </c>
      <c r="F683" s="20">
        <f t="shared" si="225"/>
        <v>151.19562165440084</v>
      </c>
      <c r="G683">
        <f t="shared" si="226"/>
        <v>4</v>
      </c>
      <c r="H683" s="21">
        <f t="shared" si="227"/>
        <v>9.7612754295987511E-4</v>
      </c>
      <c r="I683" s="20">
        <f t="shared" si="228"/>
        <v>0</v>
      </c>
      <c r="J683" s="2"/>
      <c r="K683" s="11">
        <v>100</v>
      </c>
      <c r="L683" s="6">
        <f t="shared" si="222"/>
        <v>113.7778787354118</v>
      </c>
      <c r="M683" s="6">
        <f t="shared" si="222"/>
        <v>98.094719243534911</v>
      </c>
      <c r="N683" s="6">
        <f t="shared" si="222"/>
        <v>111.61009070675182</v>
      </c>
      <c r="O683" s="6">
        <f t="shared" si="222"/>
        <v>96.225739434679383</v>
      </c>
      <c r="P683" s="6">
        <f t="shared" si="222"/>
        <v>109.48360512624285</v>
      </c>
      <c r="Q683" s="6">
        <f t="shared" si="221"/>
        <v>94.392368938464202</v>
      </c>
      <c r="R683" s="6">
        <f t="shared" si="221"/>
        <v>81.381310960132637</v>
      </c>
      <c r="S683" s="6">
        <f t="shared" si="221"/>
        <v>92.593929297508112</v>
      </c>
      <c r="T683" s="6">
        <f t="shared" si="221"/>
        <v>79.830768503050223</v>
      </c>
      <c r="U683" s="6">
        <f t="shared" si="221"/>
        <v>68.826883664381924</v>
      </c>
      <c r="W683" s="11">
        <v>100</v>
      </c>
      <c r="X683" s="6">
        <f t="shared" si="229"/>
        <v>87.890547012700083</v>
      </c>
      <c r="Y683" s="6">
        <f t="shared" si="230"/>
        <v>103.87831843691006</v>
      </c>
      <c r="Z683" s="6">
        <f t="shared" si="231"/>
        <v>91.768865449610146</v>
      </c>
      <c r="AA683" s="6">
        <f t="shared" si="232"/>
        <v>107.75663687382013</v>
      </c>
      <c r="AB683" s="6">
        <f t="shared" si="233"/>
        <v>95.64718388652021</v>
      </c>
      <c r="AC683" s="6">
        <f t="shared" si="234"/>
        <v>111.63495531073019</v>
      </c>
      <c r="AD683" s="6">
        <f t="shared" si="235"/>
        <v>127.62272673494017</v>
      </c>
      <c r="AE683" s="6">
        <f t="shared" si="236"/>
        <v>115.51327374764026</v>
      </c>
      <c r="AF683" s="6">
        <f t="shared" si="237"/>
        <v>131.50104517185025</v>
      </c>
      <c r="AG683" s="6">
        <f t="shared" si="238"/>
        <v>147.48881659606025</v>
      </c>
      <c r="AI683" s="10">
        <f t="shared" si="239"/>
        <v>0</v>
      </c>
      <c r="AJ683" s="10">
        <f t="shared" si="241"/>
        <v>0</v>
      </c>
      <c r="AK683" s="10">
        <f t="shared" si="241"/>
        <v>0</v>
      </c>
      <c r="AL683" s="10">
        <f t="shared" si="241"/>
        <v>0</v>
      </c>
      <c r="AM683" s="10">
        <f t="shared" si="240"/>
        <v>0</v>
      </c>
      <c r="AN683" s="10">
        <f t="shared" si="240"/>
        <v>0</v>
      </c>
      <c r="AO683" s="10">
        <f t="shared" si="240"/>
        <v>0</v>
      </c>
      <c r="AP683" s="10">
        <f t="shared" si="219"/>
        <v>0</v>
      </c>
      <c r="AQ683" s="10">
        <f t="shared" si="219"/>
        <v>0</v>
      </c>
      <c r="AR683" s="10">
        <f t="shared" si="219"/>
        <v>0</v>
      </c>
      <c r="AT683">
        <v>1</v>
      </c>
      <c r="AU683">
        <v>0</v>
      </c>
      <c r="AV683">
        <v>1</v>
      </c>
      <c r="AW683">
        <v>0</v>
      </c>
      <c r="AX683">
        <v>1</v>
      </c>
      <c r="AY683">
        <v>0</v>
      </c>
      <c r="AZ683">
        <v>0</v>
      </c>
      <c r="BA683">
        <v>1</v>
      </c>
      <c r="BB683">
        <v>0</v>
      </c>
      <c r="BC683">
        <v>0</v>
      </c>
    </row>
    <row r="684" spans="3:55">
      <c r="C684" s="10"/>
      <c r="D684" s="20">
        <f t="shared" si="223"/>
        <v>1761.3335668131692</v>
      </c>
      <c r="E684" s="10">
        <f t="shared" si="224"/>
        <v>-917.02450190521881</v>
      </c>
      <c r="F684" s="20">
        <f t="shared" si="225"/>
        <v>844.30906490795041</v>
      </c>
      <c r="G684">
        <f t="shared" si="226"/>
        <v>5</v>
      </c>
      <c r="H684" s="21">
        <f t="shared" si="227"/>
        <v>9.7656225800141683E-4</v>
      </c>
      <c r="I684" s="20">
        <f t="shared" si="228"/>
        <v>0</v>
      </c>
      <c r="J684" s="2"/>
      <c r="K684" s="11">
        <v>100</v>
      </c>
      <c r="L684" s="6">
        <f t="shared" si="222"/>
        <v>113.7778787354118</v>
      </c>
      <c r="M684" s="6">
        <f t="shared" si="222"/>
        <v>98.094719243534911</v>
      </c>
      <c r="N684" s="6">
        <f t="shared" si="222"/>
        <v>111.61009070675182</v>
      </c>
      <c r="O684" s="6">
        <f t="shared" si="222"/>
        <v>96.225739434679383</v>
      </c>
      <c r="P684" s="6">
        <f t="shared" si="222"/>
        <v>109.48360512624285</v>
      </c>
      <c r="Q684" s="6">
        <f t="shared" si="221"/>
        <v>94.392368938464202</v>
      </c>
      <c r="R684" s="6">
        <f t="shared" si="221"/>
        <v>81.381310960132637</v>
      </c>
      <c r="S684" s="6">
        <f t="shared" si="221"/>
        <v>92.593929297508112</v>
      </c>
      <c r="T684" s="6">
        <f t="shared" si="221"/>
        <v>79.830768503050223</v>
      </c>
      <c r="U684" s="6">
        <f t="shared" si="221"/>
        <v>90.829754980947811</v>
      </c>
      <c r="W684" s="11">
        <v>100</v>
      </c>
      <c r="X684" s="6">
        <f t="shared" si="229"/>
        <v>87.890547012700083</v>
      </c>
      <c r="Y684" s="6">
        <f t="shared" si="230"/>
        <v>103.87831843691006</v>
      </c>
      <c r="Z684" s="6">
        <f t="shared" si="231"/>
        <v>91.768865449610146</v>
      </c>
      <c r="AA684" s="6">
        <f t="shared" si="232"/>
        <v>107.75663687382013</v>
      </c>
      <c r="AB684" s="6">
        <f t="shared" si="233"/>
        <v>95.64718388652021</v>
      </c>
      <c r="AC684" s="6">
        <f t="shared" si="234"/>
        <v>111.63495531073019</v>
      </c>
      <c r="AD684" s="6">
        <f t="shared" si="235"/>
        <v>127.62272673494017</v>
      </c>
      <c r="AE684" s="6">
        <f t="shared" si="236"/>
        <v>115.51327374764026</v>
      </c>
      <c r="AF684" s="6">
        <f t="shared" si="237"/>
        <v>131.50104517185025</v>
      </c>
      <c r="AG684" s="6">
        <f t="shared" si="238"/>
        <v>119.39159218455033</v>
      </c>
      <c r="AI684" s="10">
        <f t="shared" si="239"/>
        <v>0</v>
      </c>
      <c r="AJ684" s="10">
        <f t="shared" si="241"/>
        <v>0</v>
      </c>
      <c r="AK684" s="10">
        <f t="shared" si="241"/>
        <v>0</v>
      </c>
      <c r="AL684" s="10">
        <f t="shared" si="241"/>
        <v>0</v>
      </c>
      <c r="AM684" s="10">
        <f t="shared" si="240"/>
        <v>0</v>
      </c>
      <c r="AN684" s="10">
        <f t="shared" si="240"/>
        <v>0</v>
      </c>
      <c r="AO684" s="10">
        <f t="shared" si="240"/>
        <v>0</v>
      </c>
      <c r="AP684" s="10">
        <f t="shared" si="219"/>
        <v>0</v>
      </c>
      <c r="AQ684" s="10">
        <f t="shared" si="219"/>
        <v>0</v>
      </c>
      <c r="AR684" s="10">
        <f t="shared" si="219"/>
        <v>0</v>
      </c>
      <c r="AT684">
        <v>1</v>
      </c>
      <c r="AU684">
        <v>0</v>
      </c>
      <c r="AV684">
        <v>1</v>
      </c>
      <c r="AW684">
        <v>0</v>
      </c>
      <c r="AX684">
        <v>1</v>
      </c>
      <c r="AY684">
        <v>0</v>
      </c>
      <c r="AZ684">
        <v>0</v>
      </c>
      <c r="BA684">
        <v>1</v>
      </c>
      <c r="BB684">
        <v>0</v>
      </c>
      <c r="BC684">
        <v>1</v>
      </c>
    </row>
    <row r="685" spans="3:55">
      <c r="C685" s="10"/>
      <c r="D685" s="20">
        <f t="shared" si="223"/>
        <v>1761.3335668131681</v>
      </c>
      <c r="E685" s="10">
        <f t="shared" si="224"/>
        <v>-917.02450190521881</v>
      </c>
      <c r="F685" s="20">
        <f t="shared" si="225"/>
        <v>844.30906490794928</v>
      </c>
      <c r="G685">
        <f t="shared" si="226"/>
        <v>5</v>
      </c>
      <c r="H685" s="21">
        <f t="shared" si="227"/>
        <v>9.7656225800141683E-4</v>
      </c>
      <c r="I685" s="20">
        <f t="shared" si="228"/>
        <v>0</v>
      </c>
      <c r="J685" s="2"/>
      <c r="K685" s="11">
        <v>100</v>
      </c>
      <c r="L685" s="6">
        <f t="shared" si="222"/>
        <v>113.7778787354118</v>
      </c>
      <c r="M685" s="6">
        <f t="shared" si="222"/>
        <v>98.094719243534911</v>
      </c>
      <c r="N685" s="6">
        <f t="shared" si="222"/>
        <v>111.61009070675182</v>
      </c>
      <c r="O685" s="6">
        <f t="shared" si="222"/>
        <v>96.225739434679383</v>
      </c>
      <c r="P685" s="6">
        <f t="shared" si="222"/>
        <v>109.48360512624285</v>
      </c>
      <c r="Q685" s="6">
        <f t="shared" si="221"/>
        <v>94.392368938464202</v>
      </c>
      <c r="R685" s="6">
        <f t="shared" si="221"/>
        <v>81.381310960132637</v>
      </c>
      <c r="S685" s="6">
        <f t="shared" si="221"/>
        <v>92.593929297508112</v>
      </c>
      <c r="T685" s="6">
        <f t="shared" si="221"/>
        <v>105.35140859247173</v>
      </c>
      <c r="U685" s="6">
        <f t="shared" si="221"/>
        <v>90.829754980947811</v>
      </c>
      <c r="W685" s="11">
        <v>100</v>
      </c>
      <c r="X685" s="6">
        <f t="shared" si="229"/>
        <v>87.890547012700083</v>
      </c>
      <c r="Y685" s="6">
        <f t="shared" si="230"/>
        <v>103.87831843691006</v>
      </c>
      <c r="Z685" s="6">
        <f t="shared" si="231"/>
        <v>91.768865449610146</v>
      </c>
      <c r="AA685" s="6">
        <f t="shared" si="232"/>
        <v>107.75663687382013</v>
      </c>
      <c r="AB685" s="6">
        <f t="shared" si="233"/>
        <v>95.64718388652021</v>
      </c>
      <c r="AC685" s="6">
        <f t="shared" si="234"/>
        <v>111.63495531073019</v>
      </c>
      <c r="AD685" s="6">
        <f t="shared" si="235"/>
        <v>127.62272673494017</v>
      </c>
      <c r="AE685" s="6">
        <f t="shared" si="236"/>
        <v>115.51327374764026</v>
      </c>
      <c r="AF685" s="6">
        <f t="shared" si="237"/>
        <v>103.40382076034034</v>
      </c>
      <c r="AG685" s="6">
        <f t="shared" si="238"/>
        <v>119.39159218455032</v>
      </c>
      <c r="AI685" s="10">
        <f t="shared" si="239"/>
        <v>0</v>
      </c>
      <c r="AJ685" s="10">
        <f t="shared" si="241"/>
        <v>0</v>
      </c>
      <c r="AK685" s="10">
        <f t="shared" si="241"/>
        <v>0</v>
      </c>
      <c r="AL685" s="10">
        <f t="shared" si="241"/>
        <v>0</v>
      </c>
      <c r="AM685" s="10">
        <f t="shared" si="240"/>
        <v>0</v>
      </c>
      <c r="AN685" s="10">
        <f t="shared" si="240"/>
        <v>0</v>
      </c>
      <c r="AO685" s="10">
        <f t="shared" si="240"/>
        <v>0</v>
      </c>
      <c r="AP685" s="10">
        <f t="shared" si="219"/>
        <v>0</v>
      </c>
      <c r="AQ685" s="10">
        <f t="shared" si="219"/>
        <v>0</v>
      </c>
      <c r="AR685" s="10">
        <f t="shared" si="219"/>
        <v>0</v>
      </c>
      <c r="AT685">
        <v>1</v>
      </c>
      <c r="AU685">
        <v>0</v>
      </c>
      <c r="AV685">
        <v>1</v>
      </c>
      <c r="AW685">
        <v>0</v>
      </c>
      <c r="AX685">
        <v>1</v>
      </c>
      <c r="AY685">
        <v>0</v>
      </c>
      <c r="AZ685">
        <v>0</v>
      </c>
      <c r="BA685">
        <v>1</v>
      </c>
      <c r="BB685">
        <v>1</v>
      </c>
      <c r="BC685">
        <v>0</v>
      </c>
    </row>
    <row r="686" spans="3:55">
      <c r="C686" s="10"/>
      <c r="D686" s="20">
        <f t="shared" si="223"/>
        <v>-1043.5145177395257</v>
      </c>
      <c r="E686" s="10">
        <f t="shared" si="224"/>
        <v>1986.6597914390695</v>
      </c>
      <c r="F686" s="20">
        <f t="shared" si="225"/>
        <v>943.14527369954385</v>
      </c>
      <c r="G686">
        <f t="shared" si="226"/>
        <v>6</v>
      </c>
      <c r="H686" s="21">
        <f t="shared" si="227"/>
        <v>9.7699716664180632E-4</v>
      </c>
      <c r="I686" s="20">
        <f t="shared" si="228"/>
        <v>0</v>
      </c>
      <c r="J686" s="2"/>
      <c r="K686" s="11">
        <v>100</v>
      </c>
      <c r="L686" s="6">
        <f t="shared" si="222"/>
        <v>113.7778787354118</v>
      </c>
      <c r="M686" s="6">
        <f t="shared" si="222"/>
        <v>98.094719243534911</v>
      </c>
      <c r="N686" s="6">
        <f t="shared" si="222"/>
        <v>111.61009070675182</v>
      </c>
      <c r="O686" s="6">
        <f t="shared" si="222"/>
        <v>96.225739434679383</v>
      </c>
      <c r="P686" s="6">
        <f t="shared" si="222"/>
        <v>109.48360512624285</v>
      </c>
      <c r="Q686" s="6">
        <f t="shared" si="221"/>
        <v>94.392368938464202</v>
      </c>
      <c r="R686" s="6">
        <f t="shared" si="221"/>
        <v>81.381310960132637</v>
      </c>
      <c r="S686" s="6">
        <f t="shared" si="221"/>
        <v>92.593929297508112</v>
      </c>
      <c r="T686" s="6">
        <f t="shared" si="221"/>
        <v>105.35140859247173</v>
      </c>
      <c r="U686" s="6">
        <f t="shared" si="221"/>
        <v>119.8665979143907</v>
      </c>
      <c r="W686" s="11">
        <v>100</v>
      </c>
      <c r="X686" s="6">
        <f t="shared" si="229"/>
        <v>87.890547012700083</v>
      </c>
      <c r="Y686" s="6">
        <f t="shared" si="230"/>
        <v>103.87831843691006</v>
      </c>
      <c r="Z686" s="6">
        <f t="shared" si="231"/>
        <v>91.768865449610146</v>
      </c>
      <c r="AA686" s="6">
        <f t="shared" si="232"/>
        <v>107.75663687382013</v>
      </c>
      <c r="AB686" s="6">
        <f t="shared" si="233"/>
        <v>95.64718388652021</v>
      </c>
      <c r="AC686" s="6">
        <f t="shared" si="234"/>
        <v>111.63495531073019</v>
      </c>
      <c r="AD686" s="6">
        <f t="shared" si="235"/>
        <v>127.62272673494017</v>
      </c>
      <c r="AE686" s="6">
        <f t="shared" si="236"/>
        <v>115.51327374764026</v>
      </c>
      <c r="AF686" s="6">
        <f t="shared" si="237"/>
        <v>103.40382076034034</v>
      </c>
      <c r="AG686" s="6">
        <f t="shared" si="238"/>
        <v>91.29436777304042</v>
      </c>
      <c r="AI686" s="10">
        <f t="shared" si="239"/>
        <v>0</v>
      </c>
      <c r="AJ686" s="10">
        <f t="shared" si="241"/>
        <v>0</v>
      </c>
      <c r="AK686" s="10">
        <f t="shared" si="241"/>
        <v>0</v>
      </c>
      <c r="AL686" s="10">
        <f t="shared" si="241"/>
        <v>0</v>
      </c>
      <c r="AM686" s="10">
        <f t="shared" si="240"/>
        <v>0</v>
      </c>
      <c r="AN686" s="10">
        <f t="shared" si="240"/>
        <v>0</v>
      </c>
      <c r="AO686" s="10">
        <f t="shared" si="240"/>
        <v>0</v>
      </c>
      <c r="AP686" s="10">
        <f t="shared" si="219"/>
        <v>0</v>
      </c>
      <c r="AQ686" s="10">
        <f t="shared" si="219"/>
        <v>0</v>
      </c>
      <c r="AR686" s="10">
        <f t="shared" si="219"/>
        <v>0</v>
      </c>
      <c r="AT686">
        <v>1</v>
      </c>
      <c r="AU686">
        <v>0</v>
      </c>
      <c r="AV686">
        <v>1</v>
      </c>
      <c r="AW686">
        <v>0</v>
      </c>
      <c r="AX686">
        <v>1</v>
      </c>
      <c r="AY686">
        <v>0</v>
      </c>
      <c r="AZ686">
        <v>0</v>
      </c>
      <c r="BA686">
        <v>1</v>
      </c>
      <c r="BB686">
        <v>1</v>
      </c>
      <c r="BC686">
        <v>1</v>
      </c>
    </row>
    <row r="687" spans="3:55">
      <c r="C687" s="10"/>
      <c r="D687" s="20">
        <f t="shared" si="223"/>
        <v>3268.5072552162083</v>
      </c>
      <c r="E687" s="10">
        <f t="shared" si="224"/>
        <v>-3117.3116335618074</v>
      </c>
      <c r="F687" s="20">
        <f t="shared" si="225"/>
        <v>151.19562165440084</v>
      </c>
      <c r="G687">
        <f t="shared" si="226"/>
        <v>4</v>
      </c>
      <c r="H687" s="21">
        <f t="shared" si="227"/>
        <v>9.7612754295987511E-4</v>
      </c>
      <c r="I687" s="20">
        <f t="shared" si="228"/>
        <v>0</v>
      </c>
      <c r="J687" s="2"/>
      <c r="K687" s="11">
        <v>100</v>
      </c>
      <c r="L687" s="6">
        <f t="shared" si="222"/>
        <v>113.7778787354118</v>
      </c>
      <c r="M687" s="6">
        <f t="shared" si="222"/>
        <v>98.094719243534911</v>
      </c>
      <c r="N687" s="6">
        <f t="shared" si="222"/>
        <v>111.61009070675182</v>
      </c>
      <c r="O687" s="6">
        <f t="shared" si="222"/>
        <v>96.225739434679383</v>
      </c>
      <c r="P687" s="6">
        <f t="shared" si="222"/>
        <v>109.48360512624285</v>
      </c>
      <c r="Q687" s="6">
        <f t="shared" si="221"/>
        <v>94.392368938464202</v>
      </c>
      <c r="R687" s="6">
        <f t="shared" si="221"/>
        <v>107.39763506628832</v>
      </c>
      <c r="S687" s="6">
        <f t="shared" si="221"/>
        <v>92.593929297508112</v>
      </c>
      <c r="T687" s="6">
        <f t="shared" si="221"/>
        <v>79.830768503050223</v>
      </c>
      <c r="U687" s="6">
        <f t="shared" si="221"/>
        <v>68.826883664381924</v>
      </c>
      <c r="W687" s="11">
        <v>100</v>
      </c>
      <c r="X687" s="6">
        <f t="shared" si="229"/>
        <v>87.890547012700083</v>
      </c>
      <c r="Y687" s="6">
        <f t="shared" si="230"/>
        <v>103.87831843691006</v>
      </c>
      <c r="Z687" s="6">
        <f t="shared" si="231"/>
        <v>91.768865449610146</v>
      </c>
      <c r="AA687" s="6">
        <f t="shared" si="232"/>
        <v>107.75663687382013</v>
      </c>
      <c r="AB687" s="6">
        <f t="shared" si="233"/>
        <v>95.64718388652021</v>
      </c>
      <c r="AC687" s="6">
        <f t="shared" si="234"/>
        <v>111.63495531073019</v>
      </c>
      <c r="AD687" s="6">
        <f t="shared" si="235"/>
        <v>99.525502323430274</v>
      </c>
      <c r="AE687" s="6">
        <f t="shared" si="236"/>
        <v>115.51327374764026</v>
      </c>
      <c r="AF687" s="6">
        <f t="shared" si="237"/>
        <v>131.50104517185025</v>
      </c>
      <c r="AG687" s="6">
        <f t="shared" si="238"/>
        <v>147.48881659606025</v>
      </c>
      <c r="AI687" s="10">
        <f t="shared" si="239"/>
        <v>0</v>
      </c>
      <c r="AJ687" s="10">
        <f t="shared" si="241"/>
        <v>0</v>
      </c>
      <c r="AK687" s="10">
        <f t="shared" si="241"/>
        <v>0</v>
      </c>
      <c r="AL687" s="10">
        <f t="shared" si="241"/>
        <v>0</v>
      </c>
      <c r="AM687" s="10">
        <f t="shared" si="240"/>
        <v>0</v>
      </c>
      <c r="AN687" s="10">
        <f t="shared" si="240"/>
        <v>0</v>
      </c>
      <c r="AO687" s="10">
        <f t="shared" si="240"/>
        <v>0</v>
      </c>
      <c r="AP687" s="10">
        <f t="shared" si="219"/>
        <v>0</v>
      </c>
      <c r="AQ687" s="10">
        <f t="shared" si="219"/>
        <v>0</v>
      </c>
      <c r="AR687" s="10">
        <f t="shared" si="219"/>
        <v>0</v>
      </c>
      <c r="AT687">
        <v>1</v>
      </c>
      <c r="AU687">
        <v>0</v>
      </c>
      <c r="AV687">
        <v>1</v>
      </c>
      <c r="AW687">
        <v>0</v>
      </c>
      <c r="AX687">
        <v>1</v>
      </c>
      <c r="AY687">
        <v>0</v>
      </c>
      <c r="AZ687">
        <v>1</v>
      </c>
      <c r="BA687">
        <v>0</v>
      </c>
      <c r="BB687">
        <v>0</v>
      </c>
      <c r="BC687">
        <v>0</v>
      </c>
    </row>
    <row r="688" spans="3:55">
      <c r="C688" s="10"/>
      <c r="D688" s="20">
        <f t="shared" si="223"/>
        <v>1761.3335668131692</v>
      </c>
      <c r="E688" s="10">
        <f t="shared" si="224"/>
        <v>-917.02450190521881</v>
      </c>
      <c r="F688" s="20">
        <f t="shared" si="225"/>
        <v>844.30906490795041</v>
      </c>
      <c r="G688">
        <f t="shared" si="226"/>
        <v>5</v>
      </c>
      <c r="H688" s="21">
        <f t="shared" si="227"/>
        <v>9.7656225800141683E-4</v>
      </c>
      <c r="I688" s="20">
        <f t="shared" si="228"/>
        <v>0</v>
      </c>
      <c r="J688" s="2"/>
      <c r="K688" s="11">
        <v>100</v>
      </c>
      <c r="L688" s="6">
        <f t="shared" si="222"/>
        <v>113.7778787354118</v>
      </c>
      <c r="M688" s="6">
        <f t="shared" si="222"/>
        <v>98.094719243534911</v>
      </c>
      <c r="N688" s="6">
        <f t="shared" si="222"/>
        <v>111.61009070675182</v>
      </c>
      <c r="O688" s="6">
        <f t="shared" si="222"/>
        <v>96.225739434679383</v>
      </c>
      <c r="P688" s="6">
        <f t="shared" si="222"/>
        <v>109.48360512624285</v>
      </c>
      <c r="Q688" s="6">
        <f t="shared" si="221"/>
        <v>94.392368938464202</v>
      </c>
      <c r="R688" s="6">
        <f t="shared" si="221"/>
        <v>107.39763506628832</v>
      </c>
      <c r="S688" s="6">
        <f t="shared" si="221"/>
        <v>92.593929297508112</v>
      </c>
      <c r="T688" s="6">
        <f t="shared" si="221"/>
        <v>79.830768503050223</v>
      </c>
      <c r="U688" s="6">
        <f t="shared" si="221"/>
        <v>90.829754980947811</v>
      </c>
      <c r="W688" s="11">
        <v>100</v>
      </c>
      <c r="X688" s="6">
        <f t="shared" si="229"/>
        <v>87.890547012700083</v>
      </c>
      <c r="Y688" s="6">
        <f t="shared" si="230"/>
        <v>103.87831843691006</v>
      </c>
      <c r="Z688" s="6">
        <f t="shared" si="231"/>
        <v>91.768865449610146</v>
      </c>
      <c r="AA688" s="6">
        <f t="shared" si="232"/>
        <v>107.75663687382013</v>
      </c>
      <c r="AB688" s="6">
        <f t="shared" si="233"/>
        <v>95.64718388652021</v>
      </c>
      <c r="AC688" s="6">
        <f t="shared" si="234"/>
        <v>111.63495531073019</v>
      </c>
      <c r="AD688" s="6">
        <f t="shared" si="235"/>
        <v>99.525502323430274</v>
      </c>
      <c r="AE688" s="6">
        <f t="shared" si="236"/>
        <v>115.51327374764026</v>
      </c>
      <c r="AF688" s="6">
        <f t="shared" si="237"/>
        <v>131.50104517185025</v>
      </c>
      <c r="AG688" s="6">
        <f t="shared" si="238"/>
        <v>119.39159218455033</v>
      </c>
      <c r="AI688" s="10">
        <f t="shared" si="239"/>
        <v>0</v>
      </c>
      <c r="AJ688" s="10">
        <f t="shared" si="241"/>
        <v>0</v>
      </c>
      <c r="AK688" s="10">
        <f t="shared" si="241"/>
        <v>0</v>
      </c>
      <c r="AL688" s="10">
        <f t="shared" si="241"/>
        <v>0</v>
      </c>
      <c r="AM688" s="10">
        <f t="shared" si="240"/>
        <v>0</v>
      </c>
      <c r="AN688" s="10">
        <f t="shared" si="240"/>
        <v>0</v>
      </c>
      <c r="AO688" s="10">
        <f t="shared" si="240"/>
        <v>0</v>
      </c>
      <c r="AP688" s="10">
        <f t="shared" si="240"/>
        <v>0</v>
      </c>
      <c r="AQ688" s="10">
        <f t="shared" si="240"/>
        <v>0</v>
      </c>
      <c r="AR688" s="10">
        <f t="shared" si="240"/>
        <v>0</v>
      </c>
      <c r="AT688">
        <v>1</v>
      </c>
      <c r="AU688">
        <v>0</v>
      </c>
      <c r="AV688">
        <v>1</v>
      </c>
      <c r="AW688">
        <v>0</v>
      </c>
      <c r="AX688">
        <v>1</v>
      </c>
      <c r="AY688">
        <v>0</v>
      </c>
      <c r="AZ688">
        <v>1</v>
      </c>
      <c r="BA688">
        <v>0</v>
      </c>
      <c r="BB688">
        <v>0</v>
      </c>
      <c r="BC688">
        <v>1</v>
      </c>
    </row>
    <row r="689" spans="3:55">
      <c r="C689" s="10"/>
      <c r="D689" s="20">
        <f t="shared" si="223"/>
        <v>1761.3335668131681</v>
      </c>
      <c r="E689" s="10">
        <f t="shared" si="224"/>
        <v>-917.02450190521881</v>
      </c>
      <c r="F689" s="20">
        <f t="shared" si="225"/>
        <v>844.30906490794928</v>
      </c>
      <c r="G689">
        <f t="shared" si="226"/>
        <v>5</v>
      </c>
      <c r="H689" s="21">
        <f t="shared" si="227"/>
        <v>9.7656225800141683E-4</v>
      </c>
      <c r="I689" s="20">
        <f t="shared" si="228"/>
        <v>0</v>
      </c>
      <c r="J689" s="2"/>
      <c r="K689" s="11">
        <v>100</v>
      </c>
      <c r="L689" s="6">
        <f t="shared" si="222"/>
        <v>113.7778787354118</v>
      </c>
      <c r="M689" s="6">
        <f t="shared" si="222"/>
        <v>98.094719243534911</v>
      </c>
      <c r="N689" s="6">
        <f t="shared" si="222"/>
        <v>111.61009070675182</v>
      </c>
      <c r="O689" s="6">
        <f t="shared" si="222"/>
        <v>96.225739434679383</v>
      </c>
      <c r="P689" s="6">
        <f t="shared" si="222"/>
        <v>109.48360512624285</v>
      </c>
      <c r="Q689" s="6">
        <f t="shared" si="221"/>
        <v>94.392368938464202</v>
      </c>
      <c r="R689" s="6">
        <f t="shared" si="221"/>
        <v>107.39763506628832</v>
      </c>
      <c r="S689" s="6">
        <f t="shared" si="221"/>
        <v>92.593929297508112</v>
      </c>
      <c r="T689" s="6">
        <f t="shared" si="221"/>
        <v>105.35140859247173</v>
      </c>
      <c r="U689" s="6">
        <f t="shared" si="221"/>
        <v>90.829754980947811</v>
      </c>
      <c r="W689" s="11">
        <v>100</v>
      </c>
      <c r="X689" s="6">
        <f t="shared" si="229"/>
        <v>87.890547012700083</v>
      </c>
      <c r="Y689" s="6">
        <f t="shared" si="230"/>
        <v>103.87831843691006</v>
      </c>
      <c r="Z689" s="6">
        <f t="shared" si="231"/>
        <v>91.768865449610146</v>
      </c>
      <c r="AA689" s="6">
        <f t="shared" si="232"/>
        <v>107.75663687382013</v>
      </c>
      <c r="AB689" s="6">
        <f t="shared" si="233"/>
        <v>95.64718388652021</v>
      </c>
      <c r="AC689" s="6">
        <f t="shared" si="234"/>
        <v>111.63495531073019</v>
      </c>
      <c r="AD689" s="6">
        <f t="shared" si="235"/>
        <v>99.525502323430274</v>
      </c>
      <c r="AE689" s="6">
        <f t="shared" si="236"/>
        <v>115.51327374764026</v>
      </c>
      <c r="AF689" s="6">
        <f t="shared" si="237"/>
        <v>103.40382076034034</v>
      </c>
      <c r="AG689" s="6">
        <f t="shared" si="238"/>
        <v>119.39159218455032</v>
      </c>
      <c r="AI689" s="10">
        <f t="shared" si="239"/>
        <v>0</v>
      </c>
      <c r="AJ689" s="10">
        <f t="shared" si="241"/>
        <v>0</v>
      </c>
      <c r="AK689" s="10">
        <f t="shared" si="241"/>
        <v>0</v>
      </c>
      <c r="AL689" s="10">
        <f t="shared" si="241"/>
        <v>0</v>
      </c>
      <c r="AM689" s="10">
        <f t="shared" si="240"/>
        <v>0</v>
      </c>
      <c r="AN689" s="10">
        <f t="shared" si="240"/>
        <v>0</v>
      </c>
      <c r="AO689" s="10">
        <f t="shared" si="240"/>
        <v>0</v>
      </c>
      <c r="AP689" s="10">
        <f t="shared" si="240"/>
        <v>0</v>
      </c>
      <c r="AQ689" s="10">
        <f t="shared" si="240"/>
        <v>0</v>
      </c>
      <c r="AR689" s="10">
        <f t="shared" si="240"/>
        <v>0</v>
      </c>
      <c r="AT689">
        <v>1</v>
      </c>
      <c r="AU689">
        <v>0</v>
      </c>
      <c r="AV689">
        <v>1</v>
      </c>
      <c r="AW689">
        <v>0</v>
      </c>
      <c r="AX689">
        <v>1</v>
      </c>
      <c r="AY689">
        <v>0</v>
      </c>
      <c r="AZ689">
        <v>1</v>
      </c>
      <c r="BA689">
        <v>0</v>
      </c>
      <c r="BB689">
        <v>1</v>
      </c>
      <c r="BC689">
        <v>0</v>
      </c>
    </row>
    <row r="690" spans="3:55">
      <c r="C690" s="10"/>
      <c r="D690" s="20">
        <f t="shared" si="223"/>
        <v>-1043.5145177395257</v>
      </c>
      <c r="E690" s="10">
        <f t="shared" si="224"/>
        <v>1986.6597914390695</v>
      </c>
      <c r="F690" s="20">
        <f t="shared" si="225"/>
        <v>943.14527369954385</v>
      </c>
      <c r="G690">
        <f t="shared" si="226"/>
        <v>6</v>
      </c>
      <c r="H690" s="21">
        <f t="shared" si="227"/>
        <v>9.7699716664180632E-4</v>
      </c>
      <c r="I690" s="20">
        <f t="shared" si="228"/>
        <v>0</v>
      </c>
      <c r="J690" s="2"/>
      <c r="K690" s="11">
        <v>100</v>
      </c>
      <c r="L690" s="6">
        <f t="shared" si="222"/>
        <v>113.7778787354118</v>
      </c>
      <c r="M690" s="6">
        <f t="shared" si="222"/>
        <v>98.094719243534911</v>
      </c>
      <c r="N690" s="6">
        <f t="shared" si="222"/>
        <v>111.61009070675182</v>
      </c>
      <c r="O690" s="6">
        <f t="shared" si="222"/>
        <v>96.225739434679383</v>
      </c>
      <c r="P690" s="6">
        <f t="shared" si="222"/>
        <v>109.48360512624285</v>
      </c>
      <c r="Q690" s="6">
        <f t="shared" si="221"/>
        <v>94.392368938464202</v>
      </c>
      <c r="R690" s="6">
        <f t="shared" si="221"/>
        <v>107.39763506628832</v>
      </c>
      <c r="S690" s="6">
        <f t="shared" si="221"/>
        <v>92.593929297508112</v>
      </c>
      <c r="T690" s="6">
        <f t="shared" si="221"/>
        <v>105.35140859247173</v>
      </c>
      <c r="U690" s="6">
        <f t="shared" si="221"/>
        <v>119.8665979143907</v>
      </c>
      <c r="W690" s="11">
        <v>100</v>
      </c>
      <c r="X690" s="6">
        <f t="shared" si="229"/>
        <v>87.890547012700083</v>
      </c>
      <c r="Y690" s="6">
        <f t="shared" si="230"/>
        <v>103.87831843691006</v>
      </c>
      <c r="Z690" s="6">
        <f t="shared" si="231"/>
        <v>91.768865449610146</v>
      </c>
      <c r="AA690" s="6">
        <f t="shared" si="232"/>
        <v>107.75663687382013</v>
      </c>
      <c r="AB690" s="6">
        <f t="shared" si="233"/>
        <v>95.64718388652021</v>
      </c>
      <c r="AC690" s="6">
        <f t="shared" si="234"/>
        <v>111.63495531073019</v>
      </c>
      <c r="AD690" s="6">
        <f t="shared" si="235"/>
        <v>99.525502323430274</v>
      </c>
      <c r="AE690" s="6">
        <f t="shared" si="236"/>
        <v>115.51327374764026</v>
      </c>
      <c r="AF690" s="6">
        <f t="shared" si="237"/>
        <v>103.40382076034034</v>
      </c>
      <c r="AG690" s="6">
        <f t="shared" si="238"/>
        <v>91.29436777304042</v>
      </c>
      <c r="AI690" s="10">
        <f t="shared" si="239"/>
        <v>0</v>
      </c>
      <c r="AJ690" s="10">
        <f t="shared" si="241"/>
        <v>0</v>
      </c>
      <c r="AK690" s="10">
        <f t="shared" si="241"/>
        <v>0</v>
      </c>
      <c r="AL690" s="10">
        <f t="shared" si="241"/>
        <v>0</v>
      </c>
      <c r="AM690" s="10">
        <f t="shared" si="240"/>
        <v>0</v>
      </c>
      <c r="AN690" s="10">
        <f t="shared" si="240"/>
        <v>0</v>
      </c>
      <c r="AO690" s="10">
        <f t="shared" si="240"/>
        <v>0</v>
      </c>
      <c r="AP690" s="10">
        <f t="shared" si="240"/>
        <v>0</v>
      </c>
      <c r="AQ690" s="10">
        <f t="shared" si="240"/>
        <v>0</v>
      </c>
      <c r="AR690" s="10">
        <f t="shared" si="240"/>
        <v>0</v>
      </c>
      <c r="AT690">
        <v>1</v>
      </c>
      <c r="AU690">
        <v>0</v>
      </c>
      <c r="AV690">
        <v>1</v>
      </c>
      <c r="AW690">
        <v>0</v>
      </c>
      <c r="AX690">
        <v>1</v>
      </c>
      <c r="AY690">
        <v>0</v>
      </c>
      <c r="AZ690">
        <v>1</v>
      </c>
      <c r="BA690">
        <v>0</v>
      </c>
      <c r="BB690">
        <v>1</v>
      </c>
      <c r="BC690">
        <v>1</v>
      </c>
    </row>
    <row r="691" spans="3:55">
      <c r="C691" s="10"/>
      <c r="D691" s="20">
        <f t="shared" si="223"/>
        <v>1761.3335668131681</v>
      </c>
      <c r="E691" s="10">
        <f t="shared" si="224"/>
        <v>-917.02450190521881</v>
      </c>
      <c r="F691" s="20">
        <f t="shared" si="225"/>
        <v>844.30906490794928</v>
      </c>
      <c r="G691">
        <f t="shared" si="226"/>
        <v>5</v>
      </c>
      <c r="H691" s="21">
        <f t="shared" si="227"/>
        <v>9.7656225800141683E-4</v>
      </c>
      <c r="I691" s="20">
        <f t="shared" si="228"/>
        <v>0</v>
      </c>
      <c r="J691" s="2"/>
      <c r="K691" s="11">
        <v>100</v>
      </c>
      <c r="L691" s="6">
        <f t="shared" si="222"/>
        <v>113.7778787354118</v>
      </c>
      <c r="M691" s="6">
        <f t="shared" si="222"/>
        <v>98.094719243534911</v>
      </c>
      <c r="N691" s="6">
        <f t="shared" si="222"/>
        <v>111.61009070675182</v>
      </c>
      <c r="O691" s="6">
        <f t="shared" si="222"/>
        <v>96.225739434679383</v>
      </c>
      <c r="P691" s="6">
        <f t="shared" si="222"/>
        <v>109.48360512624285</v>
      </c>
      <c r="Q691" s="6">
        <f t="shared" si="221"/>
        <v>94.392368938464202</v>
      </c>
      <c r="R691" s="6">
        <f t="shared" si="221"/>
        <v>107.39763506628832</v>
      </c>
      <c r="S691" s="6">
        <f t="shared" si="221"/>
        <v>122.19475099042162</v>
      </c>
      <c r="T691" s="6">
        <f t="shared" si="221"/>
        <v>105.35140859247173</v>
      </c>
      <c r="U691" s="6">
        <f t="shared" si="221"/>
        <v>90.829754980947811</v>
      </c>
      <c r="W691" s="11">
        <v>100</v>
      </c>
      <c r="X691" s="6">
        <f t="shared" si="229"/>
        <v>87.890547012700083</v>
      </c>
      <c r="Y691" s="6">
        <f t="shared" si="230"/>
        <v>103.87831843691006</v>
      </c>
      <c r="Z691" s="6">
        <f t="shared" si="231"/>
        <v>91.768865449610146</v>
      </c>
      <c r="AA691" s="6">
        <f t="shared" si="232"/>
        <v>107.75663687382013</v>
      </c>
      <c r="AB691" s="6">
        <f t="shared" si="233"/>
        <v>95.64718388652021</v>
      </c>
      <c r="AC691" s="6">
        <f t="shared" si="234"/>
        <v>111.63495531073019</v>
      </c>
      <c r="AD691" s="6">
        <f t="shared" si="235"/>
        <v>99.525502323430274</v>
      </c>
      <c r="AE691" s="6">
        <f t="shared" si="236"/>
        <v>87.416049336130357</v>
      </c>
      <c r="AF691" s="6">
        <f t="shared" si="237"/>
        <v>103.40382076034034</v>
      </c>
      <c r="AG691" s="6">
        <f t="shared" si="238"/>
        <v>119.39159218455032</v>
      </c>
      <c r="AI691" s="10">
        <f t="shared" si="239"/>
        <v>0</v>
      </c>
      <c r="AJ691" s="10">
        <f t="shared" si="241"/>
        <v>0</v>
      </c>
      <c r="AK691" s="10">
        <f t="shared" si="241"/>
        <v>0</v>
      </c>
      <c r="AL691" s="10">
        <f t="shared" si="241"/>
        <v>0</v>
      </c>
      <c r="AM691" s="10">
        <f t="shared" si="240"/>
        <v>0</v>
      </c>
      <c r="AN691" s="10">
        <f t="shared" si="240"/>
        <v>0</v>
      </c>
      <c r="AO691" s="10">
        <f t="shared" si="240"/>
        <v>0</v>
      </c>
      <c r="AP691" s="10">
        <f t="shared" si="240"/>
        <v>0</v>
      </c>
      <c r="AQ691" s="10">
        <f t="shared" si="240"/>
        <v>0</v>
      </c>
      <c r="AR691" s="10">
        <f t="shared" si="240"/>
        <v>0</v>
      </c>
      <c r="AT691">
        <v>1</v>
      </c>
      <c r="AU691">
        <v>0</v>
      </c>
      <c r="AV691">
        <v>1</v>
      </c>
      <c r="AW691">
        <v>0</v>
      </c>
      <c r="AX691">
        <v>1</v>
      </c>
      <c r="AY691">
        <v>0</v>
      </c>
      <c r="AZ691">
        <v>1</v>
      </c>
      <c r="BA691">
        <v>1</v>
      </c>
      <c r="BB691">
        <v>0</v>
      </c>
      <c r="BC691">
        <v>0</v>
      </c>
    </row>
    <row r="692" spans="3:55">
      <c r="C692" s="10"/>
      <c r="D692" s="20">
        <f t="shared" si="223"/>
        <v>-1043.5145177395257</v>
      </c>
      <c r="E692" s="10">
        <f t="shared" si="224"/>
        <v>1986.6597914390695</v>
      </c>
      <c r="F692" s="20">
        <f t="shared" si="225"/>
        <v>943.14527369954385</v>
      </c>
      <c r="G692">
        <f t="shared" si="226"/>
        <v>6</v>
      </c>
      <c r="H692" s="21">
        <f t="shared" si="227"/>
        <v>9.7699716664180632E-4</v>
      </c>
      <c r="I692" s="20">
        <f t="shared" si="228"/>
        <v>0</v>
      </c>
      <c r="J692" s="2"/>
      <c r="K692" s="11">
        <v>100</v>
      </c>
      <c r="L692" s="6">
        <f t="shared" si="222"/>
        <v>113.7778787354118</v>
      </c>
      <c r="M692" s="6">
        <f t="shared" si="222"/>
        <v>98.094719243534911</v>
      </c>
      <c r="N692" s="6">
        <f t="shared" si="222"/>
        <v>111.61009070675182</v>
      </c>
      <c r="O692" s="6">
        <f t="shared" si="222"/>
        <v>96.225739434679383</v>
      </c>
      <c r="P692" s="6">
        <f t="shared" si="222"/>
        <v>109.48360512624285</v>
      </c>
      <c r="Q692" s="6">
        <f t="shared" si="221"/>
        <v>94.392368938464202</v>
      </c>
      <c r="R692" s="6">
        <f t="shared" si="221"/>
        <v>107.39763506628832</v>
      </c>
      <c r="S692" s="6">
        <f t="shared" si="221"/>
        <v>122.19475099042162</v>
      </c>
      <c r="T692" s="6">
        <f t="shared" si="221"/>
        <v>105.35140859247173</v>
      </c>
      <c r="U692" s="6">
        <f t="shared" si="221"/>
        <v>119.8665979143907</v>
      </c>
      <c r="W692" s="11">
        <v>100</v>
      </c>
      <c r="X692" s="6">
        <f t="shared" si="229"/>
        <v>87.890547012700083</v>
      </c>
      <c r="Y692" s="6">
        <f t="shared" si="230"/>
        <v>103.87831843691006</v>
      </c>
      <c r="Z692" s="6">
        <f t="shared" si="231"/>
        <v>91.768865449610146</v>
      </c>
      <c r="AA692" s="6">
        <f t="shared" si="232"/>
        <v>107.75663687382013</v>
      </c>
      <c r="AB692" s="6">
        <f t="shared" si="233"/>
        <v>95.64718388652021</v>
      </c>
      <c r="AC692" s="6">
        <f t="shared" si="234"/>
        <v>111.63495531073019</v>
      </c>
      <c r="AD692" s="6">
        <f t="shared" si="235"/>
        <v>99.525502323430274</v>
      </c>
      <c r="AE692" s="6">
        <f t="shared" si="236"/>
        <v>87.416049336130357</v>
      </c>
      <c r="AF692" s="6">
        <f t="shared" si="237"/>
        <v>103.40382076034034</v>
      </c>
      <c r="AG692" s="6">
        <f t="shared" si="238"/>
        <v>91.29436777304042</v>
      </c>
      <c r="AI692" s="10">
        <f t="shared" si="239"/>
        <v>0</v>
      </c>
      <c r="AJ692" s="10">
        <f t="shared" si="241"/>
        <v>0</v>
      </c>
      <c r="AK692" s="10">
        <f t="shared" si="241"/>
        <v>0</v>
      </c>
      <c r="AL692" s="10">
        <f t="shared" si="241"/>
        <v>0</v>
      </c>
      <c r="AM692" s="10">
        <f t="shared" si="240"/>
        <v>0</v>
      </c>
      <c r="AN692" s="10">
        <f t="shared" si="240"/>
        <v>0</v>
      </c>
      <c r="AO692" s="10">
        <f t="shared" si="240"/>
        <v>0</v>
      </c>
      <c r="AP692" s="10">
        <f t="shared" si="240"/>
        <v>0</v>
      </c>
      <c r="AQ692" s="10">
        <f t="shared" si="240"/>
        <v>0</v>
      </c>
      <c r="AR692" s="10">
        <f t="shared" si="240"/>
        <v>0</v>
      </c>
      <c r="AT692">
        <v>1</v>
      </c>
      <c r="AU692">
        <v>0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>
        <v>0</v>
      </c>
      <c r="BC692">
        <v>1</v>
      </c>
    </row>
    <row r="693" spans="3:55">
      <c r="C693" s="10"/>
      <c r="D693" s="20">
        <f t="shared" si="223"/>
        <v>-1043.5145177395257</v>
      </c>
      <c r="E693" s="10">
        <f t="shared" si="224"/>
        <v>1986.6597914390695</v>
      </c>
      <c r="F693" s="20">
        <f t="shared" si="225"/>
        <v>943.14527369954385</v>
      </c>
      <c r="G693">
        <f t="shared" si="226"/>
        <v>6</v>
      </c>
      <c r="H693" s="21">
        <f t="shared" si="227"/>
        <v>9.7699716664180632E-4</v>
      </c>
      <c r="I693" s="20">
        <f t="shared" si="228"/>
        <v>0</v>
      </c>
      <c r="J693" s="2"/>
      <c r="K693" s="11">
        <v>100</v>
      </c>
      <c r="L693" s="6">
        <f t="shared" si="222"/>
        <v>113.7778787354118</v>
      </c>
      <c r="M693" s="6">
        <f t="shared" si="222"/>
        <v>98.094719243534911</v>
      </c>
      <c r="N693" s="6">
        <f t="shared" si="222"/>
        <v>111.61009070675182</v>
      </c>
      <c r="O693" s="6">
        <f t="shared" si="222"/>
        <v>96.225739434679383</v>
      </c>
      <c r="P693" s="6">
        <f t="shared" si="222"/>
        <v>109.48360512624285</v>
      </c>
      <c r="Q693" s="6">
        <f t="shared" si="221"/>
        <v>94.392368938464202</v>
      </c>
      <c r="R693" s="6">
        <f t="shared" si="221"/>
        <v>107.39763506628832</v>
      </c>
      <c r="S693" s="6">
        <f t="shared" si="221"/>
        <v>122.19475099042162</v>
      </c>
      <c r="T693" s="6">
        <f t="shared" si="221"/>
        <v>139.03059560292033</v>
      </c>
      <c r="U693" s="6">
        <f t="shared" si="221"/>
        <v>119.8665979143907</v>
      </c>
      <c r="W693" s="11">
        <v>100</v>
      </c>
      <c r="X693" s="6">
        <f t="shared" si="229"/>
        <v>87.890547012700083</v>
      </c>
      <c r="Y693" s="6">
        <f t="shared" si="230"/>
        <v>103.87831843691006</v>
      </c>
      <c r="Z693" s="6">
        <f t="shared" si="231"/>
        <v>91.768865449610146</v>
      </c>
      <c r="AA693" s="6">
        <f t="shared" si="232"/>
        <v>107.75663687382013</v>
      </c>
      <c r="AB693" s="6">
        <f t="shared" si="233"/>
        <v>95.64718388652021</v>
      </c>
      <c r="AC693" s="6">
        <f t="shared" si="234"/>
        <v>111.63495531073019</v>
      </c>
      <c r="AD693" s="6">
        <f t="shared" si="235"/>
        <v>99.525502323430274</v>
      </c>
      <c r="AE693" s="6">
        <f t="shared" si="236"/>
        <v>87.416049336130357</v>
      </c>
      <c r="AF693" s="6">
        <f t="shared" si="237"/>
        <v>75.306596348830439</v>
      </c>
      <c r="AG693" s="6">
        <f t="shared" si="238"/>
        <v>91.29436777304042</v>
      </c>
      <c r="AI693" s="10">
        <f t="shared" si="239"/>
        <v>0</v>
      </c>
      <c r="AJ693" s="10">
        <f t="shared" si="241"/>
        <v>0</v>
      </c>
      <c r="AK693" s="10">
        <f t="shared" si="241"/>
        <v>0</v>
      </c>
      <c r="AL693" s="10">
        <f t="shared" si="241"/>
        <v>0</v>
      </c>
      <c r="AM693" s="10">
        <f t="shared" si="240"/>
        <v>0</v>
      </c>
      <c r="AN693" s="10">
        <f t="shared" si="240"/>
        <v>0</v>
      </c>
      <c r="AO693" s="10">
        <f t="shared" si="240"/>
        <v>0</v>
      </c>
      <c r="AP693" s="10">
        <f t="shared" si="240"/>
        <v>0</v>
      </c>
      <c r="AQ693" s="10">
        <f t="shared" si="240"/>
        <v>0</v>
      </c>
      <c r="AR693" s="10">
        <f t="shared" si="240"/>
        <v>0</v>
      </c>
      <c r="AT693">
        <v>1</v>
      </c>
      <c r="AU693">
        <v>0</v>
      </c>
      <c r="AV693">
        <v>1</v>
      </c>
      <c r="AW693">
        <v>0</v>
      </c>
      <c r="AX693">
        <v>1</v>
      </c>
      <c r="AY693">
        <v>0</v>
      </c>
      <c r="AZ693">
        <v>1</v>
      </c>
      <c r="BA693">
        <v>1</v>
      </c>
      <c r="BB693">
        <v>1</v>
      </c>
      <c r="BC693">
        <v>0</v>
      </c>
    </row>
    <row r="694" spans="3:55">
      <c r="C694" s="10"/>
      <c r="D694" s="20">
        <f t="shared" si="223"/>
        <v>-5821.6989792951699</v>
      </c>
      <c r="E694" s="10">
        <f t="shared" si="224"/>
        <v>5818.6062470211482</v>
      </c>
      <c r="F694" s="20">
        <f t="shared" si="225"/>
        <v>-3.0927322740217278</v>
      </c>
      <c r="G694">
        <f t="shared" si="226"/>
        <v>7</v>
      </c>
      <c r="H694" s="21">
        <f t="shared" si="227"/>
        <v>9.7743226896726152E-4</v>
      </c>
      <c r="I694" s="20">
        <f t="shared" si="228"/>
        <v>0</v>
      </c>
      <c r="J694" s="2"/>
      <c r="K694" s="11">
        <v>100</v>
      </c>
      <c r="L694" s="6">
        <f t="shared" si="222"/>
        <v>113.7778787354118</v>
      </c>
      <c r="M694" s="6">
        <f t="shared" si="222"/>
        <v>98.094719243534911</v>
      </c>
      <c r="N694" s="6">
        <f t="shared" si="222"/>
        <v>111.61009070675182</v>
      </c>
      <c r="O694" s="6">
        <f t="shared" si="222"/>
        <v>96.225739434679383</v>
      </c>
      <c r="P694" s="6">
        <f t="shared" si="222"/>
        <v>109.48360512624285</v>
      </c>
      <c r="Q694" s="6">
        <f t="shared" si="221"/>
        <v>94.392368938464202</v>
      </c>
      <c r="R694" s="6">
        <f t="shared" si="221"/>
        <v>107.39763506628832</v>
      </c>
      <c r="S694" s="6">
        <f t="shared" si="221"/>
        <v>122.19475099042162</v>
      </c>
      <c r="T694" s="6">
        <f t="shared" si="221"/>
        <v>139.03059560292033</v>
      </c>
      <c r="U694" s="6">
        <f t="shared" si="221"/>
        <v>158.18606247021148</v>
      </c>
      <c r="W694" s="11">
        <v>100</v>
      </c>
      <c r="X694" s="6">
        <f t="shared" si="229"/>
        <v>87.890547012700083</v>
      </c>
      <c r="Y694" s="6">
        <f t="shared" si="230"/>
        <v>103.87831843691006</v>
      </c>
      <c r="Z694" s="6">
        <f t="shared" si="231"/>
        <v>91.768865449610146</v>
      </c>
      <c r="AA694" s="6">
        <f t="shared" si="232"/>
        <v>107.75663687382013</v>
      </c>
      <c r="AB694" s="6">
        <f t="shared" si="233"/>
        <v>95.64718388652021</v>
      </c>
      <c r="AC694" s="6">
        <f t="shared" si="234"/>
        <v>111.63495531073019</v>
      </c>
      <c r="AD694" s="6">
        <f t="shared" si="235"/>
        <v>99.525502323430274</v>
      </c>
      <c r="AE694" s="6">
        <f t="shared" si="236"/>
        <v>87.416049336130357</v>
      </c>
      <c r="AF694" s="6">
        <f t="shared" si="237"/>
        <v>75.306596348830439</v>
      </c>
      <c r="AG694" s="6">
        <f t="shared" si="238"/>
        <v>63.197143361530522</v>
      </c>
      <c r="AI694" s="10">
        <f t="shared" si="239"/>
        <v>0</v>
      </c>
      <c r="AJ694" s="10">
        <f t="shared" si="241"/>
        <v>0</v>
      </c>
      <c r="AK694" s="10">
        <f t="shared" si="241"/>
        <v>0</v>
      </c>
      <c r="AL694" s="10">
        <f t="shared" si="241"/>
        <v>0</v>
      </c>
      <c r="AM694" s="10">
        <f t="shared" si="240"/>
        <v>0</v>
      </c>
      <c r="AN694" s="10">
        <f t="shared" si="240"/>
        <v>0</v>
      </c>
      <c r="AO694" s="10">
        <f t="shared" si="240"/>
        <v>0</v>
      </c>
      <c r="AP694" s="10">
        <f t="shared" si="240"/>
        <v>0</v>
      </c>
      <c r="AQ694" s="10">
        <f t="shared" si="240"/>
        <v>0</v>
      </c>
      <c r="AR694" s="10">
        <f t="shared" si="240"/>
        <v>0</v>
      </c>
      <c r="AT694">
        <v>1</v>
      </c>
      <c r="AU694">
        <v>0</v>
      </c>
      <c r="AV694">
        <v>1</v>
      </c>
      <c r="AW694">
        <v>0</v>
      </c>
      <c r="AX694">
        <v>1</v>
      </c>
      <c r="AY694">
        <v>0</v>
      </c>
      <c r="AZ694">
        <v>1</v>
      </c>
      <c r="BA694">
        <v>1</v>
      </c>
      <c r="BB694">
        <v>1</v>
      </c>
      <c r="BC694">
        <v>1</v>
      </c>
    </row>
    <row r="695" spans="3:55">
      <c r="C695" s="10"/>
      <c r="D695" s="20">
        <f t="shared" si="223"/>
        <v>3268.5072552162083</v>
      </c>
      <c r="E695" s="10">
        <f t="shared" si="224"/>
        <v>-3117.3116335618074</v>
      </c>
      <c r="F695" s="20">
        <f t="shared" si="225"/>
        <v>151.19562165440084</v>
      </c>
      <c r="G695">
        <f t="shared" si="226"/>
        <v>4</v>
      </c>
      <c r="H695" s="21">
        <f t="shared" si="227"/>
        <v>9.7612754295987511E-4</v>
      </c>
      <c r="I695" s="20">
        <f t="shared" si="228"/>
        <v>0</v>
      </c>
      <c r="J695" s="2"/>
      <c r="K695" s="11">
        <v>100</v>
      </c>
      <c r="L695" s="6">
        <f t="shared" si="222"/>
        <v>113.7778787354118</v>
      </c>
      <c r="M695" s="6">
        <f t="shared" si="222"/>
        <v>98.094719243534911</v>
      </c>
      <c r="N695" s="6">
        <f t="shared" si="222"/>
        <v>111.61009070675182</v>
      </c>
      <c r="O695" s="6">
        <f t="shared" si="222"/>
        <v>96.225739434679383</v>
      </c>
      <c r="P695" s="6">
        <f t="shared" si="222"/>
        <v>109.48360512624285</v>
      </c>
      <c r="Q695" s="6">
        <f t="shared" ref="Q695:U745" si="242">P695*((1-AY695)*$I$3+$I$2*AY695)</f>
        <v>124.5681234756937</v>
      </c>
      <c r="R695" s="6">
        <f t="shared" si="242"/>
        <v>107.39763506628833</v>
      </c>
      <c r="S695" s="6">
        <f t="shared" si="242"/>
        <v>92.593929297508126</v>
      </c>
      <c r="T695" s="6">
        <f t="shared" si="242"/>
        <v>79.830768503050237</v>
      </c>
      <c r="U695" s="6">
        <f t="shared" si="242"/>
        <v>68.826883664381924</v>
      </c>
      <c r="W695" s="11">
        <v>100</v>
      </c>
      <c r="X695" s="6">
        <f t="shared" si="229"/>
        <v>87.890547012700083</v>
      </c>
      <c r="Y695" s="6">
        <f t="shared" si="230"/>
        <v>103.87831843691006</v>
      </c>
      <c r="Z695" s="6">
        <f t="shared" si="231"/>
        <v>91.768865449610146</v>
      </c>
      <c r="AA695" s="6">
        <f t="shared" si="232"/>
        <v>107.75663687382013</v>
      </c>
      <c r="AB695" s="6">
        <f t="shared" si="233"/>
        <v>95.64718388652021</v>
      </c>
      <c r="AC695" s="6">
        <f t="shared" si="234"/>
        <v>83.537730899220293</v>
      </c>
      <c r="AD695" s="6">
        <f t="shared" si="235"/>
        <v>99.525502323430274</v>
      </c>
      <c r="AE695" s="6">
        <f t="shared" si="236"/>
        <v>115.51327374764026</v>
      </c>
      <c r="AF695" s="6">
        <f t="shared" si="237"/>
        <v>131.50104517185025</v>
      </c>
      <c r="AG695" s="6">
        <f t="shared" si="238"/>
        <v>147.48881659606025</v>
      </c>
      <c r="AI695" s="10">
        <f t="shared" si="239"/>
        <v>0</v>
      </c>
      <c r="AJ695" s="10">
        <f t="shared" si="241"/>
        <v>0</v>
      </c>
      <c r="AK695" s="10">
        <f t="shared" si="241"/>
        <v>0</v>
      </c>
      <c r="AL695" s="10">
        <f t="shared" si="241"/>
        <v>0</v>
      </c>
      <c r="AM695" s="10">
        <f t="shared" si="240"/>
        <v>0</v>
      </c>
      <c r="AN695" s="10">
        <f t="shared" si="240"/>
        <v>0</v>
      </c>
      <c r="AO695" s="10">
        <f t="shared" si="240"/>
        <v>0</v>
      </c>
      <c r="AP695" s="10">
        <f t="shared" si="240"/>
        <v>0</v>
      </c>
      <c r="AQ695" s="10">
        <f t="shared" si="240"/>
        <v>0</v>
      </c>
      <c r="AR695" s="10">
        <f t="shared" si="240"/>
        <v>0</v>
      </c>
      <c r="AT695">
        <v>1</v>
      </c>
      <c r="AU695">
        <v>0</v>
      </c>
      <c r="AV695">
        <v>1</v>
      </c>
      <c r="AW695">
        <v>0</v>
      </c>
      <c r="AX695">
        <v>1</v>
      </c>
      <c r="AY695">
        <v>1</v>
      </c>
      <c r="AZ695">
        <v>0</v>
      </c>
      <c r="BA695">
        <v>0</v>
      </c>
      <c r="BB695">
        <v>0</v>
      </c>
      <c r="BC695">
        <v>0</v>
      </c>
    </row>
    <row r="696" spans="3:55">
      <c r="C696" s="10"/>
      <c r="D696" s="20">
        <f t="shared" si="223"/>
        <v>1761.3335668131697</v>
      </c>
      <c r="E696" s="10">
        <f t="shared" si="224"/>
        <v>-917.02450190521745</v>
      </c>
      <c r="F696" s="20">
        <f t="shared" si="225"/>
        <v>844.30906490795223</v>
      </c>
      <c r="G696">
        <f t="shared" si="226"/>
        <v>5</v>
      </c>
      <c r="H696" s="21">
        <f t="shared" si="227"/>
        <v>9.7656225800141683E-4</v>
      </c>
      <c r="I696" s="20">
        <f t="shared" si="228"/>
        <v>0</v>
      </c>
      <c r="J696" s="2"/>
      <c r="K696" s="11">
        <v>100</v>
      </c>
      <c r="L696" s="6">
        <f t="shared" ref="L696:P746" si="243">K696*((1-AT696)*$I$3+$I$2*AT696)</f>
        <v>113.7778787354118</v>
      </c>
      <c r="M696" s="6">
        <f t="shared" si="243"/>
        <v>98.094719243534911</v>
      </c>
      <c r="N696" s="6">
        <f t="shared" si="243"/>
        <v>111.61009070675182</v>
      </c>
      <c r="O696" s="6">
        <f t="shared" si="243"/>
        <v>96.225739434679383</v>
      </c>
      <c r="P696" s="6">
        <f t="shared" si="243"/>
        <v>109.48360512624285</v>
      </c>
      <c r="Q696" s="6">
        <f t="shared" si="242"/>
        <v>124.5681234756937</v>
      </c>
      <c r="R696" s="6">
        <f t="shared" si="242"/>
        <v>107.39763506628833</v>
      </c>
      <c r="S696" s="6">
        <f t="shared" si="242"/>
        <v>92.593929297508126</v>
      </c>
      <c r="T696" s="6">
        <f t="shared" si="242"/>
        <v>79.830768503050237</v>
      </c>
      <c r="U696" s="6">
        <f t="shared" si="242"/>
        <v>90.829754980947826</v>
      </c>
      <c r="W696" s="11">
        <v>100</v>
      </c>
      <c r="X696" s="6">
        <f t="shared" si="229"/>
        <v>87.890547012700083</v>
      </c>
      <c r="Y696" s="6">
        <f t="shared" si="230"/>
        <v>103.87831843691006</v>
      </c>
      <c r="Z696" s="6">
        <f t="shared" si="231"/>
        <v>91.768865449610146</v>
      </c>
      <c r="AA696" s="6">
        <f t="shared" si="232"/>
        <v>107.75663687382013</v>
      </c>
      <c r="AB696" s="6">
        <f t="shared" si="233"/>
        <v>95.64718388652021</v>
      </c>
      <c r="AC696" s="6">
        <f t="shared" si="234"/>
        <v>83.537730899220293</v>
      </c>
      <c r="AD696" s="6">
        <f t="shared" si="235"/>
        <v>99.525502323430274</v>
      </c>
      <c r="AE696" s="6">
        <f t="shared" si="236"/>
        <v>115.51327374764026</v>
      </c>
      <c r="AF696" s="6">
        <f t="shared" si="237"/>
        <v>131.50104517185025</v>
      </c>
      <c r="AG696" s="6">
        <f t="shared" si="238"/>
        <v>119.39159218455033</v>
      </c>
      <c r="AI696" s="10">
        <f t="shared" si="239"/>
        <v>0</v>
      </c>
      <c r="AJ696" s="10">
        <f t="shared" si="241"/>
        <v>0</v>
      </c>
      <c r="AK696" s="10">
        <f t="shared" si="241"/>
        <v>0</v>
      </c>
      <c r="AL696" s="10">
        <f t="shared" si="241"/>
        <v>0</v>
      </c>
      <c r="AM696" s="10">
        <f t="shared" si="240"/>
        <v>0</v>
      </c>
      <c r="AN696" s="10">
        <f t="shared" si="240"/>
        <v>0</v>
      </c>
      <c r="AO696" s="10">
        <f t="shared" si="240"/>
        <v>0</v>
      </c>
      <c r="AP696" s="10">
        <f t="shared" si="240"/>
        <v>0</v>
      </c>
      <c r="AQ696" s="10">
        <f t="shared" si="240"/>
        <v>0</v>
      </c>
      <c r="AR696" s="10">
        <f t="shared" si="240"/>
        <v>0</v>
      </c>
      <c r="AT696">
        <v>1</v>
      </c>
      <c r="AU696">
        <v>0</v>
      </c>
      <c r="AV696">
        <v>1</v>
      </c>
      <c r="AW696">
        <v>0</v>
      </c>
      <c r="AX696">
        <v>1</v>
      </c>
      <c r="AY696">
        <v>1</v>
      </c>
      <c r="AZ696">
        <v>0</v>
      </c>
      <c r="BA696">
        <v>0</v>
      </c>
      <c r="BB696">
        <v>0</v>
      </c>
      <c r="BC696">
        <v>1</v>
      </c>
    </row>
    <row r="697" spans="3:55">
      <c r="C697" s="10"/>
      <c r="D697" s="20">
        <f t="shared" si="223"/>
        <v>1761.3335668131683</v>
      </c>
      <c r="E697" s="10">
        <f t="shared" si="224"/>
        <v>-917.02450190521745</v>
      </c>
      <c r="F697" s="20">
        <f t="shared" si="225"/>
        <v>844.30906490795087</v>
      </c>
      <c r="G697">
        <f t="shared" si="226"/>
        <v>5</v>
      </c>
      <c r="H697" s="21">
        <f t="shared" si="227"/>
        <v>9.7656225800141683E-4</v>
      </c>
      <c r="I697" s="20">
        <f t="shared" si="228"/>
        <v>0</v>
      </c>
      <c r="J697" s="2"/>
      <c r="K697" s="11">
        <v>100</v>
      </c>
      <c r="L697" s="6">
        <f t="shared" si="243"/>
        <v>113.7778787354118</v>
      </c>
      <c r="M697" s="6">
        <f t="shared" si="243"/>
        <v>98.094719243534911</v>
      </c>
      <c r="N697" s="6">
        <f t="shared" si="243"/>
        <v>111.61009070675182</v>
      </c>
      <c r="O697" s="6">
        <f t="shared" si="243"/>
        <v>96.225739434679383</v>
      </c>
      <c r="P697" s="6">
        <f t="shared" si="243"/>
        <v>109.48360512624285</v>
      </c>
      <c r="Q697" s="6">
        <f t="shared" si="242"/>
        <v>124.5681234756937</v>
      </c>
      <c r="R697" s="6">
        <f t="shared" si="242"/>
        <v>107.39763506628833</v>
      </c>
      <c r="S697" s="6">
        <f t="shared" si="242"/>
        <v>92.593929297508126</v>
      </c>
      <c r="T697" s="6">
        <f t="shared" si="242"/>
        <v>105.35140859247174</v>
      </c>
      <c r="U697" s="6">
        <f t="shared" si="242"/>
        <v>90.829754980947826</v>
      </c>
      <c r="W697" s="11">
        <v>100</v>
      </c>
      <c r="X697" s="6">
        <f t="shared" si="229"/>
        <v>87.890547012700083</v>
      </c>
      <c r="Y697" s="6">
        <f t="shared" si="230"/>
        <v>103.87831843691006</v>
      </c>
      <c r="Z697" s="6">
        <f t="shared" si="231"/>
        <v>91.768865449610146</v>
      </c>
      <c r="AA697" s="6">
        <f t="shared" si="232"/>
        <v>107.75663687382013</v>
      </c>
      <c r="AB697" s="6">
        <f t="shared" si="233"/>
        <v>95.64718388652021</v>
      </c>
      <c r="AC697" s="6">
        <f t="shared" si="234"/>
        <v>83.537730899220293</v>
      </c>
      <c r="AD697" s="6">
        <f t="shared" si="235"/>
        <v>99.525502323430274</v>
      </c>
      <c r="AE697" s="6">
        <f t="shared" si="236"/>
        <v>115.51327374764026</v>
      </c>
      <c r="AF697" s="6">
        <f t="shared" si="237"/>
        <v>103.40382076034034</v>
      </c>
      <c r="AG697" s="6">
        <f t="shared" si="238"/>
        <v>119.39159218455032</v>
      </c>
      <c r="AI697" s="10">
        <f t="shared" si="239"/>
        <v>0</v>
      </c>
      <c r="AJ697" s="10">
        <f t="shared" si="241"/>
        <v>0</v>
      </c>
      <c r="AK697" s="10">
        <f t="shared" si="241"/>
        <v>0</v>
      </c>
      <c r="AL697" s="10">
        <f t="shared" si="241"/>
        <v>0</v>
      </c>
      <c r="AM697" s="10">
        <f t="shared" si="240"/>
        <v>0</v>
      </c>
      <c r="AN697" s="10">
        <f t="shared" si="240"/>
        <v>0</v>
      </c>
      <c r="AO697" s="10">
        <f t="shared" si="240"/>
        <v>0</v>
      </c>
      <c r="AP697" s="10">
        <f t="shared" si="240"/>
        <v>0</v>
      </c>
      <c r="AQ697" s="10">
        <f t="shared" si="240"/>
        <v>0</v>
      </c>
      <c r="AR697" s="10">
        <f t="shared" si="240"/>
        <v>0</v>
      </c>
      <c r="AT697">
        <v>1</v>
      </c>
      <c r="AU697">
        <v>0</v>
      </c>
      <c r="AV697">
        <v>1</v>
      </c>
      <c r="AW697">
        <v>0</v>
      </c>
      <c r="AX697">
        <v>1</v>
      </c>
      <c r="AY697">
        <v>1</v>
      </c>
      <c r="AZ697">
        <v>0</v>
      </c>
      <c r="BA697">
        <v>0</v>
      </c>
      <c r="BB697">
        <v>1</v>
      </c>
      <c r="BC697">
        <v>0</v>
      </c>
    </row>
    <row r="698" spans="3:55">
      <c r="C698" s="10"/>
      <c r="D698" s="20">
        <f t="shared" si="223"/>
        <v>-1043.5145177395257</v>
      </c>
      <c r="E698" s="10">
        <f t="shared" si="224"/>
        <v>1986.6597914390709</v>
      </c>
      <c r="F698" s="20">
        <f t="shared" si="225"/>
        <v>943.14527369954521</v>
      </c>
      <c r="G698">
        <f t="shared" si="226"/>
        <v>6</v>
      </c>
      <c r="H698" s="21">
        <f t="shared" si="227"/>
        <v>9.7699716664180632E-4</v>
      </c>
      <c r="I698" s="20">
        <f t="shared" si="228"/>
        <v>0</v>
      </c>
      <c r="J698" s="2"/>
      <c r="K698" s="11">
        <v>100</v>
      </c>
      <c r="L698" s="6">
        <f t="shared" si="243"/>
        <v>113.7778787354118</v>
      </c>
      <c r="M698" s="6">
        <f t="shared" si="243"/>
        <v>98.094719243534911</v>
      </c>
      <c r="N698" s="6">
        <f t="shared" si="243"/>
        <v>111.61009070675182</v>
      </c>
      <c r="O698" s="6">
        <f t="shared" si="243"/>
        <v>96.225739434679383</v>
      </c>
      <c r="P698" s="6">
        <f t="shared" si="243"/>
        <v>109.48360512624285</v>
      </c>
      <c r="Q698" s="6">
        <f t="shared" si="242"/>
        <v>124.5681234756937</v>
      </c>
      <c r="R698" s="6">
        <f t="shared" si="242"/>
        <v>107.39763506628833</v>
      </c>
      <c r="S698" s="6">
        <f t="shared" si="242"/>
        <v>92.593929297508126</v>
      </c>
      <c r="T698" s="6">
        <f t="shared" si="242"/>
        <v>105.35140859247174</v>
      </c>
      <c r="U698" s="6">
        <f t="shared" si="242"/>
        <v>119.86659791439071</v>
      </c>
      <c r="W698" s="11">
        <v>100</v>
      </c>
      <c r="X698" s="6">
        <f t="shared" si="229"/>
        <v>87.890547012700083</v>
      </c>
      <c r="Y698" s="6">
        <f t="shared" si="230"/>
        <v>103.87831843691006</v>
      </c>
      <c r="Z698" s="6">
        <f t="shared" si="231"/>
        <v>91.768865449610146</v>
      </c>
      <c r="AA698" s="6">
        <f t="shared" si="232"/>
        <v>107.75663687382013</v>
      </c>
      <c r="AB698" s="6">
        <f t="shared" si="233"/>
        <v>95.64718388652021</v>
      </c>
      <c r="AC698" s="6">
        <f t="shared" si="234"/>
        <v>83.537730899220293</v>
      </c>
      <c r="AD698" s="6">
        <f t="shared" si="235"/>
        <v>99.525502323430274</v>
      </c>
      <c r="AE698" s="6">
        <f t="shared" si="236"/>
        <v>115.51327374764026</v>
      </c>
      <c r="AF698" s="6">
        <f t="shared" si="237"/>
        <v>103.40382076034034</v>
      </c>
      <c r="AG698" s="6">
        <f t="shared" si="238"/>
        <v>91.29436777304042</v>
      </c>
      <c r="AI698" s="10">
        <f t="shared" si="239"/>
        <v>0</v>
      </c>
      <c r="AJ698" s="10">
        <f t="shared" si="241"/>
        <v>0</v>
      </c>
      <c r="AK698" s="10">
        <f t="shared" si="241"/>
        <v>0</v>
      </c>
      <c r="AL698" s="10">
        <f t="shared" si="241"/>
        <v>0</v>
      </c>
      <c r="AM698" s="10">
        <f t="shared" si="240"/>
        <v>0</v>
      </c>
      <c r="AN698" s="10">
        <f t="shared" si="240"/>
        <v>0</v>
      </c>
      <c r="AO698" s="10">
        <f t="shared" si="240"/>
        <v>0</v>
      </c>
      <c r="AP698" s="10">
        <f t="shared" si="240"/>
        <v>0</v>
      </c>
      <c r="AQ698" s="10">
        <f t="shared" si="240"/>
        <v>0</v>
      </c>
      <c r="AR698" s="10">
        <f t="shared" si="240"/>
        <v>0</v>
      </c>
      <c r="AT698">
        <v>1</v>
      </c>
      <c r="AU698">
        <v>0</v>
      </c>
      <c r="AV698">
        <v>1</v>
      </c>
      <c r="AW698">
        <v>0</v>
      </c>
      <c r="AX698">
        <v>1</v>
      </c>
      <c r="AY698">
        <v>1</v>
      </c>
      <c r="AZ698">
        <v>0</v>
      </c>
      <c r="BA698">
        <v>0</v>
      </c>
      <c r="BB698">
        <v>1</v>
      </c>
      <c r="BC698">
        <v>1</v>
      </c>
    </row>
    <row r="699" spans="3:55">
      <c r="C699" s="10"/>
      <c r="D699" s="20">
        <f t="shared" si="223"/>
        <v>1761.3335668131683</v>
      </c>
      <c r="E699" s="10">
        <f t="shared" si="224"/>
        <v>-917.02450190521745</v>
      </c>
      <c r="F699" s="20">
        <f t="shared" si="225"/>
        <v>844.30906490795087</v>
      </c>
      <c r="G699">
        <f t="shared" si="226"/>
        <v>5</v>
      </c>
      <c r="H699" s="21">
        <f t="shared" si="227"/>
        <v>9.7656225800141683E-4</v>
      </c>
      <c r="I699" s="20">
        <f t="shared" si="228"/>
        <v>0</v>
      </c>
      <c r="J699" s="2"/>
      <c r="K699" s="11">
        <v>100</v>
      </c>
      <c r="L699" s="6">
        <f t="shared" si="243"/>
        <v>113.7778787354118</v>
      </c>
      <c r="M699" s="6">
        <f t="shared" si="243"/>
        <v>98.094719243534911</v>
      </c>
      <c r="N699" s="6">
        <f t="shared" si="243"/>
        <v>111.61009070675182</v>
      </c>
      <c r="O699" s="6">
        <f t="shared" si="243"/>
        <v>96.225739434679383</v>
      </c>
      <c r="P699" s="6">
        <f t="shared" si="243"/>
        <v>109.48360512624285</v>
      </c>
      <c r="Q699" s="6">
        <f t="shared" si="242"/>
        <v>124.5681234756937</v>
      </c>
      <c r="R699" s="6">
        <f t="shared" si="242"/>
        <v>107.39763506628833</v>
      </c>
      <c r="S699" s="6">
        <f t="shared" si="242"/>
        <v>122.19475099042164</v>
      </c>
      <c r="T699" s="6">
        <f t="shared" si="242"/>
        <v>105.35140859247174</v>
      </c>
      <c r="U699" s="6">
        <f t="shared" si="242"/>
        <v>90.829754980947826</v>
      </c>
      <c r="W699" s="11">
        <v>100</v>
      </c>
      <c r="X699" s="6">
        <f t="shared" si="229"/>
        <v>87.890547012700083</v>
      </c>
      <c r="Y699" s="6">
        <f t="shared" si="230"/>
        <v>103.87831843691006</v>
      </c>
      <c r="Z699" s="6">
        <f t="shared" si="231"/>
        <v>91.768865449610146</v>
      </c>
      <c r="AA699" s="6">
        <f t="shared" si="232"/>
        <v>107.75663687382013</v>
      </c>
      <c r="AB699" s="6">
        <f t="shared" si="233"/>
        <v>95.64718388652021</v>
      </c>
      <c r="AC699" s="6">
        <f t="shared" si="234"/>
        <v>83.537730899220293</v>
      </c>
      <c r="AD699" s="6">
        <f t="shared" si="235"/>
        <v>99.525502323430274</v>
      </c>
      <c r="AE699" s="6">
        <f t="shared" si="236"/>
        <v>87.416049336130357</v>
      </c>
      <c r="AF699" s="6">
        <f t="shared" si="237"/>
        <v>103.40382076034034</v>
      </c>
      <c r="AG699" s="6">
        <f t="shared" si="238"/>
        <v>119.39159218455032</v>
      </c>
      <c r="AI699" s="10">
        <f t="shared" si="239"/>
        <v>0</v>
      </c>
      <c r="AJ699" s="10">
        <f t="shared" si="241"/>
        <v>0</v>
      </c>
      <c r="AK699" s="10">
        <f t="shared" si="241"/>
        <v>0</v>
      </c>
      <c r="AL699" s="10">
        <f t="shared" si="241"/>
        <v>0</v>
      </c>
      <c r="AM699" s="10">
        <f t="shared" si="240"/>
        <v>0</v>
      </c>
      <c r="AN699" s="10">
        <f t="shared" si="240"/>
        <v>0</v>
      </c>
      <c r="AO699" s="10">
        <f t="shared" si="240"/>
        <v>0</v>
      </c>
      <c r="AP699" s="10">
        <f t="shared" si="240"/>
        <v>0</v>
      </c>
      <c r="AQ699" s="10">
        <f t="shared" si="240"/>
        <v>0</v>
      </c>
      <c r="AR699" s="10">
        <f t="shared" si="240"/>
        <v>0</v>
      </c>
      <c r="AT699">
        <v>1</v>
      </c>
      <c r="AU699">
        <v>0</v>
      </c>
      <c r="AV699">
        <v>1</v>
      </c>
      <c r="AW699">
        <v>0</v>
      </c>
      <c r="AX699">
        <v>1</v>
      </c>
      <c r="AY699">
        <v>1</v>
      </c>
      <c r="AZ699">
        <v>0</v>
      </c>
      <c r="BA699">
        <v>1</v>
      </c>
      <c r="BB699">
        <v>0</v>
      </c>
      <c r="BC699">
        <v>0</v>
      </c>
    </row>
    <row r="700" spans="3:55">
      <c r="C700" s="10"/>
      <c r="D700" s="20">
        <f t="shared" si="223"/>
        <v>-1043.5145177395257</v>
      </c>
      <c r="E700" s="10">
        <f t="shared" si="224"/>
        <v>1986.6597914390709</v>
      </c>
      <c r="F700" s="20">
        <f t="shared" si="225"/>
        <v>943.14527369954521</v>
      </c>
      <c r="G700">
        <f t="shared" si="226"/>
        <v>6</v>
      </c>
      <c r="H700" s="21">
        <f t="shared" si="227"/>
        <v>9.7699716664180632E-4</v>
      </c>
      <c r="I700" s="20">
        <f t="shared" si="228"/>
        <v>0</v>
      </c>
      <c r="J700" s="2"/>
      <c r="K700" s="11">
        <v>100</v>
      </c>
      <c r="L700" s="6">
        <f t="shared" si="243"/>
        <v>113.7778787354118</v>
      </c>
      <c r="M700" s="6">
        <f t="shared" si="243"/>
        <v>98.094719243534911</v>
      </c>
      <c r="N700" s="6">
        <f t="shared" si="243"/>
        <v>111.61009070675182</v>
      </c>
      <c r="O700" s="6">
        <f t="shared" si="243"/>
        <v>96.225739434679383</v>
      </c>
      <c r="P700" s="6">
        <f t="shared" si="243"/>
        <v>109.48360512624285</v>
      </c>
      <c r="Q700" s="6">
        <f t="shared" si="242"/>
        <v>124.5681234756937</v>
      </c>
      <c r="R700" s="6">
        <f t="shared" si="242"/>
        <v>107.39763506628833</v>
      </c>
      <c r="S700" s="6">
        <f t="shared" si="242"/>
        <v>122.19475099042164</v>
      </c>
      <c r="T700" s="6">
        <f t="shared" si="242"/>
        <v>105.35140859247174</v>
      </c>
      <c r="U700" s="6">
        <f t="shared" si="242"/>
        <v>119.86659791439071</v>
      </c>
      <c r="W700" s="11">
        <v>100</v>
      </c>
      <c r="X700" s="6">
        <f t="shared" si="229"/>
        <v>87.890547012700083</v>
      </c>
      <c r="Y700" s="6">
        <f t="shared" si="230"/>
        <v>103.87831843691006</v>
      </c>
      <c r="Z700" s="6">
        <f t="shared" si="231"/>
        <v>91.768865449610146</v>
      </c>
      <c r="AA700" s="6">
        <f t="shared" si="232"/>
        <v>107.75663687382013</v>
      </c>
      <c r="AB700" s="6">
        <f t="shared" si="233"/>
        <v>95.64718388652021</v>
      </c>
      <c r="AC700" s="6">
        <f t="shared" si="234"/>
        <v>83.537730899220293</v>
      </c>
      <c r="AD700" s="6">
        <f t="shared" si="235"/>
        <v>99.525502323430274</v>
      </c>
      <c r="AE700" s="6">
        <f t="shared" si="236"/>
        <v>87.416049336130357</v>
      </c>
      <c r="AF700" s="6">
        <f t="shared" si="237"/>
        <v>103.40382076034034</v>
      </c>
      <c r="AG700" s="6">
        <f t="shared" si="238"/>
        <v>91.29436777304042</v>
      </c>
      <c r="AI700" s="10">
        <f t="shared" si="239"/>
        <v>0</v>
      </c>
      <c r="AJ700" s="10">
        <f t="shared" si="241"/>
        <v>0</v>
      </c>
      <c r="AK700" s="10">
        <f t="shared" si="241"/>
        <v>0</v>
      </c>
      <c r="AL700" s="10">
        <f t="shared" si="241"/>
        <v>0</v>
      </c>
      <c r="AM700" s="10">
        <f t="shared" si="240"/>
        <v>0</v>
      </c>
      <c r="AN700" s="10">
        <f t="shared" si="240"/>
        <v>0</v>
      </c>
      <c r="AO700" s="10">
        <f t="shared" si="240"/>
        <v>0</v>
      </c>
      <c r="AP700" s="10">
        <f t="shared" si="240"/>
        <v>0</v>
      </c>
      <c r="AQ700" s="10">
        <f t="shared" si="240"/>
        <v>0</v>
      </c>
      <c r="AR700" s="10">
        <f t="shared" si="240"/>
        <v>0</v>
      </c>
      <c r="AT700">
        <v>1</v>
      </c>
      <c r="AU700">
        <v>0</v>
      </c>
      <c r="AV700">
        <v>1</v>
      </c>
      <c r="AW700">
        <v>0</v>
      </c>
      <c r="AX700">
        <v>1</v>
      </c>
      <c r="AY700">
        <v>1</v>
      </c>
      <c r="AZ700">
        <v>0</v>
      </c>
      <c r="BA700">
        <v>1</v>
      </c>
      <c r="BB700">
        <v>0</v>
      </c>
      <c r="BC700">
        <v>1</v>
      </c>
    </row>
    <row r="701" spans="3:55">
      <c r="C701" s="10"/>
      <c r="D701" s="20">
        <f t="shared" si="223"/>
        <v>-1043.5145177395257</v>
      </c>
      <c r="E701" s="10">
        <f t="shared" si="224"/>
        <v>1986.6597914390709</v>
      </c>
      <c r="F701" s="20">
        <f t="shared" si="225"/>
        <v>943.14527369954521</v>
      </c>
      <c r="G701">
        <f t="shared" si="226"/>
        <v>6</v>
      </c>
      <c r="H701" s="21">
        <f t="shared" si="227"/>
        <v>9.7699716664180632E-4</v>
      </c>
      <c r="I701" s="20">
        <f t="shared" si="228"/>
        <v>0</v>
      </c>
      <c r="J701" s="2"/>
      <c r="K701" s="11">
        <v>100</v>
      </c>
      <c r="L701" s="6">
        <f t="shared" si="243"/>
        <v>113.7778787354118</v>
      </c>
      <c r="M701" s="6">
        <f t="shared" si="243"/>
        <v>98.094719243534911</v>
      </c>
      <c r="N701" s="6">
        <f t="shared" si="243"/>
        <v>111.61009070675182</v>
      </c>
      <c r="O701" s="6">
        <f t="shared" si="243"/>
        <v>96.225739434679383</v>
      </c>
      <c r="P701" s="6">
        <f t="shared" si="243"/>
        <v>109.48360512624285</v>
      </c>
      <c r="Q701" s="6">
        <f t="shared" si="242"/>
        <v>124.5681234756937</v>
      </c>
      <c r="R701" s="6">
        <f t="shared" si="242"/>
        <v>107.39763506628833</v>
      </c>
      <c r="S701" s="6">
        <f t="shared" si="242"/>
        <v>122.19475099042164</v>
      </c>
      <c r="T701" s="6">
        <f t="shared" si="242"/>
        <v>139.03059560292036</v>
      </c>
      <c r="U701" s="6">
        <f t="shared" si="242"/>
        <v>119.86659791439071</v>
      </c>
      <c r="W701" s="11">
        <v>100</v>
      </c>
      <c r="X701" s="6">
        <f t="shared" si="229"/>
        <v>87.890547012700083</v>
      </c>
      <c r="Y701" s="6">
        <f t="shared" si="230"/>
        <v>103.87831843691006</v>
      </c>
      <c r="Z701" s="6">
        <f t="shared" si="231"/>
        <v>91.768865449610146</v>
      </c>
      <c r="AA701" s="6">
        <f t="shared" si="232"/>
        <v>107.75663687382013</v>
      </c>
      <c r="AB701" s="6">
        <f t="shared" si="233"/>
        <v>95.64718388652021</v>
      </c>
      <c r="AC701" s="6">
        <f t="shared" si="234"/>
        <v>83.537730899220293</v>
      </c>
      <c r="AD701" s="6">
        <f t="shared" si="235"/>
        <v>99.525502323430274</v>
      </c>
      <c r="AE701" s="6">
        <f t="shared" si="236"/>
        <v>87.416049336130357</v>
      </c>
      <c r="AF701" s="6">
        <f t="shared" si="237"/>
        <v>75.306596348830439</v>
      </c>
      <c r="AG701" s="6">
        <f t="shared" si="238"/>
        <v>91.29436777304042</v>
      </c>
      <c r="AI701" s="10">
        <f t="shared" si="239"/>
        <v>0</v>
      </c>
      <c r="AJ701" s="10">
        <f t="shared" si="241"/>
        <v>0</v>
      </c>
      <c r="AK701" s="10">
        <f t="shared" si="241"/>
        <v>0</v>
      </c>
      <c r="AL701" s="10">
        <f t="shared" si="241"/>
        <v>0</v>
      </c>
      <c r="AM701" s="10">
        <f t="shared" si="240"/>
        <v>0</v>
      </c>
      <c r="AN701" s="10">
        <f t="shared" si="240"/>
        <v>0</v>
      </c>
      <c r="AO701" s="10">
        <f t="shared" si="240"/>
        <v>0</v>
      </c>
      <c r="AP701" s="10">
        <f t="shared" si="240"/>
        <v>0</v>
      </c>
      <c r="AQ701" s="10">
        <f t="shared" si="240"/>
        <v>0</v>
      </c>
      <c r="AR701" s="10">
        <f t="shared" si="240"/>
        <v>0</v>
      </c>
      <c r="AT701">
        <v>1</v>
      </c>
      <c r="AU701">
        <v>0</v>
      </c>
      <c r="AV701">
        <v>1</v>
      </c>
      <c r="AW701">
        <v>0</v>
      </c>
      <c r="AX701">
        <v>1</v>
      </c>
      <c r="AY701">
        <v>1</v>
      </c>
      <c r="AZ701">
        <v>0</v>
      </c>
      <c r="BA701">
        <v>1</v>
      </c>
      <c r="BB701">
        <v>1</v>
      </c>
      <c r="BC701">
        <v>0</v>
      </c>
    </row>
    <row r="702" spans="3:55">
      <c r="C702" s="10"/>
      <c r="D702" s="20">
        <f t="shared" si="223"/>
        <v>-5821.6989792951717</v>
      </c>
      <c r="E702" s="10">
        <f t="shared" si="224"/>
        <v>5818.6062470211509</v>
      </c>
      <c r="F702" s="20">
        <f t="shared" si="225"/>
        <v>-3.0927322740208183</v>
      </c>
      <c r="G702">
        <f t="shared" si="226"/>
        <v>7</v>
      </c>
      <c r="H702" s="21">
        <f t="shared" si="227"/>
        <v>9.7743226896726152E-4</v>
      </c>
      <c r="I702" s="20">
        <f t="shared" si="228"/>
        <v>0</v>
      </c>
      <c r="J702" s="2"/>
      <c r="K702" s="11">
        <v>100</v>
      </c>
      <c r="L702" s="6">
        <f t="shared" si="243"/>
        <v>113.7778787354118</v>
      </c>
      <c r="M702" s="6">
        <f t="shared" si="243"/>
        <v>98.094719243534911</v>
      </c>
      <c r="N702" s="6">
        <f t="shared" si="243"/>
        <v>111.61009070675182</v>
      </c>
      <c r="O702" s="6">
        <f t="shared" si="243"/>
        <v>96.225739434679383</v>
      </c>
      <c r="P702" s="6">
        <f t="shared" si="243"/>
        <v>109.48360512624285</v>
      </c>
      <c r="Q702" s="6">
        <f t="shared" si="242"/>
        <v>124.5681234756937</v>
      </c>
      <c r="R702" s="6">
        <f t="shared" si="242"/>
        <v>107.39763506628833</v>
      </c>
      <c r="S702" s="6">
        <f t="shared" si="242"/>
        <v>122.19475099042164</v>
      </c>
      <c r="T702" s="6">
        <f t="shared" si="242"/>
        <v>139.03059560292036</v>
      </c>
      <c r="U702" s="6">
        <f t="shared" si="242"/>
        <v>158.18606247021151</v>
      </c>
      <c r="W702" s="11">
        <v>100</v>
      </c>
      <c r="X702" s="6">
        <f t="shared" si="229"/>
        <v>87.890547012700083</v>
      </c>
      <c r="Y702" s="6">
        <f t="shared" si="230"/>
        <v>103.87831843691006</v>
      </c>
      <c r="Z702" s="6">
        <f t="shared" si="231"/>
        <v>91.768865449610146</v>
      </c>
      <c r="AA702" s="6">
        <f t="shared" si="232"/>
        <v>107.75663687382013</v>
      </c>
      <c r="AB702" s="6">
        <f t="shared" si="233"/>
        <v>95.64718388652021</v>
      </c>
      <c r="AC702" s="6">
        <f t="shared" si="234"/>
        <v>83.537730899220293</v>
      </c>
      <c r="AD702" s="6">
        <f t="shared" si="235"/>
        <v>99.525502323430274</v>
      </c>
      <c r="AE702" s="6">
        <f t="shared" si="236"/>
        <v>87.416049336130357</v>
      </c>
      <c r="AF702" s="6">
        <f t="shared" si="237"/>
        <v>75.306596348830439</v>
      </c>
      <c r="AG702" s="6">
        <f t="shared" si="238"/>
        <v>63.197143361530522</v>
      </c>
      <c r="AI702" s="10">
        <f t="shared" si="239"/>
        <v>0</v>
      </c>
      <c r="AJ702" s="10">
        <f t="shared" si="241"/>
        <v>0</v>
      </c>
      <c r="AK702" s="10">
        <f t="shared" si="241"/>
        <v>0</v>
      </c>
      <c r="AL702" s="10">
        <f t="shared" si="241"/>
        <v>0</v>
      </c>
      <c r="AM702" s="10">
        <f t="shared" si="240"/>
        <v>0</v>
      </c>
      <c r="AN702" s="10">
        <f t="shared" si="240"/>
        <v>0</v>
      </c>
      <c r="AO702" s="10">
        <f t="shared" si="240"/>
        <v>0</v>
      </c>
      <c r="AP702" s="10">
        <f t="shared" si="240"/>
        <v>0</v>
      </c>
      <c r="AQ702" s="10">
        <f t="shared" si="240"/>
        <v>0</v>
      </c>
      <c r="AR702" s="10">
        <f t="shared" si="240"/>
        <v>0</v>
      </c>
      <c r="AT702">
        <v>1</v>
      </c>
      <c r="AU702">
        <v>0</v>
      </c>
      <c r="AV702">
        <v>1</v>
      </c>
      <c r="AW702">
        <v>0</v>
      </c>
      <c r="AX702">
        <v>1</v>
      </c>
      <c r="AY702">
        <v>1</v>
      </c>
      <c r="AZ702">
        <v>0</v>
      </c>
      <c r="BA702">
        <v>1</v>
      </c>
      <c r="BB702">
        <v>1</v>
      </c>
      <c r="BC702">
        <v>1</v>
      </c>
    </row>
    <row r="703" spans="3:55">
      <c r="C703" s="10"/>
      <c r="D703" s="20">
        <f t="shared" si="223"/>
        <v>1761.3335668131683</v>
      </c>
      <c r="E703" s="10">
        <f t="shared" si="224"/>
        <v>-917.02450190521745</v>
      </c>
      <c r="F703" s="20">
        <f t="shared" si="225"/>
        <v>844.30906490795087</v>
      </c>
      <c r="G703">
        <f t="shared" si="226"/>
        <v>5</v>
      </c>
      <c r="H703" s="21">
        <f t="shared" si="227"/>
        <v>9.7656225800141683E-4</v>
      </c>
      <c r="I703" s="20">
        <f t="shared" si="228"/>
        <v>0</v>
      </c>
      <c r="J703" s="2"/>
      <c r="K703" s="11">
        <v>100</v>
      </c>
      <c r="L703" s="6">
        <f t="shared" si="243"/>
        <v>113.7778787354118</v>
      </c>
      <c r="M703" s="6">
        <f t="shared" si="243"/>
        <v>98.094719243534911</v>
      </c>
      <c r="N703" s="6">
        <f t="shared" si="243"/>
        <v>111.61009070675182</v>
      </c>
      <c r="O703" s="6">
        <f t="shared" si="243"/>
        <v>96.225739434679383</v>
      </c>
      <c r="P703" s="6">
        <f t="shared" si="243"/>
        <v>109.48360512624285</v>
      </c>
      <c r="Q703" s="6">
        <f t="shared" si="242"/>
        <v>124.5681234756937</v>
      </c>
      <c r="R703" s="6">
        <f t="shared" si="242"/>
        <v>141.73096847115283</v>
      </c>
      <c r="S703" s="6">
        <f t="shared" si="242"/>
        <v>122.19475099042165</v>
      </c>
      <c r="T703" s="6">
        <f t="shared" si="242"/>
        <v>105.35140859247174</v>
      </c>
      <c r="U703" s="6">
        <f t="shared" si="242"/>
        <v>90.829754980947826</v>
      </c>
      <c r="W703" s="11">
        <v>100</v>
      </c>
      <c r="X703" s="6">
        <f t="shared" si="229"/>
        <v>87.890547012700083</v>
      </c>
      <c r="Y703" s="6">
        <f t="shared" si="230"/>
        <v>103.87831843691006</v>
      </c>
      <c r="Z703" s="6">
        <f t="shared" si="231"/>
        <v>91.768865449610146</v>
      </c>
      <c r="AA703" s="6">
        <f t="shared" si="232"/>
        <v>107.75663687382013</v>
      </c>
      <c r="AB703" s="6">
        <f t="shared" si="233"/>
        <v>95.64718388652021</v>
      </c>
      <c r="AC703" s="6">
        <f t="shared" si="234"/>
        <v>83.537730899220293</v>
      </c>
      <c r="AD703" s="6">
        <f t="shared" si="235"/>
        <v>71.428277911920375</v>
      </c>
      <c r="AE703" s="6">
        <f t="shared" si="236"/>
        <v>87.416049336130357</v>
      </c>
      <c r="AF703" s="6">
        <f t="shared" si="237"/>
        <v>103.40382076034034</v>
      </c>
      <c r="AG703" s="6">
        <f t="shared" si="238"/>
        <v>119.39159218455032</v>
      </c>
      <c r="AI703" s="10">
        <f t="shared" si="239"/>
        <v>0</v>
      </c>
      <c r="AJ703" s="10">
        <f t="shared" si="241"/>
        <v>0</v>
      </c>
      <c r="AK703" s="10">
        <f t="shared" si="241"/>
        <v>0</v>
      </c>
      <c r="AL703" s="10">
        <f t="shared" si="241"/>
        <v>0</v>
      </c>
      <c r="AM703" s="10">
        <f t="shared" si="240"/>
        <v>0</v>
      </c>
      <c r="AN703" s="10">
        <f t="shared" si="240"/>
        <v>0</v>
      </c>
      <c r="AO703" s="10">
        <f t="shared" si="240"/>
        <v>0</v>
      </c>
      <c r="AP703" s="10">
        <f t="shared" si="240"/>
        <v>0</v>
      </c>
      <c r="AQ703" s="10">
        <f t="shared" si="240"/>
        <v>0</v>
      </c>
      <c r="AR703" s="10">
        <f t="shared" si="240"/>
        <v>0</v>
      </c>
      <c r="AT703">
        <v>1</v>
      </c>
      <c r="AU703">
        <v>0</v>
      </c>
      <c r="AV703">
        <v>1</v>
      </c>
      <c r="AW703">
        <v>0</v>
      </c>
      <c r="AX703">
        <v>1</v>
      </c>
      <c r="AY703">
        <v>1</v>
      </c>
      <c r="AZ703">
        <v>1</v>
      </c>
      <c r="BA703">
        <v>0</v>
      </c>
      <c r="BB703">
        <v>0</v>
      </c>
      <c r="BC703">
        <v>0</v>
      </c>
    </row>
    <row r="704" spans="3:55">
      <c r="C704" s="10"/>
      <c r="D704" s="20">
        <f t="shared" si="223"/>
        <v>-1043.5145177395257</v>
      </c>
      <c r="E704" s="10">
        <f t="shared" si="224"/>
        <v>1986.6597914390709</v>
      </c>
      <c r="F704" s="20">
        <f t="shared" si="225"/>
        <v>943.14527369954521</v>
      </c>
      <c r="G704">
        <f t="shared" si="226"/>
        <v>6</v>
      </c>
      <c r="H704" s="21">
        <f t="shared" si="227"/>
        <v>9.7699716664180632E-4</v>
      </c>
      <c r="I704" s="20">
        <f t="shared" si="228"/>
        <v>0</v>
      </c>
      <c r="J704" s="2"/>
      <c r="K704" s="11">
        <v>100</v>
      </c>
      <c r="L704" s="6">
        <f t="shared" si="243"/>
        <v>113.7778787354118</v>
      </c>
      <c r="M704" s="6">
        <f t="shared" si="243"/>
        <v>98.094719243534911</v>
      </c>
      <c r="N704" s="6">
        <f t="shared" si="243"/>
        <v>111.61009070675182</v>
      </c>
      <c r="O704" s="6">
        <f t="shared" si="243"/>
        <v>96.225739434679383</v>
      </c>
      <c r="P704" s="6">
        <f t="shared" si="243"/>
        <v>109.48360512624285</v>
      </c>
      <c r="Q704" s="6">
        <f t="shared" si="242"/>
        <v>124.5681234756937</v>
      </c>
      <c r="R704" s="6">
        <f t="shared" si="242"/>
        <v>141.73096847115283</v>
      </c>
      <c r="S704" s="6">
        <f t="shared" si="242"/>
        <v>122.19475099042165</v>
      </c>
      <c r="T704" s="6">
        <f t="shared" si="242"/>
        <v>105.35140859247174</v>
      </c>
      <c r="U704" s="6">
        <f t="shared" si="242"/>
        <v>119.86659791439071</v>
      </c>
      <c r="W704" s="11">
        <v>100</v>
      </c>
      <c r="X704" s="6">
        <f t="shared" si="229"/>
        <v>87.890547012700083</v>
      </c>
      <c r="Y704" s="6">
        <f t="shared" si="230"/>
        <v>103.87831843691006</v>
      </c>
      <c r="Z704" s="6">
        <f t="shared" si="231"/>
        <v>91.768865449610146</v>
      </c>
      <c r="AA704" s="6">
        <f t="shared" si="232"/>
        <v>107.75663687382013</v>
      </c>
      <c r="AB704" s="6">
        <f t="shared" si="233"/>
        <v>95.64718388652021</v>
      </c>
      <c r="AC704" s="6">
        <f t="shared" si="234"/>
        <v>83.537730899220293</v>
      </c>
      <c r="AD704" s="6">
        <f t="shared" si="235"/>
        <v>71.428277911920375</v>
      </c>
      <c r="AE704" s="6">
        <f t="shared" si="236"/>
        <v>87.416049336130357</v>
      </c>
      <c r="AF704" s="6">
        <f t="shared" si="237"/>
        <v>103.40382076034034</v>
      </c>
      <c r="AG704" s="6">
        <f t="shared" si="238"/>
        <v>91.29436777304042</v>
      </c>
      <c r="AI704" s="10">
        <f t="shared" si="239"/>
        <v>0</v>
      </c>
      <c r="AJ704" s="10">
        <f t="shared" si="241"/>
        <v>0</v>
      </c>
      <c r="AK704" s="10">
        <f t="shared" si="241"/>
        <v>0</v>
      </c>
      <c r="AL704" s="10">
        <f t="shared" si="241"/>
        <v>0</v>
      </c>
      <c r="AM704" s="10">
        <f t="shared" si="240"/>
        <v>0</v>
      </c>
      <c r="AN704" s="10">
        <f t="shared" si="240"/>
        <v>0</v>
      </c>
      <c r="AO704" s="10">
        <f t="shared" si="240"/>
        <v>0</v>
      </c>
      <c r="AP704" s="10">
        <f t="shared" si="240"/>
        <v>0</v>
      </c>
      <c r="AQ704" s="10">
        <f t="shared" si="240"/>
        <v>0</v>
      </c>
      <c r="AR704" s="10">
        <f t="shared" si="240"/>
        <v>0</v>
      </c>
      <c r="AT704">
        <v>1</v>
      </c>
      <c r="AU704">
        <v>0</v>
      </c>
      <c r="AV704">
        <v>1</v>
      </c>
      <c r="AW704">
        <v>0</v>
      </c>
      <c r="AX704">
        <v>1</v>
      </c>
      <c r="AY704">
        <v>1</v>
      </c>
      <c r="AZ704">
        <v>1</v>
      </c>
      <c r="BA704">
        <v>0</v>
      </c>
      <c r="BB704">
        <v>0</v>
      </c>
      <c r="BC704">
        <v>1</v>
      </c>
    </row>
    <row r="705" spans="3:55">
      <c r="C705" s="10"/>
      <c r="D705" s="20">
        <f t="shared" si="223"/>
        <v>-1043.5145177395257</v>
      </c>
      <c r="E705" s="10">
        <f t="shared" si="224"/>
        <v>1986.6597914390709</v>
      </c>
      <c r="F705" s="20">
        <f t="shared" si="225"/>
        <v>943.14527369954521</v>
      </c>
      <c r="G705">
        <f t="shared" si="226"/>
        <v>6</v>
      </c>
      <c r="H705" s="21">
        <f t="shared" si="227"/>
        <v>9.7699716664180632E-4</v>
      </c>
      <c r="I705" s="20">
        <f t="shared" si="228"/>
        <v>0</v>
      </c>
      <c r="J705" s="2"/>
      <c r="K705" s="11">
        <v>100</v>
      </c>
      <c r="L705" s="6">
        <f t="shared" si="243"/>
        <v>113.7778787354118</v>
      </c>
      <c r="M705" s="6">
        <f t="shared" si="243"/>
        <v>98.094719243534911</v>
      </c>
      <c r="N705" s="6">
        <f t="shared" si="243"/>
        <v>111.61009070675182</v>
      </c>
      <c r="O705" s="6">
        <f t="shared" si="243"/>
        <v>96.225739434679383</v>
      </c>
      <c r="P705" s="6">
        <f t="shared" si="243"/>
        <v>109.48360512624285</v>
      </c>
      <c r="Q705" s="6">
        <f t="shared" si="242"/>
        <v>124.5681234756937</v>
      </c>
      <c r="R705" s="6">
        <f t="shared" si="242"/>
        <v>141.73096847115283</v>
      </c>
      <c r="S705" s="6">
        <f t="shared" si="242"/>
        <v>122.19475099042165</v>
      </c>
      <c r="T705" s="6">
        <f t="shared" si="242"/>
        <v>139.03059560292036</v>
      </c>
      <c r="U705" s="6">
        <f t="shared" si="242"/>
        <v>119.86659791439071</v>
      </c>
      <c r="W705" s="11">
        <v>100</v>
      </c>
      <c r="X705" s="6">
        <f t="shared" si="229"/>
        <v>87.890547012700083</v>
      </c>
      <c r="Y705" s="6">
        <f t="shared" si="230"/>
        <v>103.87831843691006</v>
      </c>
      <c r="Z705" s="6">
        <f t="shared" si="231"/>
        <v>91.768865449610146</v>
      </c>
      <c r="AA705" s="6">
        <f t="shared" si="232"/>
        <v>107.75663687382013</v>
      </c>
      <c r="AB705" s="6">
        <f t="shared" si="233"/>
        <v>95.64718388652021</v>
      </c>
      <c r="AC705" s="6">
        <f t="shared" si="234"/>
        <v>83.537730899220293</v>
      </c>
      <c r="AD705" s="6">
        <f t="shared" si="235"/>
        <v>71.428277911920375</v>
      </c>
      <c r="AE705" s="6">
        <f t="shared" si="236"/>
        <v>87.416049336130357</v>
      </c>
      <c r="AF705" s="6">
        <f t="shared" si="237"/>
        <v>75.306596348830439</v>
      </c>
      <c r="AG705" s="6">
        <f t="shared" si="238"/>
        <v>91.29436777304042</v>
      </c>
      <c r="AI705" s="10">
        <f t="shared" si="239"/>
        <v>0</v>
      </c>
      <c r="AJ705" s="10">
        <f t="shared" si="241"/>
        <v>0</v>
      </c>
      <c r="AK705" s="10">
        <f t="shared" si="241"/>
        <v>0</v>
      </c>
      <c r="AL705" s="10">
        <f t="shared" si="241"/>
        <v>0</v>
      </c>
      <c r="AM705" s="10">
        <f t="shared" si="240"/>
        <v>0</v>
      </c>
      <c r="AN705" s="10">
        <f t="shared" si="240"/>
        <v>0</v>
      </c>
      <c r="AO705" s="10">
        <f t="shared" si="240"/>
        <v>0</v>
      </c>
      <c r="AP705" s="10">
        <f t="shared" si="240"/>
        <v>0</v>
      </c>
      <c r="AQ705" s="10">
        <f t="shared" si="240"/>
        <v>0</v>
      </c>
      <c r="AR705" s="10">
        <f t="shared" si="240"/>
        <v>0</v>
      </c>
      <c r="AT705">
        <v>1</v>
      </c>
      <c r="AU705">
        <v>0</v>
      </c>
      <c r="AV705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0</v>
      </c>
    </row>
    <row r="706" spans="3:55">
      <c r="C706" s="10"/>
      <c r="D706" s="20">
        <f t="shared" si="223"/>
        <v>-5821.6989792951717</v>
      </c>
      <c r="E706" s="10">
        <f t="shared" si="224"/>
        <v>5818.6062470211509</v>
      </c>
      <c r="F706" s="20">
        <f t="shared" si="225"/>
        <v>-3.0927322740208183</v>
      </c>
      <c r="G706">
        <f t="shared" si="226"/>
        <v>7</v>
      </c>
      <c r="H706" s="21">
        <f t="shared" si="227"/>
        <v>9.7743226896726152E-4</v>
      </c>
      <c r="I706" s="20">
        <f t="shared" si="228"/>
        <v>0</v>
      </c>
      <c r="J706" s="2"/>
      <c r="K706" s="11">
        <v>100</v>
      </c>
      <c r="L706" s="6">
        <f t="shared" si="243"/>
        <v>113.7778787354118</v>
      </c>
      <c r="M706" s="6">
        <f t="shared" si="243"/>
        <v>98.094719243534911</v>
      </c>
      <c r="N706" s="6">
        <f t="shared" si="243"/>
        <v>111.61009070675182</v>
      </c>
      <c r="O706" s="6">
        <f t="shared" si="243"/>
        <v>96.225739434679383</v>
      </c>
      <c r="P706" s="6">
        <f t="shared" si="243"/>
        <v>109.48360512624285</v>
      </c>
      <c r="Q706" s="6">
        <f t="shared" si="242"/>
        <v>124.5681234756937</v>
      </c>
      <c r="R706" s="6">
        <f t="shared" si="242"/>
        <v>141.73096847115283</v>
      </c>
      <c r="S706" s="6">
        <f t="shared" si="242"/>
        <v>122.19475099042165</v>
      </c>
      <c r="T706" s="6">
        <f t="shared" si="242"/>
        <v>139.03059560292036</v>
      </c>
      <c r="U706" s="6">
        <f t="shared" si="242"/>
        <v>158.18606247021151</v>
      </c>
      <c r="W706" s="11">
        <v>100</v>
      </c>
      <c r="X706" s="6">
        <f t="shared" si="229"/>
        <v>87.890547012700083</v>
      </c>
      <c r="Y706" s="6">
        <f t="shared" si="230"/>
        <v>103.87831843691006</v>
      </c>
      <c r="Z706" s="6">
        <f t="shared" si="231"/>
        <v>91.768865449610146</v>
      </c>
      <c r="AA706" s="6">
        <f t="shared" si="232"/>
        <v>107.75663687382013</v>
      </c>
      <c r="AB706" s="6">
        <f t="shared" si="233"/>
        <v>95.64718388652021</v>
      </c>
      <c r="AC706" s="6">
        <f t="shared" si="234"/>
        <v>83.537730899220293</v>
      </c>
      <c r="AD706" s="6">
        <f t="shared" si="235"/>
        <v>71.428277911920375</v>
      </c>
      <c r="AE706" s="6">
        <f t="shared" si="236"/>
        <v>87.416049336130357</v>
      </c>
      <c r="AF706" s="6">
        <f t="shared" si="237"/>
        <v>75.306596348830439</v>
      </c>
      <c r="AG706" s="6">
        <f t="shared" si="238"/>
        <v>63.197143361530522</v>
      </c>
      <c r="AI706" s="10">
        <f t="shared" si="239"/>
        <v>0</v>
      </c>
      <c r="AJ706" s="10">
        <f t="shared" si="241"/>
        <v>0</v>
      </c>
      <c r="AK706" s="10">
        <f t="shared" si="241"/>
        <v>0</v>
      </c>
      <c r="AL706" s="10">
        <f t="shared" si="241"/>
        <v>0</v>
      </c>
      <c r="AM706" s="10">
        <f t="shared" si="240"/>
        <v>0</v>
      </c>
      <c r="AN706" s="10">
        <f t="shared" si="240"/>
        <v>0</v>
      </c>
      <c r="AO706" s="10">
        <f t="shared" si="240"/>
        <v>0</v>
      </c>
      <c r="AP706" s="10">
        <f t="shared" si="240"/>
        <v>0</v>
      </c>
      <c r="AQ706" s="10">
        <f t="shared" si="240"/>
        <v>0</v>
      </c>
      <c r="AR706" s="10">
        <f t="shared" si="240"/>
        <v>0</v>
      </c>
      <c r="AT706">
        <v>1</v>
      </c>
      <c r="AU706">
        <v>0</v>
      </c>
      <c r="AV706">
        <v>1</v>
      </c>
      <c r="AW706">
        <v>0</v>
      </c>
      <c r="AX706">
        <v>1</v>
      </c>
      <c r="AY706">
        <v>1</v>
      </c>
      <c r="AZ706">
        <v>1</v>
      </c>
      <c r="BA706">
        <v>0</v>
      </c>
      <c r="BB706">
        <v>1</v>
      </c>
      <c r="BC706">
        <v>1</v>
      </c>
    </row>
    <row r="707" spans="3:55">
      <c r="C707" s="10"/>
      <c r="D707" s="20">
        <f t="shared" si="223"/>
        <v>-2727.3853034976646</v>
      </c>
      <c r="E707" s="10">
        <f t="shared" si="224"/>
        <v>1986.6597914390709</v>
      </c>
      <c r="F707" s="20">
        <f t="shared" si="225"/>
        <v>-740.72551205859372</v>
      </c>
      <c r="G707">
        <f t="shared" si="226"/>
        <v>6</v>
      </c>
      <c r="H707" s="21">
        <f t="shared" si="227"/>
        <v>9.7699716664180632E-4</v>
      </c>
      <c r="I707" s="20">
        <f t="shared" si="228"/>
        <v>1</v>
      </c>
      <c r="J707" s="2"/>
      <c r="K707" s="11">
        <v>100</v>
      </c>
      <c r="L707" s="6">
        <f t="shared" si="243"/>
        <v>113.7778787354118</v>
      </c>
      <c r="M707" s="6">
        <f t="shared" si="243"/>
        <v>98.094719243534911</v>
      </c>
      <c r="N707" s="6">
        <f t="shared" si="243"/>
        <v>111.61009070675182</v>
      </c>
      <c r="O707" s="6">
        <f t="shared" si="243"/>
        <v>96.225739434679383</v>
      </c>
      <c r="P707" s="6">
        <f t="shared" si="243"/>
        <v>109.48360512624285</v>
      </c>
      <c r="Q707" s="6">
        <f t="shared" si="242"/>
        <v>124.5681234756937</v>
      </c>
      <c r="R707" s="6">
        <f t="shared" si="242"/>
        <v>141.73096847115283</v>
      </c>
      <c r="S707" s="6">
        <f t="shared" si="242"/>
        <v>161.25848943763302</v>
      </c>
      <c r="T707" s="6">
        <f t="shared" si="242"/>
        <v>139.03059560292036</v>
      </c>
      <c r="U707" s="6">
        <f t="shared" si="242"/>
        <v>119.86659791439071</v>
      </c>
      <c r="W707" s="11">
        <v>100</v>
      </c>
      <c r="X707" s="6">
        <f t="shared" si="229"/>
        <v>87.890547012700083</v>
      </c>
      <c r="Y707" s="6">
        <f t="shared" si="230"/>
        <v>103.87831843691006</v>
      </c>
      <c r="Z707" s="6">
        <f t="shared" si="231"/>
        <v>91.768865449610146</v>
      </c>
      <c r="AA707" s="6">
        <f t="shared" si="232"/>
        <v>107.75663687382013</v>
      </c>
      <c r="AB707" s="6">
        <f t="shared" si="233"/>
        <v>95.64718388652021</v>
      </c>
      <c r="AC707" s="6">
        <f t="shared" si="234"/>
        <v>83.537730899220293</v>
      </c>
      <c r="AD707" s="6">
        <f t="shared" si="235"/>
        <v>71.428277911920375</v>
      </c>
      <c r="AE707" s="6">
        <f t="shared" si="236"/>
        <v>100</v>
      </c>
      <c r="AF707" s="6">
        <f t="shared" si="237"/>
        <v>115.98777142420998</v>
      </c>
      <c r="AG707" s="6">
        <f t="shared" si="238"/>
        <v>131.97554284841996</v>
      </c>
      <c r="AI707" s="10">
        <f t="shared" si="239"/>
        <v>0</v>
      </c>
      <c r="AJ707" s="10">
        <f t="shared" si="241"/>
        <v>0</v>
      </c>
      <c r="AK707" s="10">
        <f t="shared" si="241"/>
        <v>0</v>
      </c>
      <c r="AL707" s="10">
        <f t="shared" si="241"/>
        <v>0</v>
      </c>
      <c r="AM707" s="10">
        <f t="shared" si="240"/>
        <v>0</v>
      </c>
      <c r="AN707" s="10">
        <f t="shared" si="240"/>
        <v>0</v>
      </c>
      <c r="AO707" s="10">
        <f t="shared" si="240"/>
        <v>0</v>
      </c>
      <c r="AP707" s="10">
        <f t="shared" si="240"/>
        <v>-6560.1848412035915</v>
      </c>
      <c r="AQ707" s="10">
        <f t="shared" si="240"/>
        <v>0</v>
      </c>
      <c r="AR707" s="10">
        <f t="shared" si="240"/>
        <v>0</v>
      </c>
      <c r="AT707">
        <v>1</v>
      </c>
      <c r="AU707">
        <v>0</v>
      </c>
      <c r="AV707">
        <v>1</v>
      </c>
      <c r="AW707">
        <v>0</v>
      </c>
      <c r="AX707">
        <v>1</v>
      </c>
      <c r="AY707">
        <v>1</v>
      </c>
      <c r="AZ707">
        <v>1</v>
      </c>
      <c r="BA707">
        <v>1</v>
      </c>
      <c r="BB707">
        <v>0</v>
      </c>
      <c r="BC707">
        <v>0</v>
      </c>
    </row>
    <row r="708" spans="3:55">
      <c r="C708" s="10"/>
      <c r="D708" s="20">
        <f t="shared" si="223"/>
        <v>-5946.6889186631633</v>
      </c>
      <c r="E708" s="10">
        <f t="shared" si="224"/>
        <v>5818.6062470211509</v>
      </c>
      <c r="F708" s="20">
        <f t="shared" si="225"/>
        <v>-128.08267164201243</v>
      </c>
      <c r="G708">
        <f t="shared" si="226"/>
        <v>7</v>
      </c>
      <c r="H708" s="21">
        <f t="shared" si="227"/>
        <v>9.7743226896726152E-4</v>
      </c>
      <c r="I708" s="20">
        <f t="shared" si="228"/>
        <v>1</v>
      </c>
      <c r="J708" s="2"/>
      <c r="K708" s="11">
        <v>100</v>
      </c>
      <c r="L708" s="6">
        <f t="shared" si="243"/>
        <v>113.7778787354118</v>
      </c>
      <c r="M708" s="6">
        <f t="shared" si="243"/>
        <v>98.094719243534911</v>
      </c>
      <c r="N708" s="6">
        <f t="shared" si="243"/>
        <v>111.61009070675182</v>
      </c>
      <c r="O708" s="6">
        <f t="shared" si="243"/>
        <v>96.225739434679383</v>
      </c>
      <c r="P708" s="6">
        <f t="shared" si="243"/>
        <v>109.48360512624285</v>
      </c>
      <c r="Q708" s="6">
        <f t="shared" si="242"/>
        <v>124.5681234756937</v>
      </c>
      <c r="R708" s="6">
        <f t="shared" si="242"/>
        <v>141.73096847115283</v>
      </c>
      <c r="S708" s="6">
        <f t="shared" si="242"/>
        <v>161.25848943763302</v>
      </c>
      <c r="T708" s="6">
        <f t="shared" si="242"/>
        <v>139.03059560292036</v>
      </c>
      <c r="U708" s="6">
        <f t="shared" si="242"/>
        <v>158.18606247021151</v>
      </c>
      <c r="W708" s="11">
        <v>100</v>
      </c>
      <c r="X708" s="6">
        <f t="shared" si="229"/>
        <v>87.890547012700083</v>
      </c>
      <c r="Y708" s="6">
        <f t="shared" si="230"/>
        <v>103.87831843691006</v>
      </c>
      <c r="Z708" s="6">
        <f t="shared" si="231"/>
        <v>91.768865449610146</v>
      </c>
      <c r="AA708" s="6">
        <f t="shared" si="232"/>
        <v>107.75663687382013</v>
      </c>
      <c r="AB708" s="6">
        <f t="shared" si="233"/>
        <v>95.64718388652021</v>
      </c>
      <c r="AC708" s="6">
        <f t="shared" si="234"/>
        <v>83.537730899220293</v>
      </c>
      <c r="AD708" s="6">
        <f t="shared" si="235"/>
        <v>71.428277911920375</v>
      </c>
      <c r="AE708" s="6">
        <f t="shared" si="236"/>
        <v>100</v>
      </c>
      <c r="AF708" s="6">
        <f t="shared" si="237"/>
        <v>115.98777142420998</v>
      </c>
      <c r="AG708" s="6">
        <f t="shared" si="238"/>
        <v>103.87831843691006</v>
      </c>
      <c r="AI708" s="10">
        <f t="shared" si="239"/>
        <v>0</v>
      </c>
      <c r="AJ708" s="10">
        <f t="shared" si="241"/>
        <v>0</v>
      </c>
      <c r="AK708" s="10">
        <f t="shared" si="241"/>
        <v>0</v>
      </c>
      <c r="AL708" s="10">
        <f t="shared" si="241"/>
        <v>0</v>
      </c>
      <c r="AM708" s="10">
        <f t="shared" si="240"/>
        <v>0</v>
      </c>
      <c r="AN708" s="10">
        <f t="shared" si="240"/>
        <v>0</v>
      </c>
      <c r="AO708" s="10">
        <f t="shared" si="240"/>
        <v>0</v>
      </c>
      <c r="AP708" s="10">
        <f t="shared" si="240"/>
        <v>-6560.1848412035915</v>
      </c>
      <c r="AQ708" s="10">
        <f t="shared" si="240"/>
        <v>0</v>
      </c>
      <c r="AR708" s="10">
        <f t="shared" si="240"/>
        <v>0</v>
      </c>
      <c r="AT708">
        <v>1</v>
      </c>
      <c r="AU708">
        <v>0</v>
      </c>
      <c r="AV708">
        <v>1</v>
      </c>
      <c r="AW708">
        <v>0</v>
      </c>
      <c r="AX708">
        <v>1</v>
      </c>
      <c r="AY708">
        <v>1</v>
      </c>
      <c r="AZ708">
        <v>1</v>
      </c>
      <c r="BA708">
        <v>1</v>
      </c>
      <c r="BB708">
        <v>0</v>
      </c>
      <c r="BC708">
        <v>1</v>
      </c>
    </row>
    <row r="709" spans="3:55">
      <c r="C709" s="10"/>
      <c r="D709" s="20">
        <f t="shared" si="223"/>
        <v>-5946.6889186631633</v>
      </c>
      <c r="E709" s="10">
        <f t="shared" si="224"/>
        <v>5818.6062470211509</v>
      </c>
      <c r="F709" s="20">
        <f t="shared" si="225"/>
        <v>-128.08267164201243</v>
      </c>
      <c r="G709">
        <f t="shared" si="226"/>
        <v>7</v>
      </c>
      <c r="H709" s="21">
        <f t="shared" si="227"/>
        <v>9.7743226896726152E-4</v>
      </c>
      <c r="I709" s="20">
        <f t="shared" si="228"/>
        <v>1</v>
      </c>
      <c r="J709" s="2"/>
      <c r="K709" s="11">
        <v>100</v>
      </c>
      <c r="L709" s="6">
        <f t="shared" si="243"/>
        <v>113.7778787354118</v>
      </c>
      <c r="M709" s="6">
        <f t="shared" si="243"/>
        <v>98.094719243534911</v>
      </c>
      <c r="N709" s="6">
        <f t="shared" si="243"/>
        <v>111.61009070675182</v>
      </c>
      <c r="O709" s="6">
        <f t="shared" si="243"/>
        <v>96.225739434679383</v>
      </c>
      <c r="P709" s="6">
        <f t="shared" si="243"/>
        <v>109.48360512624285</v>
      </c>
      <c r="Q709" s="6">
        <f t="shared" si="242"/>
        <v>124.5681234756937</v>
      </c>
      <c r="R709" s="6">
        <f t="shared" si="242"/>
        <v>141.73096847115283</v>
      </c>
      <c r="S709" s="6">
        <f t="shared" si="242"/>
        <v>161.25848943763302</v>
      </c>
      <c r="T709" s="6">
        <f t="shared" si="242"/>
        <v>183.47648856290695</v>
      </c>
      <c r="U709" s="6">
        <f t="shared" si="242"/>
        <v>158.18606247021151</v>
      </c>
      <c r="W709" s="11">
        <v>100</v>
      </c>
      <c r="X709" s="6">
        <f t="shared" si="229"/>
        <v>87.890547012700083</v>
      </c>
      <c r="Y709" s="6">
        <f t="shared" si="230"/>
        <v>103.87831843691006</v>
      </c>
      <c r="Z709" s="6">
        <f t="shared" si="231"/>
        <v>91.768865449610146</v>
      </c>
      <c r="AA709" s="6">
        <f t="shared" si="232"/>
        <v>107.75663687382013</v>
      </c>
      <c r="AB709" s="6">
        <f t="shared" si="233"/>
        <v>95.64718388652021</v>
      </c>
      <c r="AC709" s="6">
        <f t="shared" si="234"/>
        <v>83.537730899220293</v>
      </c>
      <c r="AD709" s="6">
        <f t="shared" si="235"/>
        <v>71.428277911920375</v>
      </c>
      <c r="AE709" s="6">
        <f t="shared" si="236"/>
        <v>100</v>
      </c>
      <c r="AF709" s="6">
        <f t="shared" si="237"/>
        <v>87.890547012700083</v>
      </c>
      <c r="AG709" s="6">
        <f t="shared" si="238"/>
        <v>103.87831843691006</v>
      </c>
      <c r="AI709" s="10">
        <f t="shared" si="239"/>
        <v>0</v>
      </c>
      <c r="AJ709" s="10">
        <f t="shared" si="241"/>
        <v>0</v>
      </c>
      <c r="AK709" s="10">
        <f t="shared" si="241"/>
        <v>0</v>
      </c>
      <c r="AL709" s="10">
        <f t="shared" si="241"/>
        <v>0</v>
      </c>
      <c r="AM709" s="10">
        <f t="shared" si="240"/>
        <v>0</v>
      </c>
      <c r="AN709" s="10">
        <f t="shared" si="240"/>
        <v>0</v>
      </c>
      <c r="AO709" s="10">
        <f t="shared" si="240"/>
        <v>0</v>
      </c>
      <c r="AP709" s="10">
        <f t="shared" si="240"/>
        <v>-6560.1848412035915</v>
      </c>
      <c r="AQ709" s="10">
        <f t="shared" si="240"/>
        <v>0</v>
      </c>
      <c r="AR709" s="10">
        <f t="shared" si="240"/>
        <v>0</v>
      </c>
      <c r="AT709">
        <v>1</v>
      </c>
      <c r="AU709">
        <v>0</v>
      </c>
      <c r="AV709">
        <v>1</v>
      </c>
      <c r="AW709">
        <v>0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0</v>
      </c>
    </row>
    <row r="710" spans="3:55">
      <c r="C710" s="10"/>
      <c r="D710" s="20">
        <f t="shared" si="223"/>
        <v>-11616.018461641397</v>
      </c>
      <c r="E710" s="10">
        <f t="shared" si="224"/>
        <v>10875.565666509598</v>
      </c>
      <c r="F710" s="20">
        <f t="shared" si="225"/>
        <v>-740.45279513179958</v>
      </c>
      <c r="G710">
        <f t="shared" si="226"/>
        <v>8</v>
      </c>
      <c r="H710" s="21">
        <f t="shared" si="227"/>
        <v>9.7786756506404015E-4</v>
      </c>
      <c r="I710" s="20">
        <f t="shared" si="228"/>
        <v>1</v>
      </c>
      <c r="J710" s="2"/>
      <c r="K710" s="11">
        <v>100</v>
      </c>
      <c r="L710" s="6">
        <f t="shared" si="243"/>
        <v>113.7778787354118</v>
      </c>
      <c r="M710" s="6">
        <f t="shared" si="243"/>
        <v>98.094719243534911</v>
      </c>
      <c r="N710" s="6">
        <f t="shared" si="243"/>
        <v>111.61009070675182</v>
      </c>
      <c r="O710" s="6">
        <f t="shared" si="243"/>
        <v>96.225739434679383</v>
      </c>
      <c r="P710" s="6">
        <f t="shared" si="243"/>
        <v>109.48360512624285</v>
      </c>
      <c r="Q710" s="6">
        <f t="shared" si="242"/>
        <v>124.5681234756937</v>
      </c>
      <c r="R710" s="6">
        <f t="shared" si="242"/>
        <v>141.73096847115283</v>
      </c>
      <c r="S710" s="6">
        <f t="shared" si="242"/>
        <v>161.25848943763302</v>
      </c>
      <c r="T710" s="6">
        <f t="shared" si="242"/>
        <v>183.47648856290695</v>
      </c>
      <c r="U710" s="6">
        <f t="shared" si="242"/>
        <v>208.75565666509598</v>
      </c>
      <c r="W710" s="11">
        <v>100</v>
      </c>
      <c r="X710" s="6">
        <f t="shared" si="229"/>
        <v>87.890547012700083</v>
      </c>
      <c r="Y710" s="6">
        <f t="shared" si="230"/>
        <v>103.87831843691006</v>
      </c>
      <c r="Z710" s="6">
        <f t="shared" si="231"/>
        <v>91.768865449610146</v>
      </c>
      <c r="AA710" s="6">
        <f t="shared" si="232"/>
        <v>107.75663687382013</v>
      </c>
      <c r="AB710" s="6">
        <f t="shared" si="233"/>
        <v>95.64718388652021</v>
      </c>
      <c r="AC710" s="6">
        <f t="shared" si="234"/>
        <v>83.537730899220293</v>
      </c>
      <c r="AD710" s="6">
        <f t="shared" si="235"/>
        <v>71.428277911920375</v>
      </c>
      <c r="AE710" s="6">
        <f t="shared" si="236"/>
        <v>100</v>
      </c>
      <c r="AF710" s="6">
        <f t="shared" si="237"/>
        <v>87.890547012700083</v>
      </c>
      <c r="AG710" s="6">
        <f t="shared" si="238"/>
        <v>75.781094025400165</v>
      </c>
      <c r="AI710" s="10">
        <f t="shared" si="239"/>
        <v>0</v>
      </c>
      <c r="AJ710" s="10">
        <f t="shared" si="241"/>
        <v>0</v>
      </c>
      <c r="AK710" s="10">
        <f t="shared" si="241"/>
        <v>0</v>
      </c>
      <c r="AL710" s="10">
        <f t="shared" si="241"/>
        <v>0</v>
      </c>
      <c r="AM710" s="10">
        <f t="shared" si="240"/>
        <v>0</v>
      </c>
      <c r="AN710" s="10">
        <f t="shared" si="240"/>
        <v>0</v>
      </c>
      <c r="AO710" s="10">
        <f t="shared" si="240"/>
        <v>0</v>
      </c>
      <c r="AP710" s="10">
        <f t="shared" si="240"/>
        <v>-6560.1848412035915</v>
      </c>
      <c r="AQ710" s="10">
        <f t="shared" si="240"/>
        <v>0</v>
      </c>
      <c r="AR710" s="10">
        <f t="shared" si="240"/>
        <v>0</v>
      </c>
      <c r="AT710">
        <v>1</v>
      </c>
      <c r="AU710">
        <v>0</v>
      </c>
      <c r="AV710">
        <v>1</v>
      </c>
      <c r="AW710">
        <v>0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1</v>
      </c>
    </row>
    <row r="711" spans="3:55">
      <c r="C711" s="10"/>
      <c r="D711" s="20">
        <f t="shared" ref="D711:D774" si="244">SUM(AI711:AR711)+(AG711-100)*U711</f>
        <v>4727.528048825141</v>
      </c>
      <c r="E711" s="10">
        <f t="shared" ref="E711:E774" si="245">100*(U711-K711)</f>
        <v>-4784.5946342759453</v>
      </c>
      <c r="F711" s="20">
        <f t="shared" ref="F711:F774" si="246">D711+E711</f>
        <v>-57.066585450804268</v>
      </c>
      <c r="G711">
        <f t="shared" ref="G711:G774" si="247">SUM(AT711:BC711)</f>
        <v>3</v>
      </c>
      <c r="H711" s="21">
        <f t="shared" ref="H711:H774" si="248">K$2^G711*K$3^(10-G711)</f>
        <v>9.7569302143100045E-4</v>
      </c>
      <c r="I711" s="20">
        <f t="shared" ref="I711:I774" si="249">10-COUNTIF(AI711:AR711,0)</f>
        <v>1</v>
      </c>
      <c r="J711" s="2"/>
      <c r="K711" s="11">
        <v>100</v>
      </c>
      <c r="L711" s="6">
        <f t="shared" si="243"/>
        <v>113.7778787354118</v>
      </c>
      <c r="M711" s="6">
        <f t="shared" si="243"/>
        <v>98.094719243534911</v>
      </c>
      <c r="N711" s="6">
        <f t="shared" si="243"/>
        <v>111.61009070675182</v>
      </c>
      <c r="O711" s="6">
        <f t="shared" si="243"/>
        <v>126.98759366081121</v>
      </c>
      <c r="P711" s="6">
        <f t="shared" si="243"/>
        <v>109.48360512624286</v>
      </c>
      <c r="Q711" s="6">
        <f t="shared" si="242"/>
        <v>94.392368938464216</v>
      </c>
      <c r="R711" s="6">
        <f t="shared" si="242"/>
        <v>81.381310960132652</v>
      </c>
      <c r="S711" s="6">
        <f t="shared" si="242"/>
        <v>70.163699121773135</v>
      </c>
      <c r="T711" s="6">
        <f t="shared" si="242"/>
        <v>60.492324544419994</v>
      </c>
      <c r="U711" s="6">
        <f t="shared" si="242"/>
        <v>52.154053657240546</v>
      </c>
      <c r="W711" s="11">
        <v>100</v>
      </c>
      <c r="X711" s="6">
        <f t="shared" ref="X711:X774" si="250">IF(OR(-AT711*$L$2-(1-AT711)*$L$3+W711&lt;$Q$3,-AT711*$L$2-(1-AT711)*$L$3+W711&gt;$Q$2),100,-AT711*$L$2-(1-AT711)*$L$3+W711)</f>
        <v>87.890547012700083</v>
      </c>
      <c r="Y711" s="6">
        <f t="shared" ref="Y711:Y774" si="251">IF(OR(-AU711*$L$2-(1-AU711)*$L$3+X711&lt;$Q$3,-AU711*$L$2-(1-AU711)*$L$3+X711&gt;$Q$2),100,-AU711*$L$2-(1-AU711)*$L$3+X711)</f>
        <v>103.87831843691006</v>
      </c>
      <c r="Z711" s="6">
        <f t="shared" ref="Z711:Z774" si="252">IF(OR(-AV711*$L$2-(1-AV711)*$L$3+Y711&lt;$Q$3,-AV711*$L$2-(1-AV711)*$L$3+Y711&gt;$Q$2),100,-AV711*$L$2-(1-AV711)*$L$3+Y711)</f>
        <v>91.768865449610146</v>
      </c>
      <c r="AA711" s="6">
        <f t="shared" ref="AA711:AA774" si="253">IF(OR(-AW711*$L$2-(1-AW711)*$L$3+Z711&lt;$Q$3,-AW711*$L$2-(1-AW711)*$L$3+Z711&gt;$Q$2),100,-AW711*$L$2-(1-AW711)*$L$3+Z711)</f>
        <v>79.659412462310229</v>
      </c>
      <c r="AB711" s="6">
        <f t="shared" ref="AB711:AB774" si="254">IF(OR(-AX711*$L$2-(1-AX711)*$L$3+AA711&lt;$Q$3,-AX711*$L$2-(1-AX711)*$L$3+AA711&gt;$Q$2),100,-AX711*$L$2-(1-AX711)*$L$3+AA711)</f>
        <v>95.64718388652021</v>
      </c>
      <c r="AC711" s="6">
        <f t="shared" ref="AC711:AC774" si="255">IF(OR(-AY711*$L$2-(1-AY711)*$L$3+AB711&lt;$Q$3,-AY711*$L$2-(1-AY711)*$L$3+AB711&gt;$Q$2),100,-AY711*$L$2-(1-AY711)*$L$3+AB711)</f>
        <v>111.63495531073019</v>
      </c>
      <c r="AD711" s="6">
        <f t="shared" ref="AD711:AD774" si="256">IF(OR(-AZ711*$L$2-(1-AZ711)*$L$3+AC711&lt;$Q$3,-AZ711*$L$2-(1-AZ711)*$L$3+AC711&gt;$Q$2),100,-AZ711*$L$2-(1-AZ711)*$L$3+AC711)</f>
        <v>127.62272673494017</v>
      </c>
      <c r="AE711" s="6">
        <f t="shared" ref="AE711:AE774" si="257">IF(OR(-BA711*$L$2-(1-BA711)*$L$3+AD711&lt;$Q$3,-BA711*$L$2-(1-BA711)*$L$3+AD711&gt;$Q$2),100,-BA711*$L$2-(1-BA711)*$L$3+AD711)</f>
        <v>100</v>
      </c>
      <c r="AF711" s="6">
        <f t="shared" ref="AF711:AF774" si="258">IF(OR(-BB711*$L$2-(1-BB711)*$L$3+AE711&lt;$Q$3,-BB711*$L$2-(1-BB711)*$L$3+AE711&gt;$Q$2),100,-BB711*$L$2-(1-BB711)*$L$3+AE711)</f>
        <v>115.98777142420998</v>
      </c>
      <c r="AG711" s="6">
        <f t="shared" ref="AG711:AG774" si="259">-BC711*$L$2-(1-BC711)*$L$3+AF711</f>
        <v>131.97554284841996</v>
      </c>
      <c r="AI711" s="10">
        <f t="shared" ref="AI711:AI774" si="260">IF(X711=100,(AT711*$L$2+(1-AT711)*$L$3+W711)-100,0)*L711</f>
        <v>0</v>
      </c>
      <c r="AJ711" s="10">
        <f t="shared" si="241"/>
        <v>0</v>
      </c>
      <c r="AK711" s="10">
        <f t="shared" si="241"/>
        <v>0</v>
      </c>
      <c r="AL711" s="10">
        <f t="shared" si="241"/>
        <v>0</v>
      </c>
      <c r="AM711" s="10">
        <f t="shared" si="240"/>
        <v>0</v>
      </c>
      <c r="AN711" s="10">
        <f t="shared" si="240"/>
        <v>0</v>
      </c>
      <c r="AO711" s="10">
        <f t="shared" si="240"/>
        <v>0</v>
      </c>
      <c r="AP711" s="10">
        <f t="shared" si="240"/>
        <v>3059.8738713892526</v>
      </c>
      <c r="AQ711" s="10">
        <f t="shared" si="240"/>
        <v>0</v>
      </c>
      <c r="AR711" s="10">
        <f t="shared" si="240"/>
        <v>0</v>
      </c>
      <c r="AT711">
        <v>1</v>
      </c>
      <c r="AU711">
        <v>0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</row>
    <row r="712" spans="3:55">
      <c r="C712" s="10"/>
      <c r="D712" s="20">
        <f t="shared" si="244"/>
        <v>3326.8064432598894</v>
      </c>
      <c r="E712" s="10">
        <f t="shared" si="245"/>
        <v>-3117.311633561806</v>
      </c>
      <c r="F712" s="20">
        <f t="shared" si="246"/>
        <v>209.49480969808337</v>
      </c>
      <c r="G712">
        <f t="shared" si="247"/>
        <v>4</v>
      </c>
      <c r="H712" s="21">
        <f t="shared" si="248"/>
        <v>9.7612754295987511E-4</v>
      </c>
      <c r="I712" s="20">
        <f t="shared" si="249"/>
        <v>1</v>
      </c>
      <c r="J712" s="2"/>
      <c r="K712" s="11">
        <v>100</v>
      </c>
      <c r="L712" s="6">
        <f t="shared" si="243"/>
        <v>113.7778787354118</v>
      </c>
      <c r="M712" s="6">
        <f t="shared" si="243"/>
        <v>98.094719243534911</v>
      </c>
      <c r="N712" s="6">
        <f t="shared" si="243"/>
        <v>111.61009070675182</v>
      </c>
      <c r="O712" s="6">
        <f t="shared" si="243"/>
        <v>126.98759366081121</v>
      </c>
      <c r="P712" s="6">
        <f t="shared" si="243"/>
        <v>109.48360512624286</v>
      </c>
      <c r="Q712" s="6">
        <f t="shared" si="242"/>
        <v>94.392368938464216</v>
      </c>
      <c r="R712" s="6">
        <f t="shared" si="242"/>
        <v>81.381310960132652</v>
      </c>
      <c r="S712" s="6">
        <f t="shared" si="242"/>
        <v>70.163699121773135</v>
      </c>
      <c r="T712" s="6">
        <f t="shared" si="242"/>
        <v>60.492324544419994</v>
      </c>
      <c r="U712" s="6">
        <f t="shared" si="242"/>
        <v>68.826883664381938</v>
      </c>
      <c r="W712" s="11">
        <v>100</v>
      </c>
      <c r="X712" s="6">
        <f t="shared" si="250"/>
        <v>87.890547012700083</v>
      </c>
      <c r="Y712" s="6">
        <f t="shared" si="251"/>
        <v>103.87831843691006</v>
      </c>
      <c r="Z712" s="6">
        <f t="shared" si="252"/>
        <v>91.768865449610146</v>
      </c>
      <c r="AA712" s="6">
        <f t="shared" si="253"/>
        <v>79.659412462310229</v>
      </c>
      <c r="AB712" s="6">
        <f t="shared" si="254"/>
        <v>95.64718388652021</v>
      </c>
      <c r="AC712" s="6">
        <f t="shared" si="255"/>
        <v>111.63495531073019</v>
      </c>
      <c r="AD712" s="6">
        <f t="shared" si="256"/>
        <v>127.62272673494017</v>
      </c>
      <c r="AE712" s="6">
        <f t="shared" si="257"/>
        <v>100</v>
      </c>
      <c r="AF712" s="6">
        <f t="shared" si="258"/>
        <v>115.98777142420998</v>
      </c>
      <c r="AG712" s="6">
        <f t="shared" si="259"/>
        <v>103.87831843691006</v>
      </c>
      <c r="AI712" s="10">
        <f t="shared" si="260"/>
        <v>0</v>
      </c>
      <c r="AJ712" s="10">
        <f t="shared" si="241"/>
        <v>0</v>
      </c>
      <c r="AK712" s="10">
        <f t="shared" si="241"/>
        <v>0</v>
      </c>
      <c r="AL712" s="10">
        <f t="shared" si="241"/>
        <v>0</v>
      </c>
      <c r="AM712" s="10">
        <f t="shared" si="240"/>
        <v>0</v>
      </c>
      <c r="AN712" s="10">
        <f t="shared" si="240"/>
        <v>0</v>
      </c>
      <c r="AO712" s="10">
        <f t="shared" si="240"/>
        <v>0</v>
      </c>
      <c r="AP712" s="10">
        <f t="shared" si="240"/>
        <v>3059.8738713892526</v>
      </c>
      <c r="AQ712" s="10">
        <f t="shared" si="240"/>
        <v>0</v>
      </c>
      <c r="AR712" s="10">
        <f t="shared" si="240"/>
        <v>0</v>
      </c>
      <c r="AT712">
        <v>1</v>
      </c>
      <c r="AU712">
        <v>0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1</v>
      </c>
    </row>
    <row r="713" spans="3:55">
      <c r="C713" s="10"/>
      <c r="D713" s="20">
        <f t="shared" si="244"/>
        <v>3326.806443259889</v>
      </c>
      <c r="E713" s="10">
        <f t="shared" si="245"/>
        <v>-3117.3116335618074</v>
      </c>
      <c r="F713" s="20">
        <f t="shared" si="246"/>
        <v>209.49480969808155</v>
      </c>
      <c r="G713">
        <f t="shared" si="247"/>
        <v>4</v>
      </c>
      <c r="H713" s="21">
        <f t="shared" si="248"/>
        <v>9.7612754295987511E-4</v>
      </c>
      <c r="I713" s="20">
        <f t="shared" si="249"/>
        <v>1</v>
      </c>
      <c r="J713" s="2"/>
      <c r="K713" s="11">
        <v>100</v>
      </c>
      <c r="L713" s="6">
        <f t="shared" si="243"/>
        <v>113.7778787354118</v>
      </c>
      <c r="M713" s="6">
        <f t="shared" si="243"/>
        <v>98.094719243534911</v>
      </c>
      <c r="N713" s="6">
        <f t="shared" si="243"/>
        <v>111.61009070675182</v>
      </c>
      <c r="O713" s="6">
        <f t="shared" si="243"/>
        <v>126.98759366081121</v>
      </c>
      <c r="P713" s="6">
        <f t="shared" si="243"/>
        <v>109.48360512624286</v>
      </c>
      <c r="Q713" s="6">
        <f t="shared" si="242"/>
        <v>94.392368938464216</v>
      </c>
      <c r="R713" s="6">
        <f t="shared" si="242"/>
        <v>81.381310960132652</v>
      </c>
      <c r="S713" s="6">
        <f t="shared" si="242"/>
        <v>70.163699121773135</v>
      </c>
      <c r="T713" s="6">
        <f t="shared" si="242"/>
        <v>79.830768503050237</v>
      </c>
      <c r="U713" s="6">
        <f t="shared" si="242"/>
        <v>68.826883664381924</v>
      </c>
      <c r="W713" s="11">
        <v>100</v>
      </c>
      <c r="X713" s="6">
        <f t="shared" si="250"/>
        <v>87.890547012700083</v>
      </c>
      <c r="Y713" s="6">
        <f t="shared" si="251"/>
        <v>103.87831843691006</v>
      </c>
      <c r="Z713" s="6">
        <f t="shared" si="252"/>
        <v>91.768865449610146</v>
      </c>
      <c r="AA713" s="6">
        <f t="shared" si="253"/>
        <v>79.659412462310229</v>
      </c>
      <c r="AB713" s="6">
        <f t="shared" si="254"/>
        <v>95.64718388652021</v>
      </c>
      <c r="AC713" s="6">
        <f t="shared" si="255"/>
        <v>111.63495531073019</v>
      </c>
      <c r="AD713" s="6">
        <f t="shared" si="256"/>
        <v>127.62272673494017</v>
      </c>
      <c r="AE713" s="6">
        <f t="shared" si="257"/>
        <v>100</v>
      </c>
      <c r="AF713" s="6">
        <f t="shared" si="258"/>
        <v>87.890547012700083</v>
      </c>
      <c r="AG713" s="6">
        <f t="shared" si="259"/>
        <v>103.87831843691006</v>
      </c>
      <c r="AI713" s="10">
        <f t="shared" si="260"/>
        <v>0</v>
      </c>
      <c r="AJ713" s="10">
        <f t="shared" si="241"/>
        <v>0</v>
      </c>
      <c r="AK713" s="10">
        <f t="shared" si="241"/>
        <v>0</v>
      </c>
      <c r="AL713" s="10">
        <f t="shared" si="241"/>
        <v>0</v>
      </c>
      <c r="AM713" s="10">
        <f t="shared" si="240"/>
        <v>0</v>
      </c>
      <c r="AN713" s="10">
        <f t="shared" si="240"/>
        <v>0</v>
      </c>
      <c r="AO713" s="10">
        <f t="shared" si="240"/>
        <v>0</v>
      </c>
      <c r="AP713" s="10">
        <f t="shared" si="240"/>
        <v>3059.8738713892526</v>
      </c>
      <c r="AQ713" s="10">
        <f t="shared" si="240"/>
        <v>0</v>
      </c>
      <c r="AR713" s="10">
        <f t="shared" si="240"/>
        <v>0</v>
      </c>
      <c r="AT713">
        <v>1</v>
      </c>
      <c r="AU713">
        <v>0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0</v>
      </c>
      <c r="BB713">
        <v>1</v>
      </c>
      <c r="BC713">
        <v>0</v>
      </c>
    </row>
    <row r="714" spans="3:55">
      <c r="C714" s="10"/>
      <c r="D714" s="20">
        <f t="shared" si="244"/>
        <v>860.07657580973637</v>
      </c>
      <c r="E714" s="10">
        <f t="shared" si="245"/>
        <v>-917.02450190521745</v>
      </c>
      <c r="F714" s="20">
        <f t="shared" si="246"/>
        <v>-56.94792609548108</v>
      </c>
      <c r="G714">
        <f t="shared" si="247"/>
        <v>5</v>
      </c>
      <c r="H714" s="21">
        <f t="shared" si="248"/>
        <v>9.7656225800141683E-4</v>
      </c>
      <c r="I714" s="20">
        <f t="shared" si="249"/>
        <v>1</v>
      </c>
      <c r="J714" s="2"/>
      <c r="K714" s="11">
        <v>100</v>
      </c>
      <c r="L714" s="6">
        <f t="shared" si="243"/>
        <v>113.7778787354118</v>
      </c>
      <c r="M714" s="6">
        <f t="shared" si="243"/>
        <v>98.094719243534911</v>
      </c>
      <c r="N714" s="6">
        <f t="shared" si="243"/>
        <v>111.61009070675182</v>
      </c>
      <c r="O714" s="6">
        <f t="shared" si="243"/>
        <v>126.98759366081121</v>
      </c>
      <c r="P714" s="6">
        <f t="shared" si="243"/>
        <v>109.48360512624286</v>
      </c>
      <c r="Q714" s="6">
        <f t="shared" si="242"/>
        <v>94.392368938464216</v>
      </c>
      <c r="R714" s="6">
        <f t="shared" si="242"/>
        <v>81.381310960132652</v>
      </c>
      <c r="S714" s="6">
        <f t="shared" si="242"/>
        <v>70.163699121773135</v>
      </c>
      <c r="T714" s="6">
        <f t="shared" si="242"/>
        <v>79.830768503050237</v>
      </c>
      <c r="U714" s="6">
        <f t="shared" si="242"/>
        <v>90.829754980947826</v>
      </c>
      <c r="W714" s="11">
        <v>100</v>
      </c>
      <c r="X714" s="6">
        <f t="shared" si="250"/>
        <v>87.890547012700083</v>
      </c>
      <c r="Y714" s="6">
        <f t="shared" si="251"/>
        <v>103.87831843691006</v>
      </c>
      <c r="Z714" s="6">
        <f t="shared" si="252"/>
        <v>91.768865449610146</v>
      </c>
      <c r="AA714" s="6">
        <f t="shared" si="253"/>
        <v>79.659412462310229</v>
      </c>
      <c r="AB714" s="6">
        <f t="shared" si="254"/>
        <v>95.64718388652021</v>
      </c>
      <c r="AC714" s="6">
        <f t="shared" si="255"/>
        <v>111.63495531073019</v>
      </c>
      <c r="AD714" s="6">
        <f t="shared" si="256"/>
        <v>127.62272673494017</v>
      </c>
      <c r="AE714" s="6">
        <f t="shared" si="257"/>
        <v>100</v>
      </c>
      <c r="AF714" s="6">
        <f t="shared" si="258"/>
        <v>87.890547012700083</v>
      </c>
      <c r="AG714" s="6">
        <f t="shared" si="259"/>
        <v>75.781094025400165</v>
      </c>
      <c r="AI714" s="10">
        <f t="shared" si="260"/>
        <v>0</v>
      </c>
      <c r="AJ714" s="10">
        <f t="shared" si="241"/>
        <v>0</v>
      </c>
      <c r="AK714" s="10">
        <f t="shared" si="241"/>
        <v>0</v>
      </c>
      <c r="AL714" s="10">
        <f t="shared" si="241"/>
        <v>0</v>
      </c>
      <c r="AM714" s="10">
        <f t="shared" si="240"/>
        <v>0</v>
      </c>
      <c r="AN714" s="10">
        <f t="shared" si="240"/>
        <v>0</v>
      </c>
      <c r="AO714" s="10">
        <f t="shared" si="240"/>
        <v>0</v>
      </c>
      <c r="AP714" s="10">
        <f t="shared" si="240"/>
        <v>3059.8738713892526</v>
      </c>
      <c r="AQ714" s="10">
        <f t="shared" si="240"/>
        <v>0</v>
      </c>
      <c r="AR714" s="10">
        <f t="shared" si="240"/>
        <v>0</v>
      </c>
      <c r="AT714">
        <v>1</v>
      </c>
      <c r="AU714">
        <v>0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1</v>
      </c>
      <c r="BC714">
        <v>1</v>
      </c>
    </row>
    <row r="715" spans="3:55">
      <c r="C715" s="10"/>
      <c r="D715" s="20">
        <f t="shared" si="244"/>
        <v>3268.5072552162083</v>
      </c>
      <c r="E715" s="10">
        <f t="shared" si="245"/>
        <v>-3117.3116335618074</v>
      </c>
      <c r="F715" s="20">
        <f t="shared" si="246"/>
        <v>151.19562165440084</v>
      </c>
      <c r="G715">
        <f t="shared" si="247"/>
        <v>4</v>
      </c>
      <c r="H715" s="21">
        <f t="shared" si="248"/>
        <v>9.7612754295987511E-4</v>
      </c>
      <c r="I715" s="20">
        <f t="shared" si="249"/>
        <v>0</v>
      </c>
      <c r="J715" s="2"/>
      <c r="K715" s="11">
        <v>100</v>
      </c>
      <c r="L715" s="6">
        <f t="shared" si="243"/>
        <v>113.7778787354118</v>
      </c>
      <c r="M715" s="6">
        <f t="shared" si="243"/>
        <v>98.094719243534911</v>
      </c>
      <c r="N715" s="6">
        <f t="shared" si="243"/>
        <v>111.61009070675182</v>
      </c>
      <c r="O715" s="6">
        <f t="shared" si="243"/>
        <v>126.98759366081121</v>
      </c>
      <c r="P715" s="6">
        <f t="shared" si="243"/>
        <v>109.48360512624286</v>
      </c>
      <c r="Q715" s="6">
        <f t="shared" si="242"/>
        <v>94.392368938464216</v>
      </c>
      <c r="R715" s="6">
        <f t="shared" si="242"/>
        <v>81.381310960132652</v>
      </c>
      <c r="S715" s="6">
        <f t="shared" si="242"/>
        <v>92.593929297508126</v>
      </c>
      <c r="T715" s="6">
        <f t="shared" si="242"/>
        <v>79.830768503050237</v>
      </c>
      <c r="U715" s="6">
        <f t="shared" si="242"/>
        <v>68.826883664381924</v>
      </c>
      <c r="W715" s="11">
        <v>100</v>
      </c>
      <c r="X715" s="6">
        <f t="shared" si="250"/>
        <v>87.890547012700083</v>
      </c>
      <c r="Y715" s="6">
        <f t="shared" si="251"/>
        <v>103.87831843691006</v>
      </c>
      <c r="Z715" s="6">
        <f t="shared" si="252"/>
        <v>91.768865449610146</v>
      </c>
      <c r="AA715" s="6">
        <f t="shared" si="253"/>
        <v>79.659412462310229</v>
      </c>
      <c r="AB715" s="6">
        <f t="shared" si="254"/>
        <v>95.64718388652021</v>
      </c>
      <c r="AC715" s="6">
        <f t="shared" si="255"/>
        <v>111.63495531073019</v>
      </c>
      <c r="AD715" s="6">
        <f t="shared" si="256"/>
        <v>127.62272673494017</v>
      </c>
      <c r="AE715" s="6">
        <f t="shared" si="257"/>
        <v>115.51327374764026</v>
      </c>
      <c r="AF715" s="6">
        <f t="shared" si="258"/>
        <v>131.50104517185025</v>
      </c>
      <c r="AG715" s="6">
        <f t="shared" si="259"/>
        <v>147.48881659606025</v>
      </c>
      <c r="AI715" s="10">
        <f t="shared" si="260"/>
        <v>0</v>
      </c>
      <c r="AJ715" s="10">
        <f t="shared" si="241"/>
        <v>0</v>
      </c>
      <c r="AK715" s="10">
        <f t="shared" si="241"/>
        <v>0</v>
      </c>
      <c r="AL715" s="10">
        <f t="shared" si="241"/>
        <v>0</v>
      </c>
      <c r="AM715" s="10">
        <f t="shared" si="240"/>
        <v>0</v>
      </c>
      <c r="AN715" s="10">
        <f t="shared" si="240"/>
        <v>0</v>
      </c>
      <c r="AO715" s="10">
        <f t="shared" si="240"/>
        <v>0</v>
      </c>
      <c r="AP715" s="10">
        <f t="shared" si="240"/>
        <v>0</v>
      </c>
      <c r="AQ715" s="10">
        <f t="shared" si="240"/>
        <v>0</v>
      </c>
      <c r="AR715" s="10">
        <f t="shared" si="240"/>
        <v>0</v>
      </c>
      <c r="AT715">
        <v>1</v>
      </c>
      <c r="AU715">
        <v>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</row>
    <row r="716" spans="3:55">
      <c r="C716" s="10"/>
      <c r="D716" s="20">
        <f t="shared" si="244"/>
        <v>1761.3335668131697</v>
      </c>
      <c r="E716" s="10">
        <f t="shared" si="245"/>
        <v>-917.02450190521745</v>
      </c>
      <c r="F716" s="20">
        <f t="shared" si="246"/>
        <v>844.30906490795223</v>
      </c>
      <c r="G716">
        <f t="shared" si="247"/>
        <v>5</v>
      </c>
      <c r="H716" s="21">
        <f t="shared" si="248"/>
        <v>9.7656225800141683E-4</v>
      </c>
      <c r="I716" s="20">
        <f t="shared" si="249"/>
        <v>0</v>
      </c>
      <c r="J716" s="2"/>
      <c r="K716" s="11">
        <v>100</v>
      </c>
      <c r="L716" s="6">
        <f t="shared" si="243"/>
        <v>113.7778787354118</v>
      </c>
      <c r="M716" s="6">
        <f t="shared" si="243"/>
        <v>98.094719243534911</v>
      </c>
      <c r="N716" s="6">
        <f t="shared" si="243"/>
        <v>111.61009070675182</v>
      </c>
      <c r="O716" s="6">
        <f t="shared" si="243"/>
        <v>126.98759366081121</v>
      </c>
      <c r="P716" s="6">
        <f t="shared" si="243"/>
        <v>109.48360512624286</v>
      </c>
      <c r="Q716" s="6">
        <f t="shared" si="242"/>
        <v>94.392368938464216</v>
      </c>
      <c r="R716" s="6">
        <f t="shared" si="242"/>
        <v>81.381310960132652</v>
      </c>
      <c r="S716" s="6">
        <f t="shared" si="242"/>
        <v>92.593929297508126</v>
      </c>
      <c r="T716" s="6">
        <f t="shared" si="242"/>
        <v>79.830768503050237</v>
      </c>
      <c r="U716" s="6">
        <f t="shared" si="242"/>
        <v>90.829754980947826</v>
      </c>
      <c r="W716" s="11">
        <v>100</v>
      </c>
      <c r="X716" s="6">
        <f t="shared" si="250"/>
        <v>87.890547012700083</v>
      </c>
      <c r="Y716" s="6">
        <f t="shared" si="251"/>
        <v>103.87831843691006</v>
      </c>
      <c r="Z716" s="6">
        <f t="shared" si="252"/>
        <v>91.768865449610146</v>
      </c>
      <c r="AA716" s="6">
        <f t="shared" si="253"/>
        <v>79.659412462310229</v>
      </c>
      <c r="AB716" s="6">
        <f t="shared" si="254"/>
        <v>95.64718388652021</v>
      </c>
      <c r="AC716" s="6">
        <f t="shared" si="255"/>
        <v>111.63495531073019</v>
      </c>
      <c r="AD716" s="6">
        <f t="shared" si="256"/>
        <v>127.62272673494017</v>
      </c>
      <c r="AE716" s="6">
        <f t="shared" si="257"/>
        <v>115.51327374764026</v>
      </c>
      <c r="AF716" s="6">
        <f t="shared" si="258"/>
        <v>131.50104517185025</v>
      </c>
      <c r="AG716" s="6">
        <f t="shared" si="259"/>
        <v>119.39159218455033</v>
      </c>
      <c r="AI716" s="10">
        <f t="shared" si="260"/>
        <v>0</v>
      </c>
      <c r="AJ716" s="10">
        <f t="shared" si="241"/>
        <v>0</v>
      </c>
      <c r="AK716" s="10">
        <f t="shared" si="241"/>
        <v>0</v>
      </c>
      <c r="AL716" s="10">
        <f t="shared" si="241"/>
        <v>0</v>
      </c>
      <c r="AM716" s="10">
        <f t="shared" si="240"/>
        <v>0</v>
      </c>
      <c r="AN716" s="10">
        <f t="shared" si="240"/>
        <v>0</v>
      </c>
      <c r="AO716" s="10">
        <f t="shared" si="240"/>
        <v>0</v>
      </c>
      <c r="AP716" s="10">
        <f t="shared" si="240"/>
        <v>0</v>
      </c>
      <c r="AQ716" s="10">
        <f t="shared" si="240"/>
        <v>0</v>
      </c>
      <c r="AR716" s="10">
        <f t="shared" si="240"/>
        <v>0</v>
      </c>
      <c r="AT716">
        <v>1</v>
      </c>
      <c r="AU716">
        <v>0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0</v>
      </c>
      <c r="BC716">
        <v>1</v>
      </c>
    </row>
    <row r="717" spans="3:55">
      <c r="C717" s="10"/>
      <c r="D717" s="20">
        <f t="shared" si="244"/>
        <v>1761.3335668131683</v>
      </c>
      <c r="E717" s="10">
        <f t="shared" si="245"/>
        <v>-917.02450190521745</v>
      </c>
      <c r="F717" s="20">
        <f t="shared" si="246"/>
        <v>844.30906490795087</v>
      </c>
      <c r="G717">
        <f t="shared" si="247"/>
        <v>5</v>
      </c>
      <c r="H717" s="21">
        <f t="shared" si="248"/>
        <v>9.7656225800141683E-4</v>
      </c>
      <c r="I717" s="20">
        <f t="shared" si="249"/>
        <v>0</v>
      </c>
      <c r="J717" s="2"/>
      <c r="K717" s="11">
        <v>100</v>
      </c>
      <c r="L717" s="6">
        <f t="shared" si="243"/>
        <v>113.7778787354118</v>
      </c>
      <c r="M717" s="6">
        <f t="shared" si="243"/>
        <v>98.094719243534911</v>
      </c>
      <c r="N717" s="6">
        <f t="shared" si="243"/>
        <v>111.61009070675182</v>
      </c>
      <c r="O717" s="6">
        <f t="shared" si="243"/>
        <v>126.98759366081121</v>
      </c>
      <c r="P717" s="6">
        <f t="shared" si="243"/>
        <v>109.48360512624286</v>
      </c>
      <c r="Q717" s="6">
        <f t="shared" si="242"/>
        <v>94.392368938464216</v>
      </c>
      <c r="R717" s="6">
        <f t="shared" si="242"/>
        <v>81.381310960132652</v>
      </c>
      <c r="S717" s="6">
        <f t="shared" si="242"/>
        <v>92.593929297508126</v>
      </c>
      <c r="T717" s="6">
        <f t="shared" si="242"/>
        <v>105.35140859247174</v>
      </c>
      <c r="U717" s="6">
        <f t="shared" si="242"/>
        <v>90.829754980947826</v>
      </c>
      <c r="W717" s="11">
        <v>100</v>
      </c>
      <c r="X717" s="6">
        <f t="shared" si="250"/>
        <v>87.890547012700083</v>
      </c>
      <c r="Y717" s="6">
        <f t="shared" si="251"/>
        <v>103.87831843691006</v>
      </c>
      <c r="Z717" s="6">
        <f t="shared" si="252"/>
        <v>91.768865449610146</v>
      </c>
      <c r="AA717" s="6">
        <f t="shared" si="253"/>
        <v>79.659412462310229</v>
      </c>
      <c r="AB717" s="6">
        <f t="shared" si="254"/>
        <v>95.64718388652021</v>
      </c>
      <c r="AC717" s="6">
        <f t="shared" si="255"/>
        <v>111.63495531073019</v>
      </c>
      <c r="AD717" s="6">
        <f t="shared" si="256"/>
        <v>127.62272673494017</v>
      </c>
      <c r="AE717" s="6">
        <f t="shared" si="257"/>
        <v>115.51327374764026</v>
      </c>
      <c r="AF717" s="6">
        <f t="shared" si="258"/>
        <v>103.40382076034034</v>
      </c>
      <c r="AG717" s="6">
        <f t="shared" si="259"/>
        <v>119.39159218455032</v>
      </c>
      <c r="AI717" s="10">
        <f t="shared" si="260"/>
        <v>0</v>
      </c>
      <c r="AJ717" s="10">
        <f t="shared" si="241"/>
        <v>0</v>
      </c>
      <c r="AK717" s="10">
        <f t="shared" si="241"/>
        <v>0</v>
      </c>
      <c r="AL717" s="10">
        <f t="shared" si="241"/>
        <v>0</v>
      </c>
      <c r="AM717" s="10">
        <f t="shared" si="240"/>
        <v>0</v>
      </c>
      <c r="AN717" s="10">
        <f t="shared" si="240"/>
        <v>0</v>
      </c>
      <c r="AO717" s="10">
        <f t="shared" si="240"/>
        <v>0</v>
      </c>
      <c r="AP717" s="10">
        <f t="shared" si="240"/>
        <v>0</v>
      </c>
      <c r="AQ717" s="10">
        <f t="shared" si="240"/>
        <v>0</v>
      </c>
      <c r="AR717" s="10">
        <f t="shared" si="240"/>
        <v>0</v>
      </c>
      <c r="AT717">
        <v>1</v>
      </c>
      <c r="AU717">
        <v>0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1</v>
      </c>
      <c r="BC717">
        <v>0</v>
      </c>
    </row>
    <row r="718" spans="3:55">
      <c r="C718" s="10"/>
      <c r="D718" s="20">
        <f t="shared" si="244"/>
        <v>-1043.5145177395257</v>
      </c>
      <c r="E718" s="10">
        <f t="shared" si="245"/>
        <v>1986.6597914390709</v>
      </c>
      <c r="F718" s="20">
        <f t="shared" si="246"/>
        <v>943.14527369954521</v>
      </c>
      <c r="G718">
        <f t="shared" si="247"/>
        <v>6</v>
      </c>
      <c r="H718" s="21">
        <f t="shared" si="248"/>
        <v>9.7699716664180632E-4</v>
      </c>
      <c r="I718" s="20">
        <f t="shared" si="249"/>
        <v>0</v>
      </c>
      <c r="J718" s="2"/>
      <c r="K718" s="11">
        <v>100</v>
      </c>
      <c r="L718" s="6">
        <f t="shared" si="243"/>
        <v>113.7778787354118</v>
      </c>
      <c r="M718" s="6">
        <f t="shared" si="243"/>
        <v>98.094719243534911</v>
      </c>
      <c r="N718" s="6">
        <f t="shared" si="243"/>
        <v>111.61009070675182</v>
      </c>
      <c r="O718" s="6">
        <f t="shared" si="243"/>
        <v>126.98759366081121</v>
      </c>
      <c r="P718" s="6">
        <f t="shared" si="243"/>
        <v>109.48360512624286</v>
      </c>
      <c r="Q718" s="6">
        <f t="shared" si="242"/>
        <v>94.392368938464216</v>
      </c>
      <c r="R718" s="6">
        <f t="shared" si="242"/>
        <v>81.381310960132652</v>
      </c>
      <c r="S718" s="6">
        <f t="shared" si="242"/>
        <v>92.593929297508126</v>
      </c>
      <c r="T718" s="6">
        <f t="shared" si="242"/>
        <v>105.35140859247174</v>
      </c>
      <c r="U718" s="6">
        <f t="shared" si="242"/>
        <v>119.86659791439071</v>
      </c>
      <c r="W718" s="11">
        <v>100</v>
      </c>
      <c r="X718" s="6">
        <f t="shared" si="250"/>
        <v>87.890547012700083</v>
      </c>
      <c r="Y718" s="6">
        <f t="shared" si="251"/>
        <v>103.87831843691006</v>
      </c>
      <c r="Z718" s="6">
        <f t="shared" si="252"/>
        <v>91.768865449610146</v>
      </c>
      <c r="AA718" s="6">
        <f t="shared" si="253"/>
        <v>79.659412462310229</v>
      </c>
      <c r="AB718" s="6">
        <f t="shared" si="254"/>
        <v>95.64718388652021</v>
      </c>
      <c r="AC718" s="6">
        <f t="shared" si="255"/>
        <v>111.63495531073019</v>
      </c>
      <c r="AD718" s="6">
        <f t="shared" si="256"/>
        <v>127.62272673494017</v>
      </c>
      <c r="AE718" s="6">
        <f t="shared" si="257"/>
        <v>115.51327374764026</v>
      </c>
      <c r="AF718" s="6">
        <f t="shared" si="258"/>
        <v>103.40382076034034</v>
      </c>
      <c r="AG718" s="6">
        <f t="shared" si="259"/>
        <v>91.29436777304042</v>
      </c>
      <c r="AI718" s="10">
        <f t="shared" si="260"/>
        <v>0</v>
      </c>
      <c r="AJ718" s="10">
        <f t="shared" si="241"/>
        <v>0</v>
      </c>
      <c r="AK718" s="10">
        <f t="shared" si="241"/>
        <v>0</v>
      </c>
      <c r="AL718" s="10">
        <f t="shared" si="241"/>
        <v>0</v>
      </c>
      <c r="AM718" s="10">
        <f t="shared" si="240"/>
        <v>0</v>
      </c>
      <c r="AN718" s="10">
        <f t="shared" si="240"/>
        <v>0</v>
      </c>
      <c r="AO718" s="10">
        <f t="shared" si="240"/>
        <v>0</v>
      </c>
      <c r="AP718" s="10">
        <f t="shared" si="240"/>
        <v>0</v>
      </c>
      <c r="AQ718" s="10">
        <f t="shared" si="240"/>
        <v>0</v>
      </c>
      <c r="AR718" s="10">
        <f t="shared" si="240"/>
        <v>0</v>
      </c>
      <c r="AT718">
        <v>1</v>
      </c>
      <c r="AU718">
        <v>0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1</v>
      </c>
      <c r="BC718">
        <v>1</v>
      </c>
    </row>
    <row r="719" spans="3:55">
      <c r="C719" s="10"/>
      <c r="D719" s="20">
        <f t="shared" si="244"/>
        <v>3268.5072552162087</v>
      </c>
      <c r="E719" s="10">
        <f t="shared" si="245"/>
        <v>-3117.311633561806</v>
      </c>
      <c r="F719" s="20">
        <f t="shared" si="246"/>
        <v>151.19562165440266</v>
      </c>
      <c r="G719">
        <f t="shared" si="247"/>
        <v>4</v>
      </c>
      <c r="H719" s="21">
        <f t="shared" si="248"/>
        <v>9.7612754295987511E-4</v>
      </c>
      <c r="I719" s="20">
        <f t="shared" si="249"/>
        <v>0</v>
      </c>
      <c r="J719" s="2"/>
      <c r="K719" s="11">
        <v>100</v>
      </c>
      <c r="L719" s="6">
        <f t="shared" si="243"/>
        <v>113.7778787354118</v>
      </c>
      <c r="M719" s="6">
        <f t="shared" si="243"/>
        <v>98.094719243534911</v>
      </c>
      <c r="N719" s="6">
        <f t="shared" si="243"/>
        <v>111.61009070675182</v>
      </c>
      <c r="O719" s="6">
        <f t="shared" si="243"/>
        <v>126.98759366081121</v>
      </c>
      <c r="P719" s="6">
        <f t="shared" si="243"/>
        <v>109.48360512624286</v>
      </c>
      <c r="Q719" s="6">
        <f t="shared" si="242"/>
        <v>94.392368938464216</v>
      </c>
      <c r="R719" s="6">
        <f t="shared" si="242"/>
        <v>107.39763506628834</v>
      </c>
      <c r="S719" s="6">
        <f t="shared" si="242"/>
        <v>92.59392929750814</v>
      </c>
      <c r="T719" s="6">
        <f t="shared" si="242"/>
        <v>79.830768503050251</v>
      </c>
      <c r="U719" s="6">
        <f t="shared" si="242"/>
        <v>68.826883664381938</v>
      </c>
      <c r="W719" s="11">
        <v>100</v>
      </c>
      <c r="X719" s="6">
        <f t="shared" si="250"/>
        <v>87.890547012700083</v>
      </c>
      <c r="Y719" s="6">
        <f t="shared" si="251"/>
        <v>103.87831843691006</v>
      </c>
      <c r="Z719" s="6">
        <f t="shared" si="252"/>
        <v>91.768865449610146</v>
      </c>
      <c r="AA719" s="6">
        <f t="shared" si="253"/>
        <v>79.659412462310229</v>
      </c>
      <c r="AB719" s="6">
        <f t="shared" si="254"/>
        <v>95.64718388652021</v>
      </c>
      <c r="AC719" s="6">
        <f t="shared" si="255"/>
        <v>111.63495531073019</v>
      </c>
      <c r="AD719" s="6">
        <f t="shared" si="256"/>
        <v>99.525502323430274</v>
      </c>
      <c r="AE719" s="6">
        <f t="shared" si="257"/>
        <v>115.51327374764026</v>
      </c>
      <c r="AF719" s="6">
        <f t="shared" si="258"/>
        <v>131.50104517185025</v>
      </c>
      <c r="AG719" s="6">
        <f t="shared" si="259"/>
        <v>147.48881659606025</v>
      </c>
      <c r="AI719" s="10">
        <f t="shared" si="260"/>
        <v>0</v>
      </c>
      <c r="AJ719" s="10">
        <f t="shared" si="241"/>
        <v>0</v>
      </c>
      <c r="AK719" s="10">
        <f t="shared" si="241"/>
        <v>0</v>
      </c>
      <c r="AL719" s="10">
        <f t="shared" si="241"/>
        <v>0</v>
      </c>
      <c r="AM719" s="10">
        <f t="shared" si="240"/>
        <v>0</v>
      </c>
      <c r="AN719" s="10">
        <f t="shared" si="240"/>
        <v>0</v>
      </c>
      <c r="AO719" s="10">
        <f t="shared" si="240"/>
        <v>0</v>
      </c>
      <c r="AP719" s="10">
        <f t="shared" si="240"/>
        <v>0</v>
      </c>
      <c r="AQ719" s="10">
        <f t="shared" si="240"/>
        <v>0</v>
      </c>
      <c r="AR719" s="10">
        <f t="shared" si="240"/>
        <v>0</v>
      </c>
      <c r="AT719">
        <v>1</v>
      </c>
      <c r="AU719">
        <v>0</v>
      </c>
      <c r="AV719">
        <v>1</v>
      </c>
      <c r="AW719">
        <v>1</v>
      </c>
      <c r="AX719">
        <v>0</v>
      </c>
      <c r="AY719">
        <v>0</v>
      </c>
      <c r="AZ719">
        <v>1</v>
      </c>
      <c r="BA719">
        <v>0</v>
      </c>
      <c r="BB719">
        <v>0</v>
      </c>
      <c r="BC719">
        <v>0</v>
      </c>
    </row>
    <row r="720" spans="3:55">
      <c r="C720" s="10"/>
      <c r="D720" s="20">
        <f t="shared" si="244"/>
        <v>1761.3335668131699</v>
      </c>
      <c r="E720" s="10">
        <f t="shared" si="245"/>
        <v>-917.02450190521608</v>
      </c>
      <c r="F720" s="20">
        <f t="shared" si="246"/>
        <v>844.30906490795383</v>
      </c>
      <c r="G720">
        <f t="shared" si="247"/>
        <v>5</v>
      </c>
      <c r="H720" s="21">
        <f t="shared" si="248"/>
        <v>9.7656225800141683E-4</v>
      </c>
      <c r="I720" s="20">
        <f t="shared" si="249"/>
        <v>0</v>
      </c>
      <c r="J720" s="2"/>
      <c r="K720" s="11">
        <v>100</v>
      </c>
      <c r="L720" s="6">
        <f t="shared" si="243"/>
        <v>113.7778787354118</v>
      </c>
      <c r="M720" s="6">
        <f t="shared" si="243"/>
        <v>98.094719243534911</v>
      </c>
      <c r="N720" s="6">
        <f t="shared" si="243"/>
        <v>111.61009070675182</v>
      </c>
      <c r="O720" s="6">
        <f t="shared" si="243"/>
        <v>126.98759366081121</v>
      </c>
      <c r="P720" s="6">
        <f t="shared" si="243"/>
        <v>109.48360512624286</v>
      </c>
      <c r="Q720" s="6">
        <f t="shared" si="242"/>
        <v>94.392368938464216</v>
      </c>
      <c r="R720" s="6">
        <f t="shared" si="242"/>
        <v>107.39763506628834</v>
      </c>
      <c r="S720" s="6">
        <f t="shared" si="242"/>
        <v>92.59392929750814</v>
      </c>
      <c r="T720" s="6">
        <f t="shared" si="242"/>
        <v>79.830768503050251</v>
      </c>
      <c r="U720" s="6">
        <f t="shared" si="242"/>
        <v>90.82975498094784</v>
      </c>
      <c r="W720" s="11">
        <v>100</v>
      </c>
      <c r="X720" s="6">
        <f t="shared" si="250"/>
        <v>87.890547012700083</v>
      </c>
      <c r="Y720" s="6">
        <f t="shared" si="251"/>
        <v>103.87831843691006</v>
      </c>
      <c r="Z720" s="6">
        <f t="shared" si="252"/>
        <v>91.768865449610146</v>
      </c>
      <c r="AA720" s="6">
        <f t="shared" si="253"/>
        <v>79.659412462310229</v>
      </c>
      <c r="AB720" s="6">
        <f t="shared" si="254"/>
        <v>95.64718388652021</v>
      </c>
      <c r="AC720" s="6">
        <f t="shared" si="255"/>
        <v>111.63495531073019</v>
      </c>
      <c r="AD720" s="6">
        <f t="shared" si="256"/>
        <v>99.525502323430274</v>
      </c>
      <c r="AE720" s="6">
        <f t="shared" si="257"/>
        <v>115.51327374764026</v>
      </c>
      <c r="AF720" s="6">
        <f t="shared" si="258"/>
        <v>131.50104517185025</v>
      </c>
      <c r="AG720" s="6">
        <f t="shared" si="259"/>
        <v>119.39159218455033</v>
      </c>
      <c r="AI720" s="10">
        <f t="shared" si="260"/>
        <v>0</v>
      </c>
      <c r="AJ720" s="10">
        <f t="shared" si="241"/>
        <v>0</v>
      </c>
      <c r="AK720" s="10">
        <f t="shared" si="241"/>
        <v>0</v>
      </c>
      <c r="AL720" s="10">
        <f t="shared" si="241"/>
        <v>0</v>
      </c>
      <c r="AM720" s="10">
        <f t="shared" si="240"/>
        <v>0</v>
      </c>
      <c r="AN720" s="10">
        <f t="shared" si="240"/>
        <v>0</v>
      </c>
      <c r="AO720" s="10">
        <f t="shared" si="240"/>
        <v>0</v>
      </c>
      <c r="AP720" s="10">
        <f t="shared" si="240"/>
        <v>0</v>
      </c>
      <c r="AQ720" s="10">
        <f t="shared" si="240"/>
        <v>0</v>
      </c>
      <c r="AR720" s="10">
        <f t="shared" si="240"/>
        <v>0</v>
      </c>
      <c r="AT720">
        <v>1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1</v>
      </c>
      <c r="BA720">
        <v>0</v>
      </c>
      <c r="BB720">
        <v>0</v>
      </c>
      <c r="BC720">
        <v>1</v>
      </c>
    </row>
    <row r="721" spans="3:55">
      <c r="C721" s="10"/>
      <c r="D721" s="20">
        <f t="shared" si="244"/>
        <v>1761.3335668131683</v>
      </c>
      <c r="E721" s="10">
        <f t="shared" si="245"/>
        <v>-917.02450190521745</v>
      </c>
      <c r="F721" s="20">
        <f t="shared" si="246"/>
        <v>844.30906490795087</v>
      </c>
      <c r="G721">
        <f t="shared" si="247"/>
        <v>5</v>
      </c>
      <c r="H721" s="21">
        <f t="shared" si="248"/>
        <v>9.7656225800141683E-4</v>
      </c>
      <c r="I721" s="20">
        <f t="shared" si="249"/>
        <v>0</v>
      </c>
      <c r="J721" s="2"/>
      <c r="K721" s="11">
        <v>100</v>
      </c>
      <c r="L721" s="6">
        <f t="shared" si="243"/>
        <v>113.7778787354118</v>
      </c>
      <c r="M721" s="6">
        <f t="shared" si="243"/>
        <v>98.094719243534911</v>
      </c>
      <c r="N721" s="6">
        <f t="shared" si="243"/>
        <v>111.61009070675182</v>
      </c>
      <c r="O721" s="6">
        <f t="shared" si="243"/>
        <v>126.98759366081121</v>
      </c>
      <c r="P721" s="6">
        <f t="shared" si="243"/>
        <v>109.48360512624286</v>
      </c>
      <c r="Q721" s="6">
        <f t="shared" si="242"/>
        <v>94.392368938464216</v>
      </c>
      <c r="R721" s="6">
        <f t="shared" si="242"/>
        <v>107.39763506628834</v>
      </c>
      <c r="S721" s="6">
        <f t="shared" si="242"/>
        <v>92.59392929750814</v>
      </c>
      <c r="T721" s="6">
        <f t="shared" si="242"/>
        <v>105.35140859247176</v>
      </c>
      <c r="U721" s="6">
        <f t="shared" si="242"/>
        <v>90.829754980947826</v>
      </c>
      <c r="W721" s="11">
        <v>100</v>
      </c>
      <c r="X721" s="6">
        <f t="shared" si="250"/>
        <v>87.890547012700083</v>
      </c>
      <c r="Y721" s="6">
        <f t="shared" si="251"/>
        <v>103.87831843691006</v>
      </c>
      <c r="Z721" s="6">
        <f t="shared" si="252"/>
        <v>91.768865449610146</v>
      </c>
      <c r="AA721" s="6">
        <f t="shared" si="253"/>
        <v>79.659412462310229</v>
      </c>
      <c r="AB721" s="6">
        <f t="shared" si="254"/>
        <v>95.64718388652021</v>
      </c>
      <c r="AC721" s="6">
        <f t="shared" si="255"/>
        <v>111.63495531073019</v>
      </c>
      <c r="AD721" s="6">
        <f t="shared" si="256"/>
        <v>99.525502323430274</v>
      </c>
      <c r="AE721" s="6">
        <f t="shared" si="257"/>
        <v>115.51327374764026</v>
      </c>
      <c r="AF721" s="6">
        <f t="shared" si="258"/>
        <v>103.40382076034034</v>
      </c>
      <c r="AG721" s="6">
        <f t="shared" si="259"/>
        <v>119.39159218455032</v>
      </c>
      <c r="AI721" s="10">
        <f t="shared" si="260"/>
        <v>0</v>
      </c>
      <c r="AJ721" s="10">
        <f t="shared" si="241"/>
        <v>0</v>
      </c>
      <c r="AK721" s="10">
        <f t="shared" si="241"/>
        <v>0</v>
      </c>
      <c r="AL721" s="10">
        <f t="shared" si="241"/>
        <v>0</v>
      </c>
      <c r="AM721" s="10">
        <f t="shared" si="240"/>
        <v>0</v>
      </c>
      <c r="AN721" s="10">
        <f t="shared" si="240"/>
        <v>0</v>
      </c>
      <c r="AO721" s="10">
        <f t="shared" si="240"/>
        <v>0</v>
      </c>
      <c r="AP721" s="10">
        <f t="shared" si="240"/>
        <v>0</v>
      </c>
      <c r="AQ721" s="10">
        <f t="shared" si="240"/>
        <v>0</v>
      </c>
      <c r="AR721" s="10">
        <f t="shared" si="240"/>
        <v>0</v>
      </c>
      <c r="AT721">
        <v>1</v>
      </c>
      <c r="AU721">
        <v>0</v>
      </c>
      <c r="AV721">
        <v>1</v>
      </c>
      <c r="AW721">
        <v>1</v>
      </c>
      <c r="AX721">
        <v>0</v>
      </c>
      <c r="AY721">
        <v>0</v>
      </c>
      <c r="AZ721">
        <v>1</v>
      </c>
      <c r="BA721">
        <v>0</v>
      </c>
      <c r="BB721">
        <v>1</v>
      </c>
      <c r="BC721">
        <v>0</v>
      </c>
    </row>
    <row r="722" spans="3:55">
      <c r="C722" s="10"/>
      <c r="D722" s="20">
        <f t="shared" si="244"/>
        <v>-1043.5145177395259</v>
      </c>
      <c r="E722" s="10">
        <f t="shared" si="245"/>
        <v>1986.6597914390738</v>
      </c>
      <c r="F722" s="20">
        <f t="shared" si="246"/>
        <v>943.14527369954794</v>
      </c>
      <c r="G722">
        <f t="shared" si="247"/>
        <v>6</v>
      </c>
      <c r="H722" s="21">
        <f t="shared" si="248"/>
        <v>9.7699716664180632E-4</v>
      </c>
      <c r="I722" s="20">
        <f t="shared" si="249"/>
        <v>0</v>
      </c>
      <c r="J722" s="2"/>
      <c r="K722" s="11">
        <v>100</v>
      </c>
      <c r="L722" s="6">
        <f t="shared" si="243"/>
        <v>113.7778787354118</v>
      </c>
      <c r="M722" s="6">
        <f t="shared" si="243"/>
        <v>98.094719243534911</v>
      </c>
      <c r="N722" s="6">
        <f t="shared" si="243"/>
        <v>111.61009070675182</v>
      </c>
      <c r="O722" s="6">
        <f t="shared" si="243"/>
        <v>126.98759366081121</v>
      </c>
      <c r="P722" s="6">
        <f t="shared" si="243"/>
        <v>109.48360512624286</v>
      </c>
      <c r="Q722" s="6">
        <f t="shared" si="242"/>
        <v>94.392368938464216</v>
      </c>
      <c r="R722" s="6">
        <f t="shared" si="242"/>
        <v>107.39763506628834</v>
      </c>
      <c r="S722" s="6">
        <f t="shared" si="242"/>
        <v>92.59392929750814</v>
      </c>
      <c r="T722" s="6">
        <f t="shared" si="242"/>
        <v>105.35140859247176</v>
      </c>
      <c r="U722" s="6">
        <f t="shared" si="242"/>
        <v>119.86659791439074</v>
      </c>
      <c r="W722" s="11">
        <v>100</v>
      </c>
      <c r="X722" s="6">
        <f t="shared" si="250"/>
        <v>87.890547012700083</v>
      </c>
      <c r="Y722" s="6">
        <f t="shared" si="251"/>
        <v>103.87831843691006</v>
      </c>
      <c r="Z722" s="6">
        <f t="shared" si="252"/>
        <v>91.768865449610146</v>
      </c>
      <c r="AA722" s="6">
        <f t="shared" si="253"/>
        <v>79.659412462310229</v>
      </c>
      <c r="AB722" s="6">
        <f t="shared" si="254"/>
        <v>95.64718388652021</v>
      </c>
      <c r="AC722" s="6">
        <f t="shared" si="255"/>
        <v>111.63495531073019</v>
      </c>
      <c r="AD722" s="6">
        <f t="shared" si="256"/>
        <v>99.525502323430274</v>
      </c>
      <c r="AE722" s="6">
        <f t="shared" si="257"/>
        <v>115.51327374764026</v>
      </c>
      <c r="AF722" s="6">
        <f t="shared" si="258"/>
        <v>103.40382076034034</v>
      </c>
      <c r="AG722" s="6">
        <f t="shared" si="259"/>
        <v>91.29436777304042</v>
      </c>
      <c r="AI722" s="10">
        <f t="shared" si="260"/>
        <v>0</v>
      </c>
      <c r="AJ722" s="10">
        <f t="shared" si="241"/>
        <v>0</v>
      </c>
      <c r="AK722" s="10">
        <f t="shared" si="241"/>
        <v>0</v>
      </c>
      <c r="AL722" s="10">
        <f t="shared" si="241"/>
        <v>0</v>
      </c>
      <c r="AM722" s="10">
        <f t="shared" si="240"/>
        <v>0</v>
      </c>
      <c r="AN722" s="10">
        <f t="shared" si="240"/>
        <v>0</v>
      </c>
      <c r="AO722" s="10">
        <f t="shared" si="240"/>
        <v>0</v>
      </c>
      <c r="AP722" s="10">
        <f t="shared" si="240"/>
        <v>0</v>
      </c>
      <c r="AQ722" s="10">
        <f t="shared" si="240"/>
        <v>0</v>
      </c>
      <c r="AR722" s="10">
        <f t="shared" si="240"/>
        <v>0</v>
      </c>
      <c r="AT722">
        <v>1</v>
      </c>
      <c r="AU722">
        <v>0</v>
      </c>
      <c r="AV722">
        <v>1</v>
      </c>
      <c r="AW722">
        <v>1</v>
      </c>
      <c r="AX722">
        <v>0</v>
      </c>
      <c r="AY722">
        <v>0</v>
      </c>
      <c r="AZ722">
        <v>1</v>
      </c>
      <c r="BA722">
        <v>0</v>
      </c>
      <c r="BB722">
        <v>1</v>
      </c>
      <c r="BC722">
        <v>1</v>
      </c>
    </row>
    <row r="723" spans="3:55">
      <c r="C723" s="10"/>
      <c r="D723" s="20">
        <f t="shared" si="244"/>
        <v>1761.3335668131683</v>
      </c>
      <c r="E723" s="10">
        <f t="shared" si="245"/>
        <v>-917.02450190521745</v>
      </c>
      <c r="F723" s="20">
        <f t="shared" si="246"/>
        <v>844.30906490795087</v>
      </c>
      <c r="G723">
        <f t="shared" si="247"/>
        <v>5</v>
      </c>
      <c r="H723" s="21">
        <f t="shared" si="248"/>
        <v>9.7656225800141683E-4</v>
      </c>
      <c r="I723" s="20">
        <f t="shared" si="249"/>
        <v>0</v>
      </c>
      <c r="J723" s="2"/>
      <c r="K723" s="11">
        <v>100</v>
      </c>
      <c r="L723" s="6">
        <f t="shared" si="243"/>
        <v>113.7778787354118</v>
      </c>
      <c r="M723" s="6">
        <f t="shared" si="243"/>
        <v>98.094719243534911</v>
      </c>
      <c r="N723" s="6">
        <f t="shared" si="243"/>
        <v>111.61009070675182</v>
      </c>
      <c r="O723" s="6">
        <f t="shared" si="243"/>
        <v>126.98759366081121</v>
      </c>
      <c r="P723" s="6">
        <f t="shared" si="243"/>
        <v>109.48360512624286</v>
      </c>
      <c r="Q723" s="6">
        <f t="shared" si="242"/>
        <v>94.392368938464216</v>
      </c>
      <c r="R723" s="6">
        <f t="shared" si="242"/>
        <v>107.39763506628834</v>
      </c>
      <c r="S723" s="6">
        <f t="shared" si="242"/>
        <v>122.19475099042167</v>
      </c>
      <c r="T723" s="6">
        <f t="shared" si="242"/>
        <v>105.35140859247176</v>
      </c>
      <c r="U723" s="6">
        <f t="shared" si="242"/>
        <v>90.829754980947826</v>
      </c>
      <c r="W723" s="11">
        <v>100</v>
      </c>
      <c r="X723" s="6">
        <f t="shared" si="250"/>
        <v>87.890547012700083</v>
      </c>
      <c r="Y723" s="6">
        <f t="shared" si="251"/>
        <v>103.87831843691006</v>
      </c>
      <c r="Z723" s="6">
        <f t="shared" si="252"/>
        <v>91.768865449610146</v>
      </c>
      <c r="AA723" s="6">
        <f t="shared" si="253"/>
        <v>79.659412462310229</v>
      </c>
      <c r="AB723" s="6">
        <f t="shared" si="254"/>
        <v>95.64718388652021</v>
      </c>
      <c r="AC723" s="6">
        <f t="shared" si="255"/>
        <v>111.63495531073019</v>
      </c>
      <c r="AD723" s="6">
        <f t="shared" si="256"/>
        <v>99.525502323430274</v>
      </c>
      <c r="AE723" s="6">
        <f t="shared" si="257"/>
        <v>87.416049336130357</v>
      </c>
      <c r="AF723" s="6">
        <f t="shared" si="258"/>
        <v>103.40382076034034</v>
      </c>
      <c r="AG723" s="6">
        <f t="shared" si="259"/>
        <v>119.39159218455032</v>
      </c>
      <c r="AI723" s="10">
        <f t="shared" si="260"/>
        <v>0</v>
      </c>
      <c r="AJ723" s="10">
        <f t="shared" si="241"/>
        <v>0</v>
      </c>
      <c r="AK723" s="10">
        <f t="shared" si="241"/>
        <v>0</v>
      </c>
      <c r="AL723" s="10">
        <f t="shared" si="241"/>
        <v>0</v>
      </c>
      <c r="AM723" s="10">
        <f t="shared" si="240"/>
        <v>0</v>
      </c>
      <c r="AN723" s="10">
        <f t="shared" si="240"/>
        <v>0</v>
      </c>
      <c r="AO723" s="10">
        <f t="shared" si="240"/>
        <v>0</v>
      </c>
      <c r="AP723" s="10">
        <f t="shared" si="240"/>
        <v>0</v>
      </c>
      <c r="AQ723" s="10">
        <f t="shared" si="240"/>
        <v>0</v>
      </c>
      <c r="AR723" s="10">
        <f t="shared" si="240"/>
        <v>0</v>
      </c>
      <c r="AT723">
        <v>1</v>
      </c>
      <c r="AU723">
        <v>0</v>
      </c>
      <c r="AV723">
        <v>1</v>
      </c>
      <c r="AW723">
        <v>1</v>
      </c>
      <c r="AX723">
        <v>0</v>
      </c>
      <c r="AY723">
        <v>0</v>
      </c>
      <c r="AZ723">
        <v>1</v>
      </c>
      <c r="BA723">
        <v>1</v>
      </c>
      <c r="BB723">
        <v>0</v>
      </c>
      <c r="BC723">
        <v>0</v>
      </c>
    </row>
    <row r="724" spans="3:55">
      <c r="C724" s="10"/>
      <c r="D724" s="20">
        <f t="shared" si="244"/>
        <v>-1043.5145177395259</v>
      </c>
      <c r="E724" s="10">
        <f t="shared" si="245"/>
        <v>1986.6597914390738</v>
      </c>
      <c r="F724" s="20">
        <f t="shared" si="246"/>
        <v>943.14527369954794</v>
      </c>
      <c r="G724">
        <f t="shared" si="247"/>
        <v>6</v>
      </c>
      <c r="H724" s="21">
        <f t="shared" si="248"/>
        <v>9.7699716664180632E-4</v>
      </c>
      <c r="I724" s="20">
        <f t="shared" si="249"/>
        <v>0</v>
      </c>
      <c r="J724" s="2"/>
      <c r="K724" s="11">
        <v>100</v>
      </c>
      <c r="L724" s="6">
        <f t="shared" si="243"/>
        <v>113.7778787354118</v>
      </c>
      <c r="M724" s="6">
        <f t="shared" si="243"/>
        <v>98.094719243534911</v>
      </c>
      <c r="N724" s="6">
        <f t="shared" si="243"/>
        <v>111.61009070675182</v>
      </c>
      <c r="O724" s="6">
        <f t="shared" si="243"/>
        <v>126.98759366081121</v>
      </c>
      <c r="P724" s="6">
        <f t="shared" si="243"/>
        <v>109.48360512624286</v>
      </c>
      <c r="Q724" s="6">
        <f t="shared" si="242"/>
        <v>94.392368938464216</v>
      </c>
      <c r="R724" s="6">
        <f t="shared" si="242"/>
        <v>107.39763506628834</v>
      </c>
      <c r="S724" s="6">
        <f t="shared" si="242"/>
        <v>122.19475099042167</v>
      </c>
      <c r="T724" s="6">
        <f t="shared" si="242"/>
        <v>105.35140859247176</v>
      </c>
      <c r="U724" s="6">
        <f t="shared" si="242"/>
        <v>119.86659791439074</v>
      </c>
      <c r="W724" s="11">
        <v>100</v>
      </c>
      <c r="X724" s="6">
        <f t="shared" si="250"/>
        <v>87.890547012700083</v>
      </c>
      <c r="Y724" s="6">
        <f t="shared" si="251"/>
        <v>103.87831843691006</v>
      </c>
      <c r="Z724" s="6">
        <f t="shared" si="252"/>
        <v>91.768865449610146</v>
      </c>
      <c r="AA724" s="6">
        <f t="shared" si="253"/>
        <v>79.659412462310229</v>
      </c>
      <c r="AB724" s="6">
        <f t="shared" si="254"/>
        <v>95.64718388652021</v>
      </c>
      <c r="AC724" s="6">
        <f t="shared" si="255"/>
        <v>111.63495531073019</v>
      </c>
      <c r="AD724" s="6">
        <f t="shared" si="256"/>
        <v>99.525502323430274</v>
      </c>
      <c r="AE724" s="6">
        <f t="shared" si="257"/>
        <v>87.416049336130357</v>
      </c>
      <c r="AF724" s="6">
        <f t="shared" si="258"/>
        <v>103.40382076034034</v>
      </c>
      <c r="AG724" s="6">
        <f t="shared" si="259"/>
        <v>91.29436777304042</v>
      </c>
      <c r="AI724" s="10">
        <f t="shared" si="260"/>
        <v>0</v>
      </c>
      <c r="AJ724" s="10">
        <f t="shared" si="241"/>
        <v>0</v>
      </c>
      <c r="AK724" s="10">
        <f t="shared" si="241"/>
        <v>0</v>
      </c>
      <c r="AL724" s="10">
        <f t="shared" si="241"/>
        <v>0</v>
      </c>
      <c r="AM724" s="10">
        <f t="shared" si="240"/>
        <v>0</v>
      </c>
      <c r="AN724" s="10">
        <f t="shared" si="240"/>
        <v>0</v>
      </c>
      <c r="AO724" s="10">
        <f t="shared" si="240"/>
        <v>0</v>
      </c>
      <c r="AP724" s="10">
        <f t="shared" si="240"/>
        <v>0</v>
      </c>
      <c r="AQ724" s="10">
        <f t="shared" si="240"/>
        <v>0</v>
      </c>
      <c r="AR724" s="10">
        <f t="shared" si="240"/>
        <v>0</v>
      </c>
      <c r="AT724">
        <v>1</v>
      </c>
      <c r="AU724">
        <v>0</v>
      </c>
      <c r="AV724">
        <v>1</v>
      </c>
      <c r="AW724">
        <v>1</v>
      </c>
      <c r="AX724">
        <v>0</v>
      </c>
      <c r="AY724">
        <v>0</v>
      </c>
      <c r="AZ724">
        <v>1</v>
      </c>
      <c r="BA724">
        <v>1</v>
      </c>
      <c r="BB724">
        <v>0</v>
      </c>
      <c r="BC724">
        <v>1</v>
      </c>
    </row>
    <row r="725" spans="3:55">
      <c r="C725" s="10"/>
      <c r="D725" s="20">
        <f t="shared" si="244"/>
        <v>-1043.5145177395259</v>
      </c>
      <c r="E725" s="10">
        <f t="shared" si="245"/>
        <v>1986.6597914390738</v>
      </c>
      <c r="F725" s="20">
        <f t="shared" si="246"/>
        <v>943.14527369954794</v>
      </c>
      <c r="G725">
        <f t="shared" si="247"/>
        <v>6</v>
      </c>
      <c r="H725" s="21">
        <f t="shared" si="248"/>
        <v>9.7699716664180632E-4</v>
      </c>
      <c r="I725" s="20">
        <f t="shared" si="249"/>
        <v>0</v>
      </c>
      <c r="J725" s="2"/>
      <c r="K725" s="11">
        <v>100</v>
      </c>
      <c r="L725" s="6">
        <f t="shared" si="243"/>
        <v>113.7778787354118</v>
      </c>
      <c r="M725" s="6">
        <f t="shared" si="243"/>
        <v>98.094719243534911</v>
      </c>
      <c r="N725" s="6">
        <f t="shared" si="243"/>
        <v>111.61009070675182</v>
      </c>
      <c r="O725" s="6">
        <f t="shared" si="243"/>
        <v>126.98759366081121</v>
      </c>
      <c r="P725" s="6">
        <f t="shared" si="243"/>
        <v>109.48360512624286</v>
      </c>
      <c r="Q725" s="6">
        <f t="shared" si="242"/>
        <v>94.392368938464216</v>
      </c>
      <c r="R725" s="6">
        <f t="shared" si="242"/>
        <v>107.39763506628834</v>
      </c>
      <c r="S725" s="6">
        <f t="shared" si="242"/>
        <v>122.19475099042167</v>
      </c>
      <c r="T725" s="6">
        <f t="shared" si="242"/>
        <v>139.03059560292039</v>
      </c>
      <c r="U725" s="6">
        <f t="shared" si="242"/>
        <v>119.86659791439074</v>
      </c>
      <c r="W725" s="11">
        <v>100</v>
      </c>
      <c r="X725" s="6">
        <f t="shared" si="250"/>
        <v>87.890547012700083</v>
      </c>
      <c r="Y725" s="6">
        <f t="shared" si="251"/>
        <v>103.87831843691006</v>
      </c>
      <c r="Z725" s="6">
        <f t="shared" si="252"/>
        <v>91.768865449610146</v>
      </c>
      <c r="AA725" s="6">
        <f t="shared" si="253"/>
        <v>79.659412462310229</v>
      </c>
      <c r="AB725" s="6">
        <f t="shared" si="254"/>
        <v>95.64718388652021</v>
      </c>
      <c r="AC725" s="6">
        <f t="shared" si="255"/>
        <v>111.63495531073019</v>
      </c>
      <c r="AD725" s="6">
        <f t="shared" si="256"/>
        <v>99.525502323430274</v>
      </c>
      <c r="AE725" s="6">
        <f t="shared" si="257"/>
        <v>87.416049336130357</v>
      </c>
      <c r="AF725" s="6">
        <f t="shared" si="258"/>
        <v>75.306596348830439</v>
      </c>
      <c r="AG725" s="6">
        <f t="shared" si="259"/>
        <v>91.29436777304042</v>
      </c>
      <c r="AI725" s="10">
        <f t="shared" si="260"/>
        <v>0</v>
      </c>
      <c r="AJ725" s="10">
        <f t="shared" si="241"/>
        <v>0</v>
      </c>
      <c r="AK725" s="10">
        <f t="shared" si="241"/>
        <v>0</v>
      </c>
      <c r="AL725" s="10">
        <f t="shared" si="241"/>
        <v>0</v>
      </c>
      <c r="AM725" s="10">
        <f t="shared" si="240"/>
        <v>0</v>
      </c>
      <c r="AN725" s="10">
        <f t="shared" si="240"/>
        <v>0</v>
      </c>
      <c r="AO725" s="10">
        <f t="shared" si="240"/>
        <v>0</v>
      </c>
      <c r="AP725" s="10">
        <f t="shared" si="240"/>
        <v>0</v>
      </c>
      <c r="AQ725" s="10">
        <f t="shared" si="240"/>
        <v>0</v>
      </c>
      <c r="AR725" s="10">
        <f t="shared" si="240"/>
        <v>0</v>
      </c>
      <c r="AT725">
        <v>1</v>
      </c>
      <c r="AU725">
        <v>0</v>
      </c>
      <c r="AV725">
        <v>1</v>
      </c>
      <c r="AW725">
        <v>1</v>
      </c>
      <c r="AX725">
        <v>0</v>
      </c>
      <c r="AY725">
        <v>0</v>
      </c>
      <c r="AZ725">
        <v>1</v>
      </c>
      <c r="BA725">
        <v>1</v>
      </c>
      <c r="BB725">
        <v>1</v>
      </c>
      <c r="BC725">
        <v>0</v>
      </c>
    </row>
    <row r="726" spans="3:55">
      <c r="C726" s="10"/>
      <c r="D726" s="20">
        <f t="shared" si="244"/>
        <v>-5821.6989792951726</v>
      </c>
      <c r="E726" s="10">
        <f t="shared" si="245"/>
        <v>5818.6062470211536</v>
      </c>
      <c r="F726" s="20">
        <f t="shared" si="246"/>
        <v>-3.0927322740189993</v>
      </c>
      <c r="G726">
        <f t="shared" si="247"/>
        <v>7</v>
      </c>
      <c r="H726" s="21">
        <f t="shared" si="248"/>
        <v>9.7743226896726152E-4</v>
      </c>
      <c r="I726" s="20">
        <f t="shared" si="249"/>
        <v>0</v>
      </c>
      <c r="J726" s="2"/>
      <c r="K726" s="11">
        <v>100</v>
      </c>
      <c r="L726" s="6">
        <f t="shared" si="243"/>
        <v>113.7778787354118</v>
      </c>
      <c r="M726" s="6">
        <f t="shared" si="243"/>
        <v>98.094719243534911</v>
      </c>
      <c r="N726" s="6">
        <f t="shared" si="243"/>
        <v>111.61009070675182</v>
      </c>
      <c r="O726" s="6">
        <f t="shared" si="243"/>
        <v>126.98759366081121</v>
      </c>
      <c r="P726" s="6">
        <f t="shared" si="243"/>
        <v>109.48360512624286</v>
      </c>
      <c r="Q726" s="6">
        <f t="shared" si="242"/>
        <v>94.392368938464216</v>
      </c>
      <c r="R726" s="6">
        <f t="shared" si="242"/>
        <v>107.39763506628834</v>
      </c>
      <c r="S726" s="6">
        <f t="shared" si="242"/>
        <v>122.19475099042167</v>
      </c>
      <c r="T726" s="6">
        <f t="shared" si="242"/>
        <v>139.03059560292039</v>
      </c>
      <c r="U726" s="6">
        <f t="shared" si="242"/>
        <v>158.18606247021154</v>
      </c>
      <c r="W726" s="11">
        <v>100</v>
      </c>
      <c r="X726" s="6">
        <f t="shared" si="250"/>
        <v>87.890547012700083</v>
      </c>
      <c r="Y726" s="6">
        <f t="shared" si="251"/>
        <v>103.87831843691006</v>
      </c>
      <c r="Z726" s="6">
        <f t="shared" si="252"/>
        <v>91.768865449610146</v>
      </c>
      <c r="AA726" s="6">
        <f t="shared" si="253"/>
        <v>79.659412462310229</v>
      </c>
      <c r="AB726" s="6">
        <f t="shared" si="254"/>
        <v>95.64718388652021</v>
      </c>
      <c r="AC726" s="6">
        <f t="shared" si="255"/>
        <v>111.63495531073019</v>
      </c>
      <c r="AD726" s="6">
        <f t="shared" si="256"/>
        <v>99.525502323430274</v>
      </c>
      <c r="AE726" s="6">
        <f t="shared" si="257"/>
        <v>87.416049336130357</v>
      </c>
      <c r="AF726" s="6">
        <f t="shared" si="258"/>
        <v>75.306596348830439</v>
      </c>
      <c r="AG726" s="6">
        <f t="shared" si="259"/>
        <v>63.197143361530522</v>
      </c>
      <c r="AI726" s="10">
        <f t="shared" si="260"/>
        <v>0</v>
      </c>
      <c r="AJ726" s="10">
        <f t="shared" si="241"/>
        <v>0</v>
      </c>
      <c r="AK726" s="10">
        <f t="shared" si="241"/>
        <v>0</v>
      </c>
      <c r="AL726" s="10">
        <f t="shared" si="241"/>
        <v>0</v>
      </c>
      <c r="AM726" s="10">
        <f t="shared" si="241"/>
        <v>0</v>
      </c>
      <c r="AN726" s="10">
        <f t="shared" si="241"/>
        <v>0</v>
      </c>
      <c r="AO726" s="10">
        <f t="shared" si="241"/>
        <v>0</v>
      </c>
      <c r="AP726" s="10">
        <f t="shared" si="241"/>
        <v>0</v>
      </c>
      <c r="AQ726" s="10">
        <f t="shared" si="241"/>
        <v>0</v>
      </c>
      <c r="AR726" s="10">
        <f t="shared" si="241"/>
        <v>0</v>
      </c>
      <c r="AT726">
        <v>1</v>
      </c>
      <c r="AU726">
        <v>0</v>
      </c>
      <c r="AV726">
        <v>1</v>
      </c>
      <c r="AW726">
        <v>1</v>
      </c>
      <c r="AX726">
        <v>0</v>
      </c>
      <c r="AY726">
        <v>0</v>
      </c>
      <c r="AZ726">
        <v>1</v>
      </c>
      <c r="BA726">
        <v>1</v>
      </c>
      <c r="BB726">
        <v>1</v>
      </c>
      <c r="BC726">
        <v>1</v>
      </c>
    </row>
    <row r="727" spans="3:55">
      <c r="C727" s="10"/>
      <c r="D727" s="20">
        <f t="shared" si="244"/>
        <v>3268.5072552162083</v>
      </c>
      <c r="E727" s="10">
        <f t="shared" si="245"/>
        <v>-3117.3116335618074</v>
      </c>
      <c r="F727" s="20">
        <f t="shared" si="246"/>
        <v>151.19562165440084</v>
      </c>
      <c r="G727">
        <f t="shared" si="247"/>
        <v>4</v>
      </c>
      <c r="H727" s="21">
        <f t="shared" si="248"/>
        <v>9.7612754295987511E-4</v>
      </c>
      <c r="I727" s="20">
        <f t="shared" si="249"/>
        <v>0</v>
      </c>
      <c r="J727" s="2"/>
      <c r="K727" s="11">
        <v>100</v>
      </c>
      <c r="L727" s="6">
        <f t="shared" si="243"/>
        <v>113.7778787354118</v>
      </c>
      <c r="M727" s="6">
        <f t="shared" si="243"/>
        <v>98.094719243534911</v>
      </c>
      <c r="N727" s="6">
        <f t="shared" si="243"/>
        <v>111.61009070675182</v>
      </c>
      <c r="O727" s="6">
        <f t="shared" si="243"/>
        <v>126.98759366081121</v>
      </c>
      <c r="P727" s="6">
        <f t="shared" si="243"/>
        <v>109.48360512624286</v>
      </c>
      <c r="Q727" s="6">
        <f t="shared" si="242"/>
        <v>124.56812347569371</v>
      </c>
      <c r="R727" s="6">
        <f t="shared" si="242"/>
        <v>107.39763506628833</v>
      </c>
      <c r="S727" s="6">
        <f t="shared" si="242"/>
        <v>92.593929297508126</v>
      </c>
      <c r="T727" s="6">
        <f t="shared" si="242"/>
        <v>79.830768503050237</v>
      </c>
      <c r="U727" s="6">
        <f t="shared" si="242"/>
        <v>68.826883664381924</v>
      </c>
      <c r="W727" s="11">
        <v>100</v>
      </c>
      <c r="X727" s="6">
        <f t="shared" si="250"/>
        <v>87.890547012700083</v>
      </c>
      <c r="Y727" s="6">
        <f t="shared" si="251"/>
        <v>103.87831843691006</v>
      </c>
      <c r="Z727" s="6">
        <f t="shared" si="252"/>
        <v>91.768865449610146</v>
      </c>
      <c r="AA727" s="6">
        <f t="shared" si="253"/>
        <v>79.659412462310229</v>
      </c>
      <c r="AB727" s="6">
        <f t="shared" si="254"/>
        <v>95.64718388652021</v>
      </c>
      <c r="AC727" s="6">
        <f t="shared" si="255"/>
        <v>83.537730899220293</v>
      </c>
      <c r="AD727" s="6">
        <f t="shared" si="256"/>
        <v>99.525502323430274</v>
      </c>
      <c r="AE727" s="6">
        <f t="shared" si="257"/>
        <v>115.51327374764026</v>
      </c>
      <c r="AF727" s="6">
        <f t="shared" si="258"/>
        <v>131.50104517185025</v>
      </c>
      <c r="AG727" s="6">
        <f t="shared" si="259"/>
        <v>147.48881659606025</v>
      </c>
      <c r="AI727" s="10">
        <f t="shared" si="260"/>
        <v>0</v>
      </c>
      <c r="AJ727" s="10">
        <f t="shared" si="241"/>
        <v>0</v>
      </c>
      <c r="AK727" s="10">
        <f t="shared" si="241"/>
        <v>0</v>
      </c>
      <c r="AL727" s="10">
        <f t="shared" si="241"/>
        <v>0</v>
      </c>
      <c r="AM727" s="10">
        <f t="shared" si="241"/>
        <v>0</v>
      </c>
      <c r="AN727" s="10">
        <f t="shared" si="241"/>
        <v>0</v>
      </c>
      <c r="AO727" s="10">
        <f t="shared" si="241"/>
        <v>0</v>
      </c>
      <c r="AP727" s="10">
        <f t="shared" si="241"/>
        <v>0</v>
      </c>
      <c r="AQ727" s="10">
        <f t="shared" si="241"/>
        <v>0</v>
      </c>
      <c r="AR727" s="10">
        <f t="shared" si="241"/>
        <v>0</v>
      </c>
      <c r="AT727">
        <v>1</v>
      </c>
      <c r="AU727">
        <v>0</v>
      </c>
      <c r="AV727">
        <v>1</v>
      </c>
      <c r="AW727">
        <v>1</v>
      </c>
      <c r="AX727">
        <v>0</v>
      </c>
      <c r="AY727">
        <v>1</v>
      </c>
      <c r="AZ727">
        <v>0</v>
      </c>
      <c r="BA727">
        <v>0</v>
      </c>
      <c r="BB727">
        <v>0</v>
      </c>
      <c r="BC727">
        <v>0</v>
      </c>
    </row>
    <row r="728" spans="3:55">
      <c r="C728" s="10"/>
      <c r="D728" s="20">
        <f t="shared" si="244"/>
        <v>1761.3335668131697</v>
      </c>
      <c r="E728" s="10">
        <f t="shared" si="245"/>
        <v>-917.02450190521745</v>
      </c>
      <c r="F728" s="20">
        <f t="shared" si="246"/>
        <v>844.30906490795223</v>
      </c>
      <c r="G728">
        <f t="shared" si="247"/>
        <v>5</v>
      </c>
      <c r="H728" s="21">
        <f t="shared" si="248"/>
        <v>9.7656225800141683E-4</v>
      </c>
      <c r="I728" s="20">
        <f t="shared" si="249"/>
        <v>0</v>
      </c>
      <c r="J728" s="2"/>
      <c r="K728" s="11">
        <v>100</v>
      </c>
      <c r="L728" s="6">
        <f t="shared" si="243"/>
        <v>113.7778787354118</v>
      </c>
      <c r="M728" s="6">
        <f t="shared" si="243"/>
        <v>98.094719243534911</v>
      </c>
      <c r="N728" s="6">
        <f t="shared" si="243"/>
        <v>111.61009070675182</v>
      </c>
      <c r="O728" s="6">
        <f t="shared" si="243"/>
        <v>126.98759366081121</v>
      </c>
      <c r="P728" s="6">
        <f t="shared" si="243"/>
        <v>109.48360512624286</v>
      </c>
      <c r="Q728" s="6">
        <f t="shared" si="242"/>
        <v>124.56812347569371</v>
      </c>
      <c r="R728" s="6">
        <f t="shared" si="242"/>
        <v>107.39763506628833</v>
      </c>
      <c r="S728" s="6">
        <f t="shared" si="242"/>
        <v>92.593929297508126</v>
      </c>
      <c r="T728" s="6">
        <f t="shared" si="242"/>
        <v>79.830768503050237</v>
      </c>
      <c r="U728" s="6">
        <f t="shared" si="242"/>
        <v>90.829754980947826</v>
      </c>
      <c r="W728" s="11">
        <v>100</v>
      </c>
      <c r="X728" s="6">
        <f t="shared" si="250"/>
        <v>87.890547012700083</v>
      </c>
      <c r="Y728" s="6">
        <f t="shared" si="251"/>
        <v>103.87831843691006</v>
      </c>
      <c r="Z728" s="6">
        <f t="shared" si="252"/>
        <v>91.768865449610146</v>
      </c>
      <c r="AA728" s="6">
        <f t="shared" si="253"/>
        <v>79.659412462310229</v>
      </c>
      <c r="AB728" s="6">
        <f t="shared" si="254"/>
        <v>95.64718388652021</v>
      </c>
      <c r="AC728" s="6">
        <f t="shared" si="255"/>
        <v>83.537730899220293</v>
      </c>
      <c r="AD728" s="6">
        <f t="shared" si="256"/>
        <v>99.525502323430274</v>
      </c>
      <c r="AE728" s="6">
        <f t="shared" si="257"/>
        <v>115.51327374764026</v>
      </c>
      <c r="AF728" s="6">
        <f t="shared" si="258"/>
        <v>131.50104517185025</v>
      </c>
      <c r="AG728" s="6">
        <f t="shared" si="259"/>
        <v>119.39159218455033</v>
      </c>
      <c r="AI728" s="10">
        <f t="shared" si="260"/>
        <v>0</v>
      </c>
      <c r="AJ728" s="10">
        <f t="shared" si="241"/>
        <v>0</v>
      </c>
      <c r="AK728" s="10">
        <f t="shared" si="241"/>
        <v>0</v>
      </c>
      <c r="AL728" s="10">
        <f t="shared" si="241"/>
        <v>0</v>
      </c>
      <c r="AM728" s="10">
        <f t="shared" si="241"/>
        <v>0</v>
      </c>
      <c r="AN728" s="10">
        <f t="shared" si="241"/>
        <v>0</v>
      </c>
      <c r="AO728" s="10">
        <f t="shared" si="241"/>
        <v>0</v>
      </c>
      <c r="AP728" s="10">
        <f t="shared" si="241"/>
        <v>0</v>
      </c>
      <c r="AQ728" s="10">
        <f t="shared" si="241"/>
        <v>0</v>
      </c>
      <c r="AR728" s="10">
        <f t="shared" si="241"/>
        <v>0</v>
      </c>
      <c r="AT728">
        <v>1</v>
      </c>
      <c r="AU728">
        <v>0</v>
      </c>
      <c r="AV728">
        <v>1</v>
      </c>
      <c r="AW728">
        <v>1</v>
      </c>
      <c r="AX728">
        <v>0</v>
      </c>
      <c r="AY728">
        <v>1</v>
      </c>
      <c r="AZ728">
        <v>0</v>
      </c>
      <c r="BA728">
        <v>0</v>
      </c>
      <c r="BB728">
        <v>0</v>
      </c>
      <c r="BC728">
        <v>1</v>
      </c>
    </row>
    <row r="729" spans="3:55">
      <c r="C729" s="10"/>
      <c r="D729" s="20">
        <f t="shared" si="244"/>
        <v>1761.3335668131683</v>
      </c>
      <c r="E729" s="10">
        <f t="shared" si="245"/>
        <v>-917.02450190521745</v>
      </c>
      <c r="F729" s="20">
        <f t="shared" si="246"/>
        <v>844.30906490795087</v>
      </c>
      <c r="G729">
        <f t="shared" si="247"/>
        <v>5</v>
      </c>
      <c r="H729" s="21">
        <f t="shared" si="248"/>
        <v>9.7656225800141683E-4</v>
      </c>
      <c r="I729" s="20">
        <f t="shared" si="249"/>
        <v>0</v>
      </c>
      <c r="J729" s="2"/>
      <c r="K729" s="11">
        <v>100</v>
      </c>
      <c r="L729" s="6">
        <f t="shared" si="243"/>
        <v>113.7778787354118</v>
      </c>
      <c r="M729" s="6">
        <f t="shared" si="243"/>
        <v>98.094719243534911</v>
      </c>
      <c r="N729" s="6">
        <f t="shared" si="243"/>
        <v>111.61009070675182</v>
      </c>
      <c r="O729" s="6">
        <f t="shared" si="243"/>
        <v>126.98759366081121</v>
      </c>
      <c r="P729" s="6">
        <f t="shared" si="243"/>
        <v>109.48360512624286</v>
      </c>
      <c r="Q729" s="6">
        <f t="shared" si="242"/>
        <v>124.56812347569371</v>
      </c>
      <c r="R729" s="6">
        <f t="shared" si="242"/>
        <v>107.39763506628833</v>
      </c>
      <c r="S729" s="6">
        <f t="shared" si="242"/>
        <v>92.593929297508126</v>
      </c>
      <c r="T729" s="6">
        <f t="shared" si="242"/>
        <v>105.35140859247174</v>
      </c>
      <c r="U729" s="6">
        <f t="shared" si="242"/>
        <v>90.829754980947826</v>
      </c>
      <c r="W729" s="11">
        <v>100</v>
      </c>
      <c r="X729" s="6">
        <f t="shared" si="250"/>
        <v>87.890547012700083</v>
      </c>
      <c r="Y729" s="6">
        <f t="shared" si="251"/>
        <v>103.87831843691006</v>
      </c>
      <c r="Z729" s="6">
        <f t="shared" si="252"/>
        <v>91.768865449610146</v>
      </c>
      <c r="AA729" s="6">
        <f t="shared" si="253"/>
        <v>79.659412462310229</v>
      </c>
      <c r="AB729" s="6">
        <f t="shared" si="254"/>
        <v>95.64718388652021</v>
      </c>
      <c r="AC729" s="6">
        <f t="shared" si="255"/>
        <v>83.537730899220293</v>
      </c>
      <c r="AD729" s="6">
        <f t="shared" si="256"/>
        <v>99.525502323430274</v>
      </c>
      <c r="AE729" s="6">
        <f t="shared" si="257"/>
        <v>115.51327374764026</v>
      </c>
      <c r="AF729" s="6">
        <f t="shared" si="258"/>
        <v>103.40382076034034</v>
      </c>
      <c r="AG729" s="6">
        <f t="shared" si="259"/>
        <v>119.39159218455032</v>
      </c>
      <c r="AI729" s="10">
        <f t="shared" si="260"/>
        <v>0</v>
      </c>
      <c r="AJ729" s="10">
        <f t="shared" si="241"/>
        <v>0</v>
      </c>
      <c r="AK729" s="10">
        <f t="shared" si="241"/>
        <v>0</v>
      </c>
      <c r="AL729" s="10">
        <f t="shared" si="241"/>
        <v>0</v>
      </c>
      <c r="AM729" s="10">
        <f t="shared" si="241"/>
        <v>0</v>
      </c>
      <c r="AN729" s="10">
        <f t="shared" si="241"/>
        <v>0</v>
      </c>
      <c r="AO729" s="10">
        <f t="shared" si="241"/>
        <v>0</v>
      </c>
      <c r="AP729" s="10">
        <f t="shared" si="241"/>
        <v>0</v>
      </c>
      <c r="AQ729" s="10">
        <f t="shared" si="241"/>
        <v>0</v>
      </c>
      <c r="AR729" s="10">
        <f t="shared" si="241"/>
        <v>0</v>
      </c>
      <c r="AT729">
        <v>1</v>
      </c>
      <c r="AU729">
        <v>0</v>
      </c>
      <c r="AV729">
        <v>1</v>
      </c>
      <c r="AW729">
        <v>1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</row>
    <row r="730" spans="3:55">
      <c r="C730" s="10"/>
      <c r="D730" s="20">
        <f t="shared" si="244"/>
        <v>-1043.5145177395257</v>
      </c>
      <c r="E730" s="10">
        <f t="shared" si="245"/>
        <v>1986.6597914390709</v>
      </c>
      <c r="F730" s="20">
        <f t="shared" si="246"/>
        <v>943.14527369954521</v>
      </c>
      <c r="G730">
        <f t="shared" si="247"/>
        <v>6</v>
      </c>
      <c r="H730" s="21">
        <f t="shared" si="248"/>
        <v>9.7699716664180632E-4</v>
      </c>
      <c r="I730" s="20">
        <f t="shared" si="249"/>
        <v>0</v>
      </c>
      <c r="J730" s="2"/>
      <c r="K730" s="11">
        <v>100</v>
      </c>
      <c r="L730" s="6">
        <f t="shared" si="243"/>
        <v>113.7778787354118</v>
      </c>
      <c r="M730" s="6">
        <f t="shared" si="243"/>
        <v>98.094719243534911</v>
      </c>
      <c r="N730" s="6">
        <f t="shared" si="243"/>
        <v>111.61009070675182</v>
      </c>
      <c r="O730" s="6">
        <f t="shared" si="243"/>
        <v>126.98759366081121</v>
      </c>
      <c r="P730" s="6">
        <f t="shared" si="243"/>
        <v>109.48360512624286</v>
      </c>
      <c r="Q730" s="6">
        <f t="shared" si="242"/>
        <v>124.56812347569371</v>
      </c>
      <c r="R730" s="6">
        <f t="shared" si="242"/>
        <v>107.39763506628833</v>
      </c>
      <c r="S730" s="6">
        <f t="shared" si="242"/>
        <v>92.593929297508126</v>
      </c>
      <c r="T730" s="6">
        <f t="shared" si="242"/>
        <v>105.35140859247174</v>
      </c>
      <c r="U730" s="6">
        <f t="shared" si="242"/>
        <v>119.86659791439071</v>
      </c>
      <c r="W730" s="11">
        <v>100</v>
      </c>
      <c r="X730" s="6">
        <f t="shared" si="250"/>
        <v>87.890547012700083</v>
      </c>
      <c r="Y730" s="6">
        <f t="shared" si="251"/>
        <v>103.87831843691006</v>
      </c>
      <c r="Z730" s="6">
        <f t="shared" si="252"/>
        <v>91.768865449610146</v>
      </c>
      <c r="AA730" s="6">
        <f t="shared" si="253"/>
        <v>79.659412462310229</v>
      </c>
      <c r="AB730" s="6">
        <f t="shared" si="254"/>
        <v>95.64718388652021</v>
      </c>
      <c r="AC730" s="6">
        <f t="shared" si="255"/>
        <v>83.537730899220293</v>
      </c>
      <c r="AD730" s="6">
        <f t="shared" si="256"/>
        <v>99.525502323430274</v>
      </c>
      <c r="AE730" s="6">
        <f t="shared" si="257"/>
        <v>115.51327374764026</v>
      </c>
      <c r="AF730" s="6">
        <f t="shared" si="258"/>
        <v>103.40382076034034</v>
      </c>
      <c r="AG730" s="6">
        <f t="shared" si="259"/>
        <v>91.29436777304042</v>
      </c>
      <c r="AI730" s="10">
        <f t="shared" si="260"/>
        <v>0</v>
      </c>
      <c r="AJ730" s="10">
        <f t="shared" si="241"/>
        <v>0</v>
      </c>
      <c r="AK730" s="10">
        <f t="shared" si="241"/>
        <v>0</v>
      </c>
      <c r="AL730" s="10">
        <f t="shared" si="241"/>
        <v>0</v>
      </c>
      <c r="AM730" s="10">
        <f t="shared" si="241"/>
        <v>0</v>
      </c>
      <c r="AN730" s="10">
        <f t="shared" si="241"/>
        <v>0</v>
      </c>
      <c r="AO730" s="10">
        <f t="shared" si="241"/>
        <v>0</v>
      </c>
      <c r="AP730" s="10">
        <f t="shared" si="241"/>
        <v>0</v>
      </c>
      <c r="AQ730" s="10">
        <f t="shared" si="241"/>
        <v>0</v>
      </c>
      <c r="AR730" s="10">
        <f t="shared" si="241"/>
        <v>0</v>
      </c>
      <c r="AT730">
        <v>1</v>
      </c>
      <c r="AU730">
        <v>0</v>
      </c>
      <c r="AV730">
        <v>1</v>
      </c>
      <c r="AW730">
        <v>1</v>
      </c>
      <c r="AX730">
        <v>0</v>
      </c>
      <c r="AY730">
        <v>1</v>
      </c>
      <c r="AZ730">
        <v>0</v>
      </c>
      <c r="BA730">
        <v>0</v>
      </c>
      <c r="BB730">
        <v>1</v>
      </c>
      <c r="BC730">
        <v>1</v>
      </c>
    </row>
    <row r="731" spans="3:55">
      <c r="C731" s="10"/>
      <c r="D731" s="20">
        <f t="shared" si="244"/>
        <v>1761.3335668131683</v>
      </c>
      <c r="E731" s="10">
        <f t="shared" si="245"/>
        <v>-917.02450190521745</v>
      </c>
      <c r="F731" s="20">
        <f t="shared" si="246"/>
        <v>844.30906490795087</v>
      </c>
      <c r="G731">
        <f t="shared" si="247"/>
        <v>5</v>
      </c>
      <c r="H731" s="21">
        <f t="shared" si="248"/>
        <v>9.7656225800141683E-4</v>
      </c>
      <c r="I731" s="20">
        <f t="shared" si="249"/>
        <v>0</v>
      </c>
      <c r="J731" s="2"/>
      <c r="K731" s="11">
        <v>100</v>
      </c>
      <c r="L731" s="6">
        <f t="shared" si="243"/>
        <v>113.7778787354118</v>
      </c>
      <c r="M731" s="6">
        <f t="shared" si="243"/>
        <v>98.094719243534911</v>
      </c>
      <c r="N731" s="6">
        <f t="shared" si="243"/>
        <v>111.61009070675182</v>
      </c>
      <c r="O731" s="6">
        <f t="shared" si="243"/>
        <v>126.98759366081121</v>
      </c>
      <c r="P731" s="6">
        <f t="shared" si="243"/>
        <v>109.48360512624286</v>
      </c>
      <c r="Q731" s="6">
        <f t="shared" si="242"/>
        <v>124.56812347569371</v>
      </c>
      <c r="R731" s="6">
        <f t="shared" si="242"/>
        <v>107.39763506628833</v>
      </c>
      <c r="S731" s="6">
        <f t="shared" si="242"/>
        <v>122.19475099042164</v>
      </c>
      <c r="T731" s="6">
        <f t="shared" si="242"/>
        <v>105.35140859247174</v>
      </c>
      <c r="U731" s="6">
        <f t="shared" si="242"/>
        <v>90.829754980947826</v>
      </c>
      <c r="W731" s="11">
        <v>100</v>
      </c>
      <c r="X731" s="6">
        <f t="shared" si="250"/>
        <v>87.890547012700083</v>
      </c>
      <c r="Y731" s="6">
        <f t="shared" si="251"/>
        <v>103.87831843691006</v>
      </c>
      <c r="Z731" s="6">
        <f t="shared" si="252"/>
        <v>91.768865449610146</v>
      </c>
      <c r="AA731" s="6">
        <f t="shared" si="253"/>
        <v>79.659412462310229</v>
      </c>
      <c r="AB731" s="6">
        <f t="shared" si="254"/>
        <v>95.64718388652021</v>
      </c>
      <c r="AC731" s="6">
        <f t="shared" si="255"/>
        <v>83.537730899220293</v>
      </c>
      <c r="AD731" s="6">
        <f t="shared" si="256"/>
        <v>99.525502323430274</v>
      </c>
      <c r="AE731" s="6">
        <f t="shared" si="257"/>
        <v>87.416049336130357</v>
      </c>
      <c r="AF731" s="6">
        <f t="shared" si="258"/>
        <v>103.40382076034034</v>
      </c>
      <c r="AG731" s="6">
        <f t="shared" si="259"/>
        <v>119.39159218455032</v>
      </c>
      <c r="AI731" s="10">
        <f t="shared" si="260"/>
        <v>0</v>
      </c>
      <c r="AJ731" s="10">
        <f t="shared" si="241"/>
        <v>0</v>
      </c>
      <c r="AK731" s="10">
        <f t="shared" si="241"/>
        <v>0</v>
      </c>
      <c r="AL731" s="10">
        <f t="shared" si="241"/>
        <v>0</v>
      </c>
      <c r="AM731" s="10">
        <f t="shared" si="241"/>
        <v>0</v>
      </c>
      <c r="AN731" s="10">
        <f t="shared" si="241"/>
        <v>0</v>
      </c>
      <c r="AO731" s="10">
        <f t="shared" si="241"/>
        <v>0</v>
      </c>
      <c r="AP731" s="10">
        <f t="shared" si="241"/>
        <v>0</v>
      </c>
      <c r="AQ731" s="10">
        <f t="shared" si="241"/>
        <v>0</v>
      </c>
      <c r="AR731" s="10">
        <f t="shared" si="241"/>
        <v>0</v>
      </c>
      <c r="AT731">
        <v>1</v>
      </c>
      <c r="AU731">
        <v>0</v>
      </c>
      <c r="AV731">
        <v>1</v>
      </c>
      <c r="AW731">
        <v>1</v>
      </c>
      <c r="AX731">
        <v>0</v>
      </c>
      <c r="AY731">
        <v>1</v>
      </c>
      <c r="AZ731">
        <v>0</v>
      </c>
      <c r="BA731">
        <v>1</v>
      </c>
      <c r="BB731">
        <v>0</v>
      </c>
      <c r="BC731">
        <v>0</v>
      </c>
    </row>
    <row r="732" spans="3:55">
      <c r="C732" s="10"/>
      <c r="D732" s="20">
        <f t="shared" si="244"/>
        <v>-1043.5145177395257</v>
      </c>
      <c r="E732" s="10">
        <f t="shared" si="245"/>
        <v>1986.6597914390709</v>
      </c>
      <c r="F732" s="20">
        <f t="shared" si="246"/>
        <v>943.14527369954521</v>
      </c>
      <c r="G732">
        <f t="shared" si="247"/>
        <v>6</v>
      </c>
      <c r="H732" s="21">
        <f t="shared" si="248"/>
        <v>9.7699716664180632E-4</v>
      </c>
      <c r="I732" s="20">
        <f t="shared" si="249"/>
        <v>0</v>
      </c>
      <c r="J732" s="2"/>
      <c r="K732" s="11">
        <v>100</v>
      </c>
      <c r="L732" s="6">
        <f t="shared" si="243"/>
        <v>113.7778787354118</v>
      </c>
      <c r="M732" s="6">
        <f t="shared" si="243"/>
        <v>98.094719243534911</v>
      </c>
      <c r="N732" s="6">
        <f t="shared" si="243"/>
        <v>111.61009070675182</v>
      </c>
      <c r="O732" s="6">
        <f t="shared" si="243"/>
        <v>126.98759366081121</v>
      </c>
      <c r="P732" s="6">
        <f t="shared" si="243"/>
        <v>109.48360512624286</v>
      </c>
      <c r="Q732" s="6">
        <f t="shared" si="242"/>
        <v>124.56812347569371</v>
      </c>
      <c r="R732" s="6">
        <f t="shared" si="242"/>
        <v>107.39763506628833</v>
      </c>
      <c r="S732" s="6">
        <f t="shared" si="242"/>
        <v>122.19475099042164</v>
      </c>
      <c r="T732" s="6">
        <f t="shared" si="242"/>
        <v>105.35140859247174</v>
      </c>
      <c r="U732" s="6">
        <f t="shared" si="242"/>
        <v>119.86659791439071</v>
      </c>
      <c r="W732" s="11">
        <v>100</v>
      </c>
      <c r="X732" s="6">
        <f t="shared" si="250"/>
        <v>87.890547012700083</v>
      </c>
      <c r="Y732" s="6">
        <f t="shared" si="251"/>
        <v>103.87831843691006</v>
      </c>
      <c r="Z732" s="6">
        <f t="shared" si="252"/>
        <v>91.768865449610146</v>
      </c>
      <c r="AA732" s="6">
        <f t="shared" si="253"/>
        <v>79.659412462310229</v>
      </c>
      <c r="AB732" s="6">
        <f t="shared" si="254"/>
        <v>95.64718388652021</v>
      </c>
      <c r="AC732" s="6">
        <f t="shared" si="255"/>
        <v>83.537730899220293</v>
      </c>
      <c r="AD732" s="6">
        <f t="shared" si="256"/>
        <v>99.525502323430274</v>
      </c>
      <c r="AE732" s="6">
        <f t="shared" si="257"/>
        <v>87.416049336130357</v>
      </c>
      <c r="AF732" s="6">
        <f t="shared" si="258"/>
        <v>103.40382076034034</v>
      </c>
      <c r="AG732" s="6">
        <f t="shared" si="259"/>
        <v>91.29436777304042</v>
      </c>
      <c r="AI732" s="10">
        <f t="shared" si="260"/>
        <v>0</v>
      </c>
      <c r="AJ732" s="10">
        <f t="shared" si="241"/>
        <v>0</v>
      </c>
      <c r="AK732" s="10">
        <f t="shared" si="241"/>
        <v>0</v>
      </c>
      <c r="AL732" s="10">
        <f t="shared" si="241"/>
        <v>0</v>
      </c>
      <c r="AM732" s="10">
        <f t="shared" si="241"/>
        <v>0</v>
      </c>
      <c r="AN732" s="10">
        <f t="shared" si="241"/>
        <v>0</v>
      </c>
      <c r="AO732" s="10">
        <f t="shared" si="241"/>
        <v>0</v>
      </c>
      <c r="AP732" s="10">
        <f t="shared" si="241"/>
        <v>0</v>
      </c>
      <c r="AQ732" s="10">
        <f t="shared" si="241"/>
        <v>0</v>
      </c>
      <c r="AR732" s="10">
        <f t="shared" si="241"/>
        <v>0</v>
      </c>
      <c r="AT732">
        <v>1</v>
      </c>
      <c r="AU732">
        <v>0</v>
      </c>
      <c r="AV732">
        <v>1</v>
      </c>
      <c r="AW732">
        <v>1</v>
      </c>
      <c r="AX732">
        <v>0</v>
      </c>
      <c r="AY732">
        <v>1</v>
      </c>
      <c r="AZ732">
        <v>0</v>
      </c>
      <c r="BA732">
        <v>1</v>
      </c>
      <c r="BB732">
        <v>0</v>
      </c>
      <c r="BC732">
        <v>1</v>
      </c>
    </row>
    <row r="733" spans="3:55">
      <c r="C733" s="10"/>
      <c r="D733" s="20">
        <f t="shared" si="244"/>
        <v>-1043.5145177395257</v>
      </c>
      <c r="E733" s="10">
        <f t="shared" si="245"/>
        <v>1986.6597914390709</v>
      </c>
      <c r="F733" s="20">
        <f t="shared" si="246"/>
        <v>943.14527369954521</v>
      </c>
      <c r="G733">
        <f t="shared" si="247"/>
        <v>6</v>
      </c>
      <c r="H733" s="21">
        <f t="shared" si="248"/>
        <v>9.7699716664180632E-4</v>
      </c>
      <c r="I733" s="20">
        <f t="shared" si="249"/>
        <v>0</v>
      </c>
      <c r="J733" s="2"/>
      <c r="K733" s="11">
        <v>100</v>
      </c>
      <c r="L733" s="6">
        <f t="shared" si="243"/>
        <v>113.7778787354118</v>
      </c>
      <c r="M733" s="6">
        <f t="shared" si="243"/>
        <v>98.094719243534911</v>
      </c>
      <c r="N733" s="6">
        <f t="shared" si="243"/>
        <v>111.61009070675182</v>
      </c>
      <c r="O733" s="6">
        <f t="shared" si="243"/>
        <v>126.98759366081121</v>
      </c>
      <c r="P733" s="6">
        <f t="shared" si="243"/>
        <v>109.48360512624286</v>
      </c>
      <c r="Q733" s="6">
        <f t="shared" si="242"/>
        <v>124.56812347569371</v>
      </c>
      <c r="R733" s="6">
        <f t="shared" si="242"/>
        <v>107.39763506628833</v>
      </c>
      <c r="S733" s="6">
        <f t="shared" si="242"/>
        <v>122.19475099042164</v>
      </c>
      <c r="T733" s="6">
        <f t="shared" si="242"/>
        <v>139.03059560292036</v>
      </c>
      <c r="U733" s="6">
        <f t="shared" si="242"/>
        <v>119.86659791439071</v>
      </c>
      <c r="W733" s="11">
        <v>100</v>
      </c>
      <c r="X733" s="6">
        <f t="shared" si="250"/>
        <v>87.890547012700083</v>
      </c>
      <c r="Y733" s="6">
        <f t="shared" si="251"/>
        <v>103.87831843691006</v>
      </c>
      <c r="Z733" s="6">
        <f t="shared" si="252"/>
        <v>91.768865449610146</v>
      </c>
      <c r="AA733" s="6">
        <f t="shared" si="253"/>
        <v>79.659412462310229</v>
      </c>
      <c r="AB733" s="6">
        <f t="shared" si="254"/>
        <v>95.64718388652021</v>
      </c>
      <c r="AC733" s="6">
        <f t="shared" si="255"/>
        <v>83.537730899220293</v>
      </c>
      <c r="AD733" s="6">
        <f t="shared" si="256"/>
        <v>99.525502323430274</v>
      </c>
      <c r="AE733" s="6">
        <f t="shared" si="257"/>
        <v>87.416049336130357</v>
      </c>
      <c r="AF733" s="6">
        <f t="shared" si="258"/>
        <v>75.306596348830439</v>
      </c>
      <c r="AG733" s="6">
        <f t="shared" si="259"/>
        <v>91.29436777304042</v>
      </c>
      <c r="AI733" s="10">
        <f t="shared" si="260"/>
        <v>0</v>
      </c>
      <c r="AJ733" s="10">
        <f t="shared" si="241"/>
        <v>0</v>
      </c>
      <c r="AK733" s="10">
        <f t="shared" si="241"/>
        <v>0</v>
      </c>
      <c r="AL733" s="10">
        <f t="shared" si="241"/>
        <v>0</v>
      </c>
      <c r="AM733" s="10">
        <f t="shared" si="241"/>
        <v>0</v>
      </c>
      <c r="AN733" s="10">
        <f t="shared" si="241"/>
        <v>0</v>
      </c>
      <c r="AO733" s="10">
        <f t="shared" si="241"/>
        <v>0</v>
      </c>
      <c r="AP733" s="10">
        <f t="shared" si="241"/>
        <v>0</v>
      </c>
      <c r="AQ733" s="10">
        <f t="shared" si="241"/>
        <v>0</v>
      </c>
      <c r="AR733" s="10">
        <f t="shared" si="241"/>
        <v>0</v>
      </c>
      <c r="AT733">
        <v>1</v>
      </c>
      <c r="AU733">
        <v>0</v>
      </c>
      <c r="AV733">
        <v>1</v>
      </c>
      <c r="AW733">
        <v>1</v>
      </c>
      <c r="AX733">
        <v>0</v>
      </c>
      <c r="AY733">
        <v>1</v>
      </c>
      <c r="AZ733">
        <v>0</v>
      </c>
      <c r="BA733">
        <v>1</v>
      </c>
      <c r="BB733">
        <v>1</v>
      </c>
      <c r="BC733">
        <v>0</v>
      </c>
    </row>
    <row r="734" spans="3:55">
      <c r="C734" s="10"/>
      <c r="D734" s="20">
        <f t="shared" si="244"/>
        <v>-5821.6989792951717</v>
      </c>
      <c r="E734" s="10">
        <f t="shared" si="245"/>
        <v>5818.6062470211509</v>
      </c>
      <c r="F734" s="20">
        <f t="shared" si="246"/>
        <v>-3.0927322740208183</v>
      </c>
      <c r="G734">
        <f t="shared" si="247"/>
        <v>7</v>
      </c>
      <c r="H734" s="21">
        <f t="shared" si="248"/>
        <v>9.7743226896726152E-4</v>
      </c>
      <c r="I734" s="20">
        <f t="shared" si="249"/>
        <v>0</v>
      </c>
      <c r="J734" s="2"/>
      <c r="K734" s="11">
        <v>100</v>
      </c>
      <c r="L734" s="6">
        <f t="shared" si="243"/>
        <v>113.7778787354118</v>
      </c>
      <c r="M734" s="6">
        <f t="shared" si="243"/>
        <v>98.094719243534911</v>
      </c>
      <c r="N734" s="6">
        <f t="shared" si="243"/>
        <v>111.61009070675182</v>
      </c>
      <c r="O734" s="6">
        <f t="shared" si="243"/>
        <v>126.98759366081121</v>
      </c>
      <c r="P734" s="6">
        <f t="shared" si="243"/>
        <v>109.48360512624286</v>
      </c>
      <c r="Q734" s="6">
        <f t="shared" si="242"/>
        <v>124.56812347569371</v>
      </c>
      <c r="R734" s="6">
        <f t="shared" si="242"/>
        <v>107.39763506628833</v>
      </c>
      <c r="S734" s="6">
        <f t="shared" si="242"/>
        <v>122.19475099042164</v>
      </c>
      <c r="T734" s="6">
        <f t="shared" si="242"/>
        <v>139.03059560292036</v>
      </c>
      <c r="U734" s="6">
        <f t="shared" si="242"/>
        <v>158.18606247021151</v>
      </c>
      <c r="W734" s="11">
        <v>100</v>
      </c>
      <c r="X734" s="6">
        <f t="shared" si="250"/>
        <v>87.890547012700083</v>
      </c>
      <c r="Y734" s="6">
        <f t="shared" si="251"/>
        <v>103.87831843691006</v>
      </c>
      <c r="Z734" s="6">
        <f t="shared" si="252"/>
        <v>91.768865449610146</v>
      </c>
      <c r="AA734" s="6">
        <f t="shared" si="253"/>
        <v>79.659412462310229</v>
      </c>
      <c r="AB734" s="6">
        <f t="shared" si="254"/>
        <v>95.64718388652021</v>
      </c>
      <c r="AC734" s="6">
        <f t="shared" si="255"/>
        <v>83.537730899220293</v>
      </c>
      <c r="AD734" s="6">
        <f t="shared" si="256"/>
        <v>99.525502323430274</v>
      </c>
      <c r="AE734" s="6">
        <f t="shared" si="257"/>
        <v>87.416049336130357</v>
      </c>
      <c r="AF734" s="6">
        <f t="shared" si="258"/>
        <v>75.306596348830439</v>
      </c>
      <c r="AG734" s="6">
        <f t="shared" si="259"/>
        <v>63.197143361530522</v>
      </c>
      <c r="AI734" s="10">
        <f t="shared" si="260"/>
        <v>0</v>
      </c>
      <c r="AJ734" s="10">
        <f t="shared" si="241"/>
        <v>0</v>
      </c>
      <c r="AK734" s="10">
        <f t="shared" si="241"/>
        <v>0</v>
      </c>
      <c r="AL734" s="10">
        <f t="shared" si="241"/>
        <v>0</v>
      </c>
      <c r="AM734" s="10">
        <f t="shared" si="241"/>
        <v>0</v>
      </c>
      <c r="AN734" s="10">
        <f t="shared" si="241"/>
        <v>0</v>
      </c>
      <c r="AO734" s="10">
        <f t="shared" si="241"/>
        <v>0</v>
      </c>
      <c r="AP734" s="10">
        <f t="shared" si="241"/>
        <v>0</v>
      </c>
      <c r="AQ734" s="10">
        <f t="shared" si="241"/>
        <v>0</v>
      </c>
      <c r="AR734" s="10">
        <f t="shared" si="241"/>
        <v>0</v>
      </c>
      <c r="AT734">
        <v>1</v>
      </c>
      <c r="AU734">
        <v>0</v>
      </c>
      <c r="AV734">
        <v>1</v>
      </c>
      <c r="AW734">
        <v>1</v>
      </c>
      <c r="AX734">
        <v>0</v>
      </c>
      <c r="AY734">
        <v>1</v>
      </c>
      <c r="AZ734">
        <v>0</v>
      </c>
      <c r="BA734">
        <v>1</v>
      </c>
      <c r="BB734">
        <v>1</v>
      </c>
      <c r="BC734">
        <v>1</v>
      </c>
    </row>
    <row r="735" spans="3:55">
      <c r="C735" s="10"/>
      <c r="D735" s="20">
        <f t="shared" si="244"/>
        <v>1761.3335668131683</v>
      </c>
      <c r="E735" s="10">
        <f t="shared" si="245"/>
        <v>-917.02450190521745</v>
      </c>
      <c r="F735" s="20">
        <f t="shared" si="246"/>
        <v>844.30906490795087</v>
      </c>
      <c r="G735">
        <f t="shared" si="247"/>
        <v>5</v>
      </c>
      <c r="H735" s="21">
        <f t="shared" si="248"/>
        <v>9.7656225800141683E-4</v>
      </c>
      <c r="I735" s="20">
        <f t="shared" si="249"/>
        <v>0</v>
      </c>
      <c r="J735" s="2"/>
      <c r="K735" s="11">
        <v>100</v>
      </c>
      <c r="L735" s="6">
        <f t="shared" si="243"/>
        <v>113.7778787354118</v>
      </c>
      <c r="M735" s="6">
        <f t="shared" si="243"/>
        <v>98.094719243534911</v>
      </c>
      <c r="N735" s="6">
        <f t="shared" si="243"/>
        <v>111.61009070675182</v>
      </c>
      <c r="O735" s="6">
        <f t="shared" si="243"/>
        <v>126.98759366081121</v>
      </c>
      <c r="P735" s="6">
        <f t="shared" si="243"/>
        <v>109.48360512624286</v>
      </c>
      <c r="Q735" s="6">
        <f t="shared" si="242"/>
        <v>124.56812347569371</v>
      </c>
      <c r="R735" s="6">
        <f t="shared" si="242"/>
        <v>141.73096847115283</v>
      </c>
      <c r="S735" s="6">
        <f t="shared" si="242"/>
        <v>122.19475099042165</v>
      </c>
      <c r="T735" s="6">
        <f t="shared" si="242"/>
        <v>105.35140859247174</v>
      </c>
      <c r="U735" s="6">
        <f t="shared" si="242"/>
        <v>90.829754980947826</v>
      </c>
      <c r="W735" s="11">
        <v>100</v>
      </c>
      <c r="X735" s="6">
        <f t="shared" si="250"/>
        <v>87.890547012700083</v>
      </c>
      <c r="Y735" s="6">
        <f t="shared" si="251"/>
        <v>103.87831843691006</v>
      </c>
      <c r="Z735" s="6">
        <f t="shared" si="252"/>
        <v>91.768865449610146</v>
      </c>
      <c r="AA735" s="6">
        <f t="shared" si="253"/>
        <v>79.659412462310229</v>
      </c>
      <c r="AB735" s="6">
        <f t="shared" si="254"/>
        <v>95.64718388652021</v>
      </c>
      <c r="AC735" s="6">
        <f t="shared" si="255"/>
        <v>83.537730899220293</v>
      </c>
      <c r="AD735" s="6">
        <f t="shared" si="256"/>
        <v>71.428277911920375</v>
      </c>
      <c r="AE735" s="6">
        <f t="shared" si="257"/>
        <v>87.416049336130357</v>
      </c>
      <c r="AF735" s="6">
        <f t="shared" si="258"/>
        <v>103.40382076034034</v>
      </c>
      <c r="AG735" s="6">
        <f t="shared" si="259"/>
        <v>119.39159218455032</v>
      </c>
      <c r="AI735" s="10">
        <f t="shared" si="260"/>
        <v>0</v>
      </c>
      <c r="AJ735" s="10">
        <f t="shared" si="241"/>
        <v>0</v>
      </c>
      <c r="AK735" s="10">
        <f t="shared" si="241"/>
        <v>0</v>
      </c>
      <c r="AL735" s="10">
        <f t="shared" si="241"/>
        <v>0</v>
      </c>
      <c r="AM735" s="10">
        <f t="shared" si="241"/>
        <v>0</v>
      </c>
      <c r="AN735" s="10">
        <f t="shared" si="241"/>
        <v>0</v>
      </c>
      <c r="AO735" s="10">
        <f t="shared" si="241"/>
        <v>0</v>
      </c>
      <c r="AP735" s="10">
        <f t="shared" si="241"/>
        <v>0</v>
      </c>
      <c r="AQ735" s="10">
        <f t="shared" si="241"/>
        <v>0</v>
      </c>
      <c r="AR735" s="10">
        <f t="shared" si="241"/>
        <v>0</v>
      </c>
      <c r="AT735">
        <v>1</v>
      </c>
      <c r="AU735">
        <v>0</v>
      </c>
      <c r="AV735">
        <v>1</v>
      </c>
      <c r="AW735">
        <v>1</v>
      </c>
      <c r="AX735">
        <v>0</v>
      </c>
      <c r="AY735">
        <v>1</v>
      </c>
      <c r="AZ735">
        <v>1</v>
      </c>
      <c r="BA735">
        <v>0</v>
      </c>
      <c r="BB735">
        <v>0</v>
      </c>
      <c r="BC735">
        <v>0</v>
      </c>
    </row>
    <row r="736" spans="3:55">
      <c r="C736" s="10"/>
      <c r="D736" s="20">
        <f t="shared" si="244"/>
        <v>-1043.5145177395257</v>
      </c>
      <c r="E736" s="10">
        <f t="shared" si="245"/>
        <v>1986.6597914390709</v>
      </c>
      <c r="F736" s="20">
        <f t="shared" si="246"/>
        <v>943.14527369954521</v>
      </c>
      <c r="G736">
        <f t="shared" si="247"/>
        <v>6</v>
      </c>
      <c r="H736" s="21">
        <f t="shared" si="248"/>
        <v>9.7699716664180632E-4</v>
      </c>
      <c r="I736" s="20">
        <f t="shared" si="249"/>
        <v>0</v>
      </c>
      <c r="J736" s="2"/>
      <c r="K736" s="11">
        <v>100</v>
      </c>
      <c r="L736" s="6">
        <f t="shared" si="243"/>
        <v>113.7778787354118</v>
      </c>
      <c r="M736" s="6">
        <f t="shared" si="243"/>
        <v>98.094719243534911</v>
      </c>
      <c r="N736" s="6">
        <f t="shared" si="243"/>
        <v>111.61009070675182</v>
      </c>
      <c r="O736" s="6">
        <f t="shared" si="243"/>
        <v>126.98759366081121</v>
      </c>
      <c r="P736" s="6">
        <f t="shared" si="243"/>
        <v>109.48360512624286</v>
      </c>
      <c r="Q736" s="6">
        <f t="shared" si="242"/>
        <v>124.56812347569371</v>
      </c>
      <c r="R736" s="6">
        <f t="shared" si="242"/>
        <v>141.73096847115283</v>
      </c>
      <c r="S736" s="6">
        <f t="shared" si="242"/>
        <v>122.19475099042165</v>
      </c>
      <c r="T736" s="6">
        <f t="shared" si="242"/>
        <v>105.35140859247174</v>
      </c>
      <c r="U736" s="6">
        <f t="shared" si="242"/>
        <v>119.86659791439071</v>
      </c>
      <c r="W736" s="11">
        <v>100</v>
      </c>
      <c r="X736" s="6">
        <f t="shared" si="250"/>
        <v>87.890547012700083</v>
      </c>
      <c r="Y736" s="6">
        <f t="shared" si="251"/>
        <v>103.87831843691006</v>
      </c>
      <c r="Z736" s="6">
        <f t="shared" si="252"/>
        <v>91.768865449610146</v>
      </c>
      <c r="AA736" s="6">
        <f t="shared" si="253"/>
        <v>79.659412462310229</v>
      </c>
      <c r="AB736" s="6">
        <f t="shared" si="254"/>
        <v>95.64718388652021</v>
      </c>
      <c r="AC736" s="6">
        <f t="shared" si="255"/>
        <v>83.537730899220293</v>
      </c>
      <c r="AD736" s="6">
        <f t="shared" si="256"/>
        <v>71.428277911920375</v>
      </c>
      <c r="AE736" s="6">
        <f t="shared" si="257"/>
        <v>87.416049336130357</v>
      </c>
      <c r="AF736" s="6">
        <f t="shared" si="258"/>
        <v>103.40382076034034</v>
      </c>
      <c r="AG736" s="6">
        <f t="shared" si="259"/>
        <v>91.29436777304042</v>
      </c>
      <c r="AI736" s="10">
        <f t="shared" si="260"/>
        <v>0</v>
      </c>
      <c r="AJ736" s="10">
        <f t="shared" si="241"/>
        <v>0</v>
      </c>
      <c r="AK736" s="10">
        <f t="shared" si="241"/>
        <v>0</v>
      </c>
      <c r="AL736" s="10">
        <f t="shared" si="241"/>
        <v>0</v>
      </c>
      <c r="AM736" s="10">
        <f t="shared" si="241"/>
        <v>0</v>
      </c>
      <c r="AN736" s="10">
        <f t="shared" si="241"/>
        <v>0</v>
      </c>
      <c r="AO736" s="10">
        <f t="shared" si="241"/>
        <v>0</v>
      </c>
      <c r="AP736" s="10">
        <f t="shared" si="241"/>
        <v>0</v>
      </c>
      <c r="AQ736" s="10">
        <f t="shared" si="241"/>
        <v>0</v>
      </c>
      <c r="AR736" s="10">
        <f t="shared" si="241"/>
        <v>0</v>
      </c>
      <c r="AT736">
        <v>1</v>
      </c>
      <c r="AU736">
        <v>0</v>
      </c>
      <c r="AV736">
        <v>1</v>
      </c>
      <c r="AW736">
        <v>1</v>
      </c>
      <c r="AX736">
        <v>0</v>
      </c>
      <c r="AY736">
        <v>1</v>
      </c>
      <c r="AZ736">
        <v>1</v>
      </c>
      <c r="BA736">
        <v>0</v>
      </c>
      <c r="BB736">
        <v>0</v>
      </c>
      <c r="BC736">
        <v>1</v>
      </c>
    </row>
    <row r="737" spans="3:55">
      <c r="C737" s="10"/>
      <c r="D737" s="20">
        <f t="shared" si="244"/>
        <v>-1043.5145177395257</v>
      </c>
      <c r="E737" s="10">
        <f t="shared" si="245"/>
        <v>1986.6597914390709</v>
      </c>
      <c r="F737" s="20">
        <f t="shared" si="246"/>
        <v>943.14527369954521</v>
      </c>
      <c r="G737">
        <f t="shared" si="247"/>
        <v>6</v>
      </c>
      <c r="H737" s="21">
        <f t="shared" si="248"/>
        <v>9.7699716664180632E-4</v>
      </c>
      <c r="I737" s="20">
        <f t="shared" si="249"/>
        <v>0</v>
      </c>
      <c r="J737" s="2"/>
      <c r="K737" s="11">
        <v>100</v>
      </c>
      <c r="L737" s="6">
        <f t="shared" si="243"/>
        <v>113.7778787354118</v>
      </c>
      <c r="M737" s="6">
        <f t="shared" si="243"/>
        <v>98.094719243534911</v>
      </c>
      <c r="N737" s="6">
        <f t="shared" si="243"/>
        <v>111.61009070675182</v>
      </c>
      <c r="O737" s="6">
        <f t="shared" si="243"/>
        <v>126.98759366081121</v>
      </c>
      <c r="P737" s="6">
        <f t="shared" si="243"/>
        <v>109.48360512624286</v>
      </c>
      <c r="Q737" s="6">
        <f t="shared" si="242"/>
        <v>124.56812347569371</v>
      </c>
      <c r="R737" s="6">
        <f t="shared" si="242"/>
        <v>141.73096847115283</v>
      </c>
      <c r="S737" s="6">
        <f t="shared" si="242"/>
        <v>122.19475099042165</v>
      </c>
      <c r="T737" s="6">
        <f t="shared" si="242"/>
        <v>139.03059560292036</v>
      </c>
      <c r="U737" s="6">
        <f t="shared" si="242"/>
        <v>119.86659791439071</v>
      </c>
      <c r="W737" s="11">
        <v>100</v>
      </c>
      <c r="X737" s="6">
        <f t="shared" si="250"/>
        <v>87.890547012700083</v>
      </c>
      <c r="Y737" s="6">
        <f t="shared" si="251"/>
        <v>103.87831843691006</v>
      </c>
      <c r="Z737" s="6">
        <f t="shared" si="252"/>
        <v>91.768865449610146</v>
      </c>
      <c r="AA737" s="6">
        <f t="shared" si="253"/>
        <v>79.659412462310229</v>
      </c>
      <c r="AB737" s="6">
        <f t="shared" si="254"/>
        <v>95.64718388652021</v>
      </c>
      <c r="AC737" s="6">
        <f t="shared" si="255"/>
        <v>83.537730899220293</v>
      </c>
      <c r="AD737" s="6">
        <f t="shared" si="256"/>
        <v>71.428277911920375</v>
      </c>
      <c r="AE737" s="6">
        <f t="shared" si="257"/>
        <v>87.416049336130357</v>
      </c>
      <c r="AF737" s="6">
        <f t="shared" si="258"/>
        <v>75.306596348830439</v>
      </c>
      <c r="AG737" s="6">
        <f t="shared" si="259"/>
        <v>91.29436777304042</v>
      </c>
      <c r="AI737" s="10">
        <f t="shared" si="260"/>
        <v>0</v>
      </c>
      <c r="AJ737" s="10">
        <f t="shared" si="241"/>
        <v>0</v>
      </c>
      <c r="AK737" s="10">
        <f t="shared" si="241"/>
        <v>0</v>
      </c>
      <c r="AL737" s="10">
        <f t="shared" si="241"/>
        <v>0</v>
      </c>
      <c r="AM737" s="10">
        <f t="shared" si="241"/>
        <v>0</v>
      </c>
      <c r="AN737" s="10">
        <f t="shared" si="241"/>
        <v>0</v>
      </c>
      <c r="AO737" s="10">
        <f t="shared" si="241"/>
        <v>0</v>
      </c>
      <c r="AP737" s="10">
        <f t="shared" si="241"/>
        <v>0</v>
      </c>
      <c r="AQ737" s="10">
        <f t="shared" si="241"/>
        <v>0</v>
      </c>
      <c r="AR737" s="10">
        <f t="shared" si="241"/>
        <v>0</v>
      </c>
      <c r="AT737">
        <v>1</v>
      </c>
      <c r="AU737">
        <v>0</v>
      </c>
      <c r="AV737">
        <v>1</v>
      </c>
      <c r="AW737">
        <v>1</v>
      </c>
      <c r="AX737">
        <v>0</v>
      </c>
      <c r="AY737">
        <v>1</v>
      </c>
      <c r="AZ737">
        <v>1</v>
      </c>
      <c r="BA737">
        <v>0</v>
      </c>
      <c r="BB737">
        <v>1</v>
      </c>
      <c r="BC737">
        <v>0</v>
      </c>
    </row>
    <row r="738" spans="3:55">
      <c r="C738" s="10"/>
      <c r="D738" s="20">
        <f t="shared" si="244"/>
        <v>-5821.6989792951717</v>
      </c>
      <c r="E738" s="10">
        <f t="shared" si="245"/>
        <v>5818.6062470211509</v>
      </c>
      <c r="F738" s="20">
        <f t="shared" si="246"/>
        <v>-3.0927322740208183</v>
      </c>
      <c r="G738">
        <f t="shared" si="247"/>
        <v>7</v>
      </c>
      <c r="H738" s="21">
        <f t="shared" si="248"/>
        <v>9.7743226896726152E-4</v>
      </c>
      <c r="I738" s="20">
        <f t="shared" si="249"/>
        <v>0</v>
      </c>
      <c r="J738" s="2"/>
      <c r="K738" s="11">
        <v>100</v>
      </c>
      <c r="L738" s="6">
        <f t="shared" si="243"/>
        <v>113.7778787354118</v>
      </c>
      <c r="M738" s="6">
        <f t="shared" si="243"/>
        <v>98.094719243534911</v>
      </c>
      <c r="N738" s="6">
        <f t="shared" si="243"/>
        <v>111.61009070675182</v>
      </c>
      <c r="O738" s="6">
        <f t="shared" si="243"/>
        <v>126.98759366081121</v>
      </c>
      <c r="P738" s="6">
        <f t="shared" si="243"/>
        <v>109.48360512624286</v>
      </c>
      <c r="Q738" s="6">
        <f t="shared" si="242"/>
        <v>124.56812347569371</v>
      </c>
      <c r="R738" s="6">
        <f t="shared" si="242"/>
        <v>141.73096847115283</v>
      </c>
      <c r="S738" s="6">
        <f t="shared" si="242"/>
        <v>122.19475099042165</v>
      </c>
      <c r="T738" s="6">
        <f t="shared" si="242"/>
        <v>139.03059560292036</v>
      </c>
      <c r="U738" s="6">
        <f t="shared" si="242"/>
        <v>158.18606247021151</v>
      </c>
      <c r="W738" s="11">
        <v>100</v>
      </c>
      <c r="X738" s="6">
        <f t="shared" si="250"/>
        <v>87.890547012700083</v>
      </c>
      <c r="Y738" s="6">
        <f t="shared" si="251"/>
        <v>103.87831843691006</v>
      </c>
      <c r="Z738" s="6">
        <f t="shared" si="252"/>
        <v>91.768865449610146</v>
      </c>
      <c r="AA738" s="6">
        <f t="shared" si="253"/>
        <v>79.659412462310229</v>
      </c>
      <c r="AB738" s="6">
        <f t="shared" si="254"/>
        <v>95.64718388652021</v>
      </c>
      <c r="AC738" s="6">
        <f t="shared" si="255"/>
        <v>83.537730899220293</v>
      </c>
      <c r="AD738" s="6">
        <f t="shared" si="256"/>
        <v>71.428277911920375</v>
      </c>
      <c r="AE738" s="6">
        <f t="shared" si="257"/>
        <v>87.416049336130357</v>
      </c>
      <c r="AF738" s="6">
        <f t="shared" si="258"/>
        <v>75.306596348830439</v>
      </c>
      <c r="AG738" s="6">
        <f t="shared" si="259"/>
        <v>63.197143361530522</v>
      </c>
      <c r="AI738" s="10">
        <f t="shared" si="260"/>
        <v>0</v>
      </c>
      <c r="AJ738" s="10">
        <f t="shared" si="241"/>
        <v>0</v>
      </c>
      <c r="AK738" s="10">
        <f t="shared" si="241"/>
        <v>0</v>
      </c>
      <c r="AL738" s="10">
        <f t="shared" si="241"/>
        <v>0</v>
      </c>
      <c r="AM738" s="10">
        <f t="shared" si="241"/>
        <v>0</v>
      </c>
      <c r="AN738" s="10">
        <f t="shared" si="241"/>
        <v>0</v>
      </c>
      <c r="AO738" s="10">
        <f t="shared" si="241"/>
        <v>0</v>
      </c>
      <c r="AP738" s="10">
        <f t="shared" si="241"/>
        <v>0</v>
      </c>
      <c r="AQ738" s="10">
        <f t="shared" si="241"/>
        <v>0</v>
      </c>
      <c r="AR738" s="10">
        <f t="shared" si="241"/>
        <v>0</v>
      </c>
      <c r="AT738">
        <v>1</v>
      </c>
      <c r="AU738">
        <v>0</v>
      </c>
      <c r="AV738">
        <v>1</v>
      </c>
      <c r="AW738">
        <v>1</v>
      </c>
      <c r="AX738">
        <v>0</v>
      </c>
      <c r="AY738">
        <v>1</v>
      </c>
      <c r="AZ738">
        <v>1</v>
      </c>
      <c r="BA738">
        <v>0</v>
      </c>
      <c r="BB738">
        <v>1</v>
      </c>
      <c r="BC738">
        <v>1</v>
      </c>
    </row>
    <row r="739" spans="3:55">
      <c r="C739" s="10"/>
      <c r="D739" s="20">
        <f t="shared" si="244"/>
        <v>-2727.3853034976646</v>
      </c>
      <c r="E739" s="10">
        <f t="shared" si="245"/>
        <v>1986.6597914390709</v>
      </c>
      <c r="F739" s="20">
        <f t="shared" si="246"/>
        <v>-740.72551205859372</v>
      </c>
      <c r="G739">
        <f t="shared" si="247"/>
        <v>6</v>
      </c>
      <c r="H739" s="21">
        <f t="shared" si="248"/>
        <v>9.7699716664180632E-4</v>
      </c>
      <c r="I739" s="20">
        <f t="shared" si="249"/>
        <v>1</v>
      </c>
      <c r="J739" s="2"/>
      <c r="K739" s="11">
        <v>100</v>
      </c>
      <c r="L739" s="6">
        <f t="shared" si="243"/>
        <v>113.7778787354118</v>
      </c>
      <c r="M739" s="6">
        <f t="shared" si="243"/>
        <v>98.094719243534911</v>
      </c>
      <c r="N739" s="6">
        <f t="shared" si="243"/>
        <v>111.61009070675182</v>
      </c>
      <c r="O739" s="6">
        <f t="shared" si="243"/>
        <v>126.98759366081121</v>
      </c>
      <c r="P739" s="6">
        <f t="shared" si="243"/>
        <v>109.48360512624286</v>
      </c>
      <c r="Q739" s="6">
        <f t="shared" si="242"/>
        <v>124.56812347569371</v>
      </c>
      <c r="R739" s="6">
        <f t="shared" si="242"/>
        <v>141.73096847115283</v>
      </c>
      <c r="S739" s="6">
        <f t="shared" si="242"/>
        <v>161.25848943763302</v>
      </c>
      <c r="T739" s="6">
        <f t="shared" si="242"/>
        <v>139.03059560292036</v>
      </c>
      <c r="U739" s="6">
        <f t="shared" si="242"/>
        <v>119.86659791439071</v>
      </c>
      <c r="W739" s="11">
        <v>100</v>
      </c>
      <c r="X739" s="6">
        <f t="shared" si="250"/>
        <v>87.890547012700083</v>
      </c>
      <c r="Y739" s="6">
        <f t="shared" si="251"/>
        <v>103.87831843691006</v>
      </c>
      <c r="Z739" s="6">
        <f t="shared" si="252"/>
        <v>91.768865449610146</v>
      </c>
      <c r="AA739" s="6">
        <f t="shared" si="253"/>
        <v>79.659412462310229</v>
      </c>
      <c r="AB739" s="6">
        <f t="shared" si="254"/>
        <v>95.64718388652021</v>
      </c>
      <c r="AC739" s="6">
        <f t="shared" si="255"/>
        <v>83.537730899220293</v>
      </c>
      <c r="AD739" s="6">
        <f t="shared" si="256"/>
        <v>71.428277911920375</v>
      </c>
      <c r="AE739" s="6">
        <f t="shared" si="257"/>
        <v>100</v>
      </c>
      <c r="AF739" s="6">
        <f t="shared" si="258"/>
        <v>115.98777142420998</v>
      </c>
      <c r="AG739" s="6">
        <f t="shared" si="259"/>
        <v>131.97554284841996</v>
      </c>
      <c r="AI739" s="10">
        <f t="shared" si="260"/>
        <v>0</v>
      </c>
      <c r="AJ739" s="10">
        <f t="shared" ref="AJ739:AR767" si="261">IF(Y739=100,(-AU739*$L$2-(1-AU739)*$L$3+X739)-100,0)*M739</f>
        <v>0</v>
      </c>
      <c r="AK739" s="10">
        <f t="shared" si="261"/>
        <v>0</v>
      </c>
      <c r="AL739" s="10">
        <f t="shared" si="261"/>
        <v>0</v>
      </c>
      <c r="AM739" s="10">
        <f t="shared" si="261"/>
        <v>0</v>
      </c>
      <c r="AN739" s="10">
        <f t="shared" si="261"/>
        <v>0</v>
      </c>
      <c r="AO739" s="10">
        <f t="shared" si="261"/>
        <v>0</v>
      </c>
      <c r="AP739" s="10">
        <f t="shared" si="261"/>
        <v>-6560.1848412035915</v>
      </c>
      <c r="AQ739" s="10">
        <f t="shared" si="261"/>
        <v>0</v>
      </c>
      <c r="AR739" s="10">
        <f t="shared" si="261"/>
        <v>0</v>
      </c>
      <c r="AT739">
        <v>1</v>
      </c>
      <c r="AU739">
        <v>0</v>
      </c>
      <c r="AV739">
        <v>1</v>
      </c>
      <c r="AW739">
        <v>1</v>
      </c>
      <c r="AX739">
        <v>0</v>
      </c>
      <c r="AY739">
        <v>1</v>
      </c>
      <c r="AZ739">
        <v>1</v>
      </c>
      <c r="BA739">
        <v>1</v>
      </c>
      <c r="BB739">
        <v>0</v>
      </c>
      <c r="BC739">
        <v>0</v>
      </c>
    </row>
    <row r="740" spans="3:55">
      <c r="C740" s="10"/>
      <c r="D740" s="20">
        <f t="shared" si="244"/>
        <v>-5946.6889186631633</v>
      </c>
      <c r="E740" s="10">
        <f t="shared" si="245"/>
        <v>5818.6062470211509</v>
      </c>
      <c r="F740" s="20">
        <f t="shared" si="246"/>
        <v>-128.08267164201243</v>
      </c>
      <c r="G740">
        <f t="shared" si="247"/>
        <v>7</v>
      </c>
      <c r="H740" s="21">
        <f t="shared" si="248"/>
        <v>9.7743226896726152E-4</v>
      </c>
      <c r="I740" s="20">
        <f t="shared" si="249"/>
        <v>1</v>
      </c>
      <c r="J740" s="2"/>
      <c r="K740" s="11">
        <v>100</v>
      </c>
      <c r="L740" s="6">
        <f t="shared" si="243"/>
        <v>113.7778787354118</v>
      </c>
      <c r="M740" s="6">
        <f t="shared" si="243"/>
        <v>98.094719243534911</v>
      </c>
      <c r="N740" s="6">
        <f t="shared" si="243"/>
        <v>111.61009070675182</v>
      </c>
      <c r="O740" s="6">
        <f t="shared" si="243"/>
        <v>126.98759366081121</v>
      </c>
      <c r="P740" s="6">
        <f t="shared" si="243"/>
        <v>109.48360512624286</v>
      </c>
      <c r="Q740" s="6">
        <f t="shared" si="242"/>
        <v>124.56812347569371</v>
      </c>
      <c r="R740" s="6">
        <f t="shared" si="242"/>
        <v>141.73096847115283</v>
      </c>
      <c r="S740" s="6">
        <f t="shared" si="242"/>
        <v>161.25848943763302</v>
      </c>
      <c r="T740" s="6">
        <f t="shared" si="242"/>
        <v>139.03059560292036</v>
      </c>
      <c r="U740" s="6">
        <f t="shared" si="242"/>
        <v>158.18606247021151</v>
      </c>
      <c r="W740" s="11">
        <v>100</v>
      </c>
      <c r="X740" s="6">
        <f t="shared" si="250"/>
        <v>87.890547012700083</v>
      </c>
      <c r="Y740" s="6">
        <f t="shared" si="251"/>
        <v>103.87831843691006</v>
      </c>
      <c r="Z740" s="6">
        <f t="shared" si="252"/>
        <v>91.768865449610146</v>
      </c>
      <c r="AA740" s="6">
        <f t="shared" si="253"/>
        <v>79.659412462310229</v>
      </c>
      <c r="AB740" s="6">
        <f t="shared" si="254"/>
        <v>95.64718388652021</v>
      </c>
      <c r="AC740" s="6">
        <f t="shared" si="255"/>
        <v>83.537730899220293</v>
      </c>
      <c r="AD740" s="6">
        <f t="shared" si="256"/>
        <v>71.428277911920375</v>
      </c>
      <c r="AE740" s="6">
        <f t="shared" si="257"/>
        <v>100</v>
      </c>
      <c r="AF740" s="6">
        <f t="shared" si="258"/>
        <v>115.98777142420998</v>
      </c>
      <c r="AG740" s="6">
        <f t="shared" si="259"/>
        <v>103.87831843691006</v>
      </c>
      <c r="AI740" s="10">
        <f t="shared" si="260"/>
        <v>0</v>
      </c>
      <c r="AJ740" s="10">
        <f t="shared" si="261"/>
        <v>0</v>
      </c>
      <c r="AK740" s="10">
        <f t="shared" si="261"/>
        <v>0</v>
      </c>
      <c r="AL740" s="10">
        <f t="shared" si="261"/>
        <v>0</v>
      </c>
      <c r="AM740" s="10">
        <f t="shared" si="261"/>
        <v>0</v>
      </c>
      <c r="AN740" s="10">
        <f t="shared" si="261"/>
        <v>0</v>
      </c>
      <c r="AO740" s="10">
        <f t="shared" si="261"/>
        <v>0</v>
      </c>
      <c r="AP740" s="10">
        <f t="shared" si="261"/>
        <v>-6560.1848412035915</v>
      </c>
      <c r="AQ740" s="10">
        <f t="shared" si="261"/>
        <v>0</v>
      </c>
      <c r="AR740" s="10">
        <f t="shared" si="261"/>
        <v>0</v>
      </c>
      <c r="AT740">
        <v>1</v>
      </c>
      <c r="AU740">
        <v>0</v>
      </c>
      <c r="AV740">
        <v>1</v>
      </c>
      <c r="AW740">
        <v>1</v>
      </c>
      <c r="AX740">
        <v>0</v>
      </c>
      <c r="AY740">
        <v>1</v>
      </c>
      <c r="AZ740">
        <v>1</v>
      </c>
      <c r="BA740">
        <v>1</v>
      </c>
      <c r="BB740">
        <v>0</v>
      </c>
      <c r="BC740">
        <v>1</v>
      </c>
    </row>
    <row r="741" spans="3:55">
      <c r="C741" s="10"/>
      <c r="D741" s="20">
        <f t="shared" si="244"/>
        <v>-5946.6889186631633</v>
      </c>
      <c r="E741" s="10">
        <f t="shared" si="245"/>
        <v>5818.6062470211509</v>
      </c>
      <c r="F741" s="20">
        <f t="shared" si="246"/>
        <v>-128.08267164201243</v>
      </c>
      <c r="G741">
        <f t="shared" si="247"/>
        <v>7</v>
      </c>
      <c r="H741" s="21">
        <f t="shared" si="248"/>
        <v>9.7743226896726152E-4</v>
      </c>
      <c r="I741" s="20">
        <f t="shared" si="249"/>
        <v>1</v>
      </c>
      <c r="J741" s="2"/>
      <c r="K741" s="11">
        <v>100</v>
      </c>
      <c r="L741" s="6">
        <f t="shared" si="243"/>
        <v>113.7778787354118</v>
      </c>
      <c r="M741" s="6">
        <f t="shared" si="243"/>
        <v>98.094719243534911</v>
      </c>
      <c r="N741" s="6">
        <f t="shared" si="243"/>
        <v>111.61009070675182</v>
      </c>
      <c r="O741" s="6">
        <f t="shared" si="243"/>
        <v>126.98759366081121</v>
      </c>
      <c r="P741" s="6">
        <f t="shared" si="243"/>
        <v>109.48360512624286</v>
      </c>
      <c r="Q741" s="6">
        <f t="shared" si="242"/>
        <v>124.56812347569371</v>
      </c>
      <c r="R741" s="6">
        <f t="shared" si="242"/>
        <v>141.73096847115283</v>
      </c>
      <c r="S741" s="6">
        <f t="shared" si="242"/>
        <v>161.25848943763302</v>
      </c>
      <c r="T741" s="6">
        <f t="shared" si="242"/>
        <v>183.47648856290695</v>
      </c>
      <c r="U741" s="6">
        <f t="shared" si="242"/>
        <v>158.18606247021151</v>
      </c>
      <c r="W741" s="11">
        <v>100</v>
      </c>
      <c r="X741" s="6">
        <f t="shared" si="250"/>
        <v>87.890547012700083</v>
      </c>
      <c r="Y741" s="6">
        <f t="shared" si="251"/>
        <v>103.87831843691006</v>
      </c>
      <c r="Z741" s="6">
        <f t="shared" si="252"/>
        <v>91.768865449610146</v>
      </c>
      <c r="AA741" s="6">
        <f t="shared" si="253"/>
        <v>79.659412462310229</v>
      </c>
      <c r="AB741" s="6">
        <f t="shared" si="254"/>
        <v>95.64718388652021</v>
      </c>
      <c r="AC741" s="6">
        <f t="shared" si="255"/>
        <v>83.537730899220293</v>
      </c>
      <c r="AD741" s="6">
        <f t="shared" si="256"/>
        <v>71.428277911920375</v>
      </c>
      <c r="AE741" s="6">
        <f t="shared" si="257"/>
        <v>100</v>
      </c>
      <c r="AF741" s="6">
        <f t="shared" si="258"/>
        <v>87.890547012700083</v>
      </c>
      <c r="AG741" s="6">
        <f t="shared" si="259"/>
        <v>103.87831843691006</v>
      </c>
      <c r="AI741" s="10">
        <f t="shared" si="260"/>
        <v>0</v>
      </c>
      <c r="AJ741" s="10">
        <f t="shared" si="261"/>
        <v>0</v>
      </c>
      <c r="AK741" s="10">
        <f t="shared" si="261"/>
        <v>0</v>
      </c>
      <c r="AL741" s="10">
        <f t="shared" si="261"/>
        <v>0</v>
      </c>
      <c r="AM741" s="10">
        <f t="shared" si="261"/>
        <v>0</v>
      </c>
      <c r="AN741" s="10">
        <f t="shared" si="261"/>
        <v>0</v>
      </c>
      <c r="AO741" s="10">
        <f t="shared" si="261"/>
        <v>0</v>
      </c>
      <c r="AP741" s="10">
        <f t="shared" si="261"/>
        <v>-6560.1848412035915</v>
      </c>
      <c r="AQ741" s="10">
        <f t="shared" si="261"/>
        <v>0</v>
      </c>
      <c r="AR741" s="10">
        <f t="shared" si="261"/>
        <v>0</v>
      </c>
      <c r="AT741">
        <v>1</v>
      </c>
      <c r="AU741">
        <v>0</v>
      </c>
      <c r="AV741">
        <v>1</v>
      </c>
      <c r="AW741">
        <v>1</v>
      </c>
      <c r="AX741">
        <v>0</v>
      </c>
      <c r="AY741">
        <v>1</v>
      </c>
      <c r="AZ741">
        <v>1</v>
      </c>
      <c r="BA741">
        <v>1</v>
      </c>
      <c r="BB741">
        <v>1</v>
      </c>
      <c r="BC741">
        <v>0</v>
      </c>
    </row>
    <row r="742" spans="3:55">
      <c r="C742" s="10"/>
      <c r="D742" s="20">
        <f t="shared" si="244"/>
        <v>-11616.018461641397</v>
      </c>
      <c r="E742" s="10">
        <f t="shared" si="245"/>
        <v>10875.565666509598</v>
      </c>
      <c r="F742" s="20">
        <f t="shared" si="246"/>
        <v>-740.45279513179958</v>
      </c>
      <c r="G742">
        <f t="shared" si="247"/>
        <v>8</v>
      </c>
      <c r="H742" s="21">
        <f t="shared" si="248"/>
        <v>9.7786756506404015E-4</v>
      </c>
      <c r="I742" s="20">
        <f t="shared" si="249"/>
        <v>1</v>
      </c>
      <c r="J742" s="2"/>
      <c r="K742" s="11">
        <v>100</v>
      </c>
      <c r="L742" s="6">
        <f t="shared" si="243"/>
        <v>113.7778787354118</v>
      </c>
      <c r="M742" s="6">
        <f t="shared" si="243"/>
        <v>98.094719243534911</v>
      </c>
      <c r="N742" s="6">
        <f t="shared" si="243"/>
        <v>111.61009070675182</v>
      </c>
      <c r="O742" s="6">
        <f t="shared" si="243"/>
        <v>126.98759366081121</v>
      </c>
      <c r="P742" s="6">
        <f t="shared" si="243"/>
        <v>109.48360512624286</v>
      </c>
      <c r="Q742" s="6">
        <f t="shared" si="242"/>
        <v>124.56812347569371</v>
      </c>
      <c r="R742" s="6">
        <f t="shared" si="242"/>
        <v>141.73096847115283</v>
      </c>
      <c r="S742" s="6">
        <f t="shared" si="242"/>
        <v>161.25848943763302</v>
      </c>
      <c r="T742" s="6">
        <f t="shared" si="242"/>
        <v>183.47648856290695</v>
      </c>
      <c r="U742" s="6">
        <f t="shared" si="242"/>
        <v>208.75565666509598</v>
      </c>
      <c r="W742" s="11">
        <v>100</v>
      </c>
      <c r="X742" s="6">
        <f t="shared" si="250"/>
        <v>87.890547012700083</v>
      </c>
      <c r="Y742" s="6">
        <f t="shared" si="251"/>
        <v>103.87831843691006</v>
      </c>
      <c r="Z742" s="6">
        <f t="shared" si="252"/>
        <v>91.768865449610146</v>
      </c>
      <c r="AA742" s="6">
        <f t="shared" si="253"/>
        <v>79.659412462310229</v>
      </c>
      <c r="AB742" s="6">
        <f t="shared" si="254"/>
        <v>95.64718388652021</v>
      </c>
      <c r="AC742" s="6">
        <f t="shared" si="255"/>
        <v>83.537730899220293</v>
      </c>
      <c r="AD742" s="6">
        <f t="shared" si="256"/>
        <v>71.428277911920375</v>
      </c>
      <c r="AE742" s="6">
        <f t="shared" si="257"/>
        <v>100</v>
      </c>
      <c r="AF742" s="6">
        <f t="shared" si="258"/>
        <v>87.890547012700083</v>
      </c>
      <c r="AG742" s="6">
        <f t="shared" si="259"/>
        <v>75.781094025400165</v>
      </c>
      <c r="AI742" s="10">
        <f t="shared" si="260"/>
        <v>0</v>
      </c>
      <c r="AJ742" s="10">
        <f t="shared" si="261"/>
        <v>0</v>
      </c>
      <c r="AK742" s="10">
        <f t="shared" si="261"/>
        <v>0</v>
      </c>
      <c r="AL742" s="10">
        <f t="shared" si="261"/>
        <v>0</v>
      </c>
      <c r="AM742" s="10">
        <f t="shared" si="261"/>
        <v>0</v>
      </c>
      <c r="AN742" s="10">
        <f t="shared" si="261"/>
        <v>0</v>
      </c>
      <c r="AO742" s="10">
        <f t="shared" si="261"/>
        <v>0</v>
      </c>
      <c r="AP742" s="10">
        <f t="shared" si="261"/>
        <v>-6560.1848412035915</v>
      </c>
      <c r="AQ742" s="10">
        <f t="shared" si="261"/>
        <v>0</v>
      </c>
      <c r="AR742" s="10">
        <f t="shared" si="261"/>
        <v>0</v>
      </c>
      <c r="AT742">
        <v>1</v>
      </c>
      <c r="AU742">
        <v>0</v>
      </c>
      <c r="AV742">
        <v>1</v>
      </c>
      <c r="AW742">
        <v>1</v>
      </c>
      <c r="AX742">
        <v>0</v>
      </c>
      <c r="AY742">
        <v>1</v>
      </c>
      <c r="AZ742">
        <v>1</v>
      </c>
      <c r="BA742">
        <v>1</v>
      </c>
      <c r="BB742">
        <v>1</v>
      </c>
      <c r="BC742">
        <v>1</v>
      </c>
    </row>
    <row r="743" spans="3:55">
      <c r="C743" s="10"/>
      <c r="D743" s="20">
        <f t="shared" si="244"/>
        <v>3268.5072552162083</v>
      </c>
      <c r="E743" s="10">
        <f t="shared" si="245"/>
        <v>-3117.3116335618074</v>
      </c>
      <c r="F743" s="20">
        <f t="shared" si="246"/>
        <v>151.19562165440084</v>
      </c>
      <c r="G743">
        <f t="shared" si="247"/>
        <v>4</v>
      </c>
      <c r="H743" s="21">
        <f t="shared" si="248"/>
        <v>9.7612754295987511E-4</v>
      </c>
      <c r="I743" s="20">
        <f t="shared" si="249"/>
        <v>0</v>
      </c>
      <c r="J743" s="2"/>
      <c r="K743" s="11">
        <v>100</v>
      </c>
      <c r="L743" s="6">
        <f t="shared" si="243"/>
        <v>113.7778787354118</v>
      </c>
      <c r="M743" s="6">
        <f t="shared" si="243"/>
        <v>98.094719243534911</v>
      </c>
      <c r="N743" s="6">
        <f t="shared" si="243"/>
        <v>111.61009070675182</v>
      </c>
      <c r="O743" s="6">
        <f t="shared" si="243"/>
        <v>126.98759366081121</v>
      </c>
      <c r="P743" s="6">
        <f t="shared" si="243"/>
        <v>144.48379032441528</v>
      </c>
      <c r="Q743" s="6">
        <f t="shared" si="242"/>
        <v>124.56812347569371</v>
      </c>
      <c r="R743" s="6">
        <f t="shared" si="242"/>
        <v>107.39763506628833</v>
      </c>
      <c r="S743" s="6">
        <f t="shared" si="242"/>
        <v>92.593929297508126</v>
      </c>
      <c r="T743" s="6">
        <f t="shared" si="242"/>
        <v>79.830768503050237</v>
      </c>
      <c r="U743" s="6">
        <f t="shared" si="242"/>
        <v>68.826883664381924</v>
      </c>
      <c r="W743" s="11">
        <v>100</v>
      </c>
      <c r="X743" s="6">
        <f t="shared" si="250"/>
        <v>87.890547012700083</v>
      </c>
      <c r="Y743" s="6">
        <f t="shared" si="251"/>
        <v>103.87831843691006</v>
      </c>
      <c r="Z743" s="6">
        <f t="shared" si="252"/>
        <v>91.768865449610146</v>
      </c>
      <c r="AA743" s="6">
        <f t="shared" si="253"/>
        <v>79.659412462310229</v>
      </c>
      <c r="AB743" s="6">
        <f t="shared" si="254"/>
        <v>67.549959475010311</v>
      </c>
      <c r="AC743" s="6">
        <f t="shared" si="255"/>
        <v>83.537730899220293</v>
      </c>
      <c r="AD743" s="6">
        <f t="shared" si="256"/>
        <v>99.525502323430274</v>
      </c>
      <c r="AE743" s="6">
        <f t="shared" si="257"/>
        <v>115.51327374764026</v>
      </c>
      <c r="AF743" s="6">
        <f t="shared" si="258"/>
        <v>131.50104517185025</v>
      </c>
      <c r="AG743" s="6">
        <f t="shared" si="259"/>
        <v>147.48881659606025</v>
      </c>
      <c r="AI743" s="10">
        <f t="shared" si="260"/>
        <v>0</v>
      </c>
      <c r="AJ743" s="10">
        <f t="shared" si="261"/>
        <v>0</v>
      </c>
      <c r="AK743" s="10">
        <f t="shared" si="261"/>
        <v>0</v>
      </c>
      <c r="AL743" s="10">
        <f t="shared" si="261"/>
        <v>0</v>
      </c>
      <c r="AM743" s="10">
        <f t="shared" si="261"/>
        <v>0</v>
      </c>
      <c r="AN743" s="10">
        <f t="shared" si="261"/>
        <v>0</v>
      </c>
      <c r="AO743" s="10">
        <f t="shared" si="261"/>
        <v>0</v>
      </c>
      <c r="AP743" s="10">
        <f t="shared" si="261"/>
        <v>0</v>
      </c>
      <c r="AQ743" s="10">
        <f t="shared" si="261"/>
        <v>0</v>
      </c>
      <c r="AR743" s="10">
        <f t="shared" si="261"/>
        <v>0</v>
      </c>
      <c r="AT743">
        <v>1</v>
      </c>
      <c r="AU743">
        <v>0</v>
      </c>
      <c r="AV743">
        <v>1</v>
      </c>
      <c r="AW743">
        <v>1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</row>
    <row r="744" spans="3:55">
      <c r="C744" s="10"/>
      <c r="D744" s="20">
        <f t="shared" si="244"/>
        <v>1761.3335668131697</v>
      </c>
      <c r="E744" s="10">
        <f t="shared" si="245"/>
        <v>-917.02450190521745</v>
      </c>
      <c r="F744" s="20">
        <f t="shared" si="246"/>
        <v>844.30906490795223</v>
      </c>
      <c r="G744">
        <f t="shared" si="247"/>
        <v>5</v>
      </c>
      <c r="H744" s="21">
        <f t="shared" si="248"/>
        <v>9.7656225800141683E-4</v>
      </c>
      <c r="I744" s="20">
        <f t="shared" si="249"/>
        <v>0</v>
      </c>
      <c r="J744" s="2"/>
      <c r="K744" s="11">
        <v>100</v>
      </c>
      <c r="L744" s="6">
        <f t="shared" si="243"/>
        <v>113.7778787354118</v>
      </c>
      <c r="M744" s="6">
        <f t="shared" si="243"/>
        <v>98.094719243534911</v>
      </c>
      <c r="N744" s="6">
        <f t="shared" si="243"/>
        <v>111.61009070675182</v>
      </c>
      <c r="O744" s="6">
        <f t="shared" si="243"/>
        <v>126.98759366081121</v>
      </c>
      <c r="P744" s="6">
        <f t="shared" si="243"/>
        <v>144.48379032441528</v>
      </c>
      <c r="Q744" s="6">
        <f t="shared" si="242"/>
        <v>124.56812347569371</v>
      </c>
      <c r="R744" s="6">
        <f t="shared" si="242"/>
        <v>107.39763506628833</v>
      </c>
      <c r="S744" s="6">
        <f t="shared" si="242"/>
        <v>92.593929297508126</v>
      </c>
      <c r="T744" s="6">
        <f t="shared" si="242"/>
        <v>79.830768503050237</v>
      </c>
      <c r="U744" s="6">
        <f t="shared" si="242"/>
        <v>90.829754980947826</v>
      </c>
      <c r="W744" s="11">
        <v>100</v>
      </c>
      <c r="X744" s="6">
        <f t="shared" si="250"/>
        <v>87.890547012700083</v>
      </c>
      <c r="Y744" s="6">
        <f t="shared" si="251"/>
        <v>103.87831843691006</v>
      </c>
      <c r="Z744" s="6">
        <f t="shared" si="252"/>
        <v>91.768865449610146</v>
      </c>
      <c r="AA744" s="6">
        <f t="shared" si="253"/>
        <v>79.659412462310229</v>
      </c>
      <c r="AB744" s="6">
        <f t="shared" si="254"/>
        <v>67.549959475010311</v>
      </c>
      <c r="AC744" s="6">
        <f t="shared" si="255"/>
        <v>83.537730899220293</v>
      </c>
      <c r="AD744" s="6">
        <f t="shared" si="256"/>
        <v>99.525502323430274</v>
      </c>
      <c r="AE744" s="6">
        <f t="shared" si="257"/>
        <v>115.51327374764026</v>
      </c>
      <c r="AF744" s="6">
        <f t="shared" si="258"/>
        <v>131.50104517185025</v>
      </c>
      <c r="AG744" s="6">
        <f t="shared" si="259"/>
        <v>119.39159218455033</v>
      </c>
      <c r="AI744" s="10">
        <f t="shared" si="260"/>
        <v>0</v>
      </c>
      <c r="AJ744" s="10">
        <f t="shared" si="261"/>
        <v>0</v>
      </c>
      <c r="AK744" s="10">
        <f t="shared" si="261"/>
        <v>0</v>
      </c>
      <c r="AL744" s="10">
        <f t="shared" si="261"/>
        <v>0</v>
      </c>
      <c r="AM744" s="10">
        <f t="shared" si="261"/>
        <v>0</v>
      </c>
      <c r="AN744" s="10">
        <f t="shared" si="261"/>
        <v>0</v>
      </c>
      <c r="AO744" s="10">
        <f t="shared" si="261"/>
        <v>0</v>
      </c>
      <c r="AP744" s="10">
        <f t="shared" si="261"/>
        <v>0</v>
      </c>
      <c r="AQ744" s="10">
        <f t="shared" si="261"/>
        <v>0</v>
      </c>
      <c r="AR744" s="10">
        <f t="shared" si="261"/>
        <v>0</v>
      </c>
      <c r="AT744">
        <v>1</v>
      </c>
      <c r="AU744">
        <v>0</v>
      </c>
      <c r="AV744">
        <v>1</v>
      </c>
      <c r="AW744">
        <v>1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1</v>
      </c>
    </row>
    <row r="745" spans="3:55">
      <c r="C745" s="10"/>
      <c r="D745" s="20">
        <f t="shared" si="244"/>
        <v>1761.3335668131683</v>
      </c>
      <c r="E745" s="10">
        <f t="shared" si="245"/>
        <v>-917.02450190521745</v>
      </c>
      <c r="F745" s="20">
        <f t="shared" si="246"/>
        <v>844.30906490795087</v>
      </c>
      <c r="G745">
        <f t="shared" si="247"/>
        <v>5</v>
      </c>
      <c r="H745" s="21">
        <f t="shared" si="248"/>
        <v>9.7656225800141683E-4</v>
      </c>
      <c r="I745" s="20">
        <f t="shared" si="249"/>
        <v>0</v>
      </c>
      <c r="J745" s="2"/>
      <c r="K745" s="11">
        <v>100</v>
      </c>
      <c r="L745" s="6">
        <f t="shared" si="243"/>
        <v>113.7778787354118</v>
      </c>
      <c r="M745" s="6">
        <f t="shared" si="243"/>
        <v>98.094719243534911</v>
      </c>
      <c r="N745" s="6">
        <f t="shared" si="243"/>
        <v>111.61009070675182</v>
      </c>
      <c r="O745" s="6">
        <f t="shared" si="243"/>
        <v>126.98759366081121</v>
      </c>
      <c r="P745" s="6">
        <f t="shared" si="243"/>
        <v>144.48379032441528</v>
      </c>
      <c r="Q745" s="6">
        <f t="shared" si="242"/>
        <v>124.56812347569371</v>
      </c>
      <c r="R745" s="6">
        <f t="shared" si="242"/>
        <v>107.39763506628833</v>
      </c>
      <c r="S745" s="6">
        <f t="shared" si="242"/>
        <v>92.593929297508126</v>
      </c>
      <c r="T745" s="6">
        <f t="shared" si="242"/>
        <v>105.35140859247174</v>
      </c>
      <c r="U745" s="6">
        <f t="shared" si="242"/>
        <v>90.829754980947826</v>
      </c>
      <c r="W745" s="11">
        <v>100</v>
      </c>
      <c r="X745" s="6">
        <f t="shared" si="250"/>
        <v>87.890547012700083</v>
      </c>
      <c r="Y745" s="6">
        <f t="shared" si="251"/>
        <v>103.87831843691006</v>
      </c>
      <c r="Z745" s="6">
        <f t="shared" si="252"/>
        <v>91.768865449610146</v>
      </c>
      <c r="AA745" s="6">
        <f t="shared" si="253"/>
        <v>79.659412462310229</v>
      </c>
      <c r="AB745" s="6">
        <f t="shared" si="254"/>
        <v>67.549959475010311</v>
      </c>
      <c r="AC745" s="6">
        <f t="shared" si="255"/>
        <v>83.537730899220293</v>
      </c>
      <c r="AD745" s="6">
        <f t="shared" si="256"/>
        <v>99.525502323430274</v>
      </c>
      <c r="AE745" s="6">
        <f t="shared" si="257"/>
        <v>115.51327374764026</v>
      </c>
      <c r="AF745" s="6">
        <f t="shared" si="258"/>
        <v>103.40382076034034</v>
      </c>
      <c r="AG745" s="6">
        <f t="shared" si="259"/>
        <v>119.39159218455032</v>
      </c>
      <c r="AI745" s="10">
        <f t="shared" si="260"/>
        <v>0</v>
      </c>
      <c r="AJ745" s="10">
        <f t="shared" si="261"/>
        <v>0</v>
      </c>
      <c r="AK745" s="10">
        <f t="shared" si="261"/>
        <v>0</v>
      </c>
      <c r="AL745" s="10">
        <f t="shared" si="261"/>
        <v>0</v>
      </c>
      <c r="AM745" s="10">
        <f t="shared" si="261"/>
        <v>0</v>
      </c>
      <c r="AN745" s="10">
        <f t="shared" si="261"/>
        <v>0</v>
      </c>
      <c r="AO745" s="10">
        <f t="shared" si="261"/>
        <v>0</v>
      </c>
      <c r="AP745" s="10">
        <f t="shared" si="261"/>
        <v>0</v>
      </c>
      <c r="AQ745" s="10">
        <f t="shared" si="261"/>
        <v>0</v>
      </c>
      <c r="AR745" s="10">
        <f t="shared" si="261"/>
        <v>0</v>
      </c>
      <c r="AT745">
        <v>1</v>
      </c>
      <c r="AU745">
        <v>0</v>
      </c>
      <c r="AV745">
        <v>1</v>
      </c>
      <c r="AW745">
        <v>1</v>
      </c>
      <c r="AX745">
        <v>1</v>
      </c>
      <c r="AY745">
        <v>0</v>
      </c>
      <c r="AZ745">
        <v>0</v>
      </c>
      <c r="BA745">
        <v>0</v>
      </c>
      <c r="BB745">
        <v>1</v>
      </c>
      <c r="BC745">
        <v>0</v>
      </c>
    </row>
    <row r="746" spans="3:55">
      <c r="C746" s="10"/>
      <c r="D746" s="20">
        <f t="shared" si="244"/>
        <v>-1043.5145177395257</v>
      </c>
      <c r="E746" s="10">
        <f t="shared" si="245"/>
        <v>1986.6597914390709</v>
      </c>
      <c r="F746" s="20">
        <f t="shared" si="246"/>
        <v>943.14527369954521</v>
      </c>
      <c r="G746">
        <f t="shared" si="247"/>
        <v>6</v>
      </c>
      <c r="H746" s="21">
        <f t="shared" si="248"/>
        <v>9.7699716664180632E-4</v>
      </c>
      <c r="I746" s="20">
        <f t="shared" si="249"/>
        <v>0</v>
      </c>
      <c r="J746" s="2"/>
      <c r="K746" s="11">
        <v>100</v>
      </c>
      <c r="L746" s="6">
        <f t="shared" si="243"/>
        <v>113.7778787354118</v>
      </c>
      <c r="M746" s="6">
        <f t="shared" si="243"/>
        <v>98.094719243534911</v>
      </c>
      <c r="N746" s="6">
        <f t="shared" si="243"/>
        <v>111.61009070675182</v>
      </c>
      <c r="O746" s="6">
        <f t="shared" si="243"/>
        <v>126.98759366081121</v>
      </c>
      <c r="P746" s="6">
        <f t="shared" si="243"/>
        <v>144.48379032441528</v>
      </c>
      <c r="Q746" s="6">
        <f t="shared" ref="Q746:U796" si="262">P746*((1-AY746)*$I$3+$I$2*AY746)</f>
        <v>124.56812347569371</v>
      </c>
      <c r="R746" s="6">
        <f t="shared" si="262"/>
        <v>107.39763506628833</v>
      </c>
      <c r="S746" s="6">
        <f t="shared" si="262"/>
        <v>92.593929297508126</v>
      </c>
      <c r="T746" s="6">
        <f t="shared" si="262"/>
        <v>105.35140859247174</v>
      </c>
      <c r="U746" s="6">
        <f t="shared" si="262"/>
        <v>119.86659791439071</v>
      </c>
      <c r="W746" s="11">
        <v>100</v>
      </c>
      <c r="X746" s="6">
        <f t="shared" si="250"/>
        <v>87.890547012700083</v>
      </c>
      <c r="Y746" s="6">
        <f t="shared" si="251"/>
        <v>103.87831843691006</v>
      </c>
      <c r="Z746" s="6">
        <f t="shared" si="252"/>
        <v>91.768865449610146</v>
      </c>
      <c r="AA746" s="6">
        <f t="shared" si="253"/>
        <v>79.659412462310229</v>
      </c>
      <c r="AB746" s="6">
        <f t="shared" si="254"/>
        <v>67.549959475010311</v>
      </c>
      <c r="AC746" s="6">
        <f t="shared" si="255"/>
        <v>83.537730899220293</v>
      </c>
      <c r="AD746" s="6">
        <f t="shared" si="256"/>
        <v>99.525502323430274</v>
      </c>
      <c r="AE746" s="6">
        <f t="shared" si="257"/>
        <v>115.51327374764026</v>
      </c>
      <c r="AF746" s="6">
        <f t="shared" si="258"/>
        <v>103.40382076034034</v>
      </c>
      <c r="AG746" s="6">
        <f t="shared" si="259"/>
        <v>91.29436777304042</v>
      </c>
      <c r="AI746" s="10">
        <f t="shared" si="260"/>
        <v>0</v>
      </c>
      <c r="AJ746" s="10">
        <f t="shared" si="261"/>
        <v>0</v>
      </c>
      <c r="AK746" s="10">
        <f t="shared" si="261"/>
        <v>0</v>
      </c>
      <c r="AL746" s="10">
        <f t="shared" si="261"/>
        <v>0</v>
      </c>
      <c r="AM746" s="10">
        <f t="shared" si="261"/>
        <v>0</v>
      </c>
      <c r="AN746" s="10">
        <f t="shared" si="261"/>
        <v>0</v>
      </c>
      <c r="AO746" s="10">
        <f t="shared" si="261"/>
        <v>0</v>
      </c>
      <c r="AP746" s="10">
        <f t="shared" si="261"/>
        <v>0</v>
      </c>
      <c r="AQ746" s="10">
        <f t="shared" si="261"/>
        <v>0</v>
      </c>
      <c r="AR746" s="10">
        <f t="shared" si="261"/>
        <v>0</v>
      </c>
      <c r="AT746">
        <v>1</v>
      </c>
      <c r="AU746">
        <v>0</v>
      </c>
      <c r="AV746">
        <v>1</v>
      </c>
      <c r="AW746">
        <v>1</v>
      </c>
      <c r="AX746">
        <v>1</v>
      </c>
      <c r="AY746">
        <v>0</v>
      </c>
      <c r="AZ746">
        <v>0</v>
      </c>
      <c r="BA746">
        <v>0</v>
      </c>
      <c r="BB746">
        <v>1</v>
      </c>
      <c r="BC746">
        <v>1</v>
      </c>
    </row>
    <row r="747" spans="3:55">
      <c r="C747" s="10"/>
      <c r="D747" s="20">
        <f t="shared" si="244"/>
        <v>1761.3335668131683</v>
      </c>
      <c r="E747" s="10">
        <f t="shared" si="245"/>
        <v>-917.02450190521745</v>
      </c>
      <c r="F747" s="20">
        <f t="shared" si="246"/>
        <v>844.30906490795087</v>
      </c>
      <c r="G747">
        <f t="shared" si="247"/>
        <v>5</v>
      </c>
      <c r="H747" s="21">
        <f t="shared" si="248"/>
        <v>9.7656225800141683E-4</v>
      </c>
      <c r="I747" s="20">
        <f t="shared" si="249"/>
        <v>0</v>
      </c>
      <c r="J747" s="2"/>
      <c r="K747" s="11">
        <v>100</v>
      </c>
      <c r="L747" s="6">
        <f t="shared" ref="L747:P797" si="263">K747*((1-AT747)*$I$3+$I$2*AT747)</f>
        <v>113.7778787354118</v>
      </c>
      <c r="M747" s="6">
        <f t="shared" si="263"/>
        <v>98.094719243534911</v>
      </c>
      <c r="N747" s="6">
        <f t="shared" si="263"/>
        <v>111.61009070675182</v>
      </c>
      <c r="O747" s="6">
        <f t="shared" si="263"/>
        <v>126.98759366081121</v>
      </c>
      <c r="P747" s="6">
        <f t="shared" si="263"/>
        <v>144.48379032441528</v>
      </c>
      <c r="Q747" s="6">
        <f t="shared" si="262"/>
        <v>124.56812347569371</v>
      </c>
      <c r="R747" s="6">
        <f t="shared" si="262"/>
        <v>107.39763506628833</v>
      </c>
      <c r="S747" s="6">
        <f t="shared" si="262"/>
        <v>122.19475099042164</v>
      </c>
      <c r="T747" s="6">
        <f t="shared" si="262"/>
        <v>105.35140859247174</v>
      </c>
      <c r="U747" s="6">
        <f t="shared" si="262"/>
        <v>90.829754980947826</v>
      </c>
      <c r="W747" s="11">
        <v>100</v>
      </c>
      <c r="X747" s="6">
        <f t="shared" si="250"/>
        <v>87.890547012700083</v>
      </c>
      <c r="Y747" s="6">
        <f t="shared" si="251"/>
        <v>103.87831843691006</v>
      </c>
      <c r="Z747" s="6">
        <f t="shared" si="252"/>
        <v>91.768865449610146</v>
      </c>
      <c r="AA747" s="6">
        <f t="shared" si="253"/>
        <v>79.659412462310229</v>
      </c>
      <c r="AB747" s="6">
        <f t="shared" si="254"/>
        <v>67.549959475010311</v>
      </c>
      <c r="AC747" s="6">
        <f t="shared" si="255"/>
        <v>83.537730899220293</v>
      </c>
      <c r="AD747" s="6">
        <f t="shared" si="256"/>
        <v>99.525502323430274</v>
      </c>
      <c r="AE747" s="6">
        <f t="shared" si="257"/>
        <v>87.416049336130357</v>
      </c>
      <c r="AF747" s="6">
        <f t="shared" si="258"/>
        <v>103.40382076034034</v>
      </c>
      <c r="AG747" s="6">
        <f t="shared" si="259"/>
        <v>119.39159218455032</v>
      </c>
      <c r="AI747" s="10">
        <f t="shared" si="260"/>
        <v>0</v>
      </c>
      <c r="AJ747" s="10">
        <f t="shared" si="261"/>
        <v>0</v>
      </c>
      <c r="AK747" s="10">
        <f t="shared" si="261"/>
        <v>0</v>
      </c>
      <c r="AL747" s="10">
        <f t="shared" si="261"/>
        <v>0</v>
      </c>
      <c r="AM747" s="10">
        <f t="shared" si="261"/>
        <v>0</v>
      </c>
      <c r="AN747" s="10">
        <f t="shared" si="261"/>
        <v>0</v>
      </c>
      <c r="AO747" s="10">
        <f t="shared" si="261"/>
        <v>0</v>
      </c>
      <c r="AP747" s="10">
        <f t="shared" si="261"/>
        <v>0</v>
      </c>
      <c r="AQ747" s="10">
        <f t="shared" si="261"/>
        <v>0</v>
      </c>
      <c r="AR747" s="10">
        <f t="shared" si="261"/>
        <v>0</v>
      </c>
      <c r="AT747">
        <v>1</v>
      </c>
      <c r="AU747">
        <v>0</v>
      </c>
      <c r="AV747">
        <v>1</v>
      </c>
      <c r="AW747">
        <v>1</v>
      </c>
      <c r="AX747">
        <v>1</v>
      </c>
      <c r="AY747">
        <v>0</v>
      </c>
      <c r="AZ747">
        <v>0</v>
      </c>
      <c r="BA747">
        <v>1</v>
      </c>
      <c r="BB747">
        <v>0</v>
      </c>
      <c r="BC747">
        <v>0</v>
      </c>
    </row>
    <row r="748" spans="3:55">
      <c r="C748" s="10"/>
      <c r="D748" s="20">
        <f t="shared" si="244"/>
        <v>-1043.5145177395257</v>
      </c>
      <c r="E748" s="10">
        <f t="shared" si="245"/>
        <v>1986.6597914390709</v>
      </c>
      <c r="F748" s="20">
        <f t="shared" si="246"/>
        <v>943.14527369954521</v>
      </c>
      <c r="G748">
        <f t="shared" si="247"/>
        <v>6</v>
      </c>
      <c r="H748" s="21">
        <f t="shared" si="248"/>
        <v>9.7699716664180632E-4</v>
      </c>
      <c r="I748" s="20">
        <f t="shared" si="249"/>
        <v>0</v>
      </c>
      <c r="J748" s="2"/>
      <c r="K748" s="11">
        <v>100</v>
      </c>
      <c r="L748" s="6">
        <f t="shared" si="263"/>
        <v>113.7778787354118</v>
      </c>
      <c r="M748" s="6">
        <f t="shared" si="263"/>
        <v>98.094719243534911</v>
      </c>
      <c r="N748" s="6">
        <f t="shared" si="263"/>
        <v>111.61009070675182</v>
      </c>
      <c r="O748" s="6">
        <f t="shared" si="263"/>
        <v>126.98759366081121</v>
      </c>
      <c r="P748" s="6">
        <f t="shared" si="263"/>
        <v>144.48379032441528</v>
      </c>
      <c r="Q748" s="6">
        <f t="shared" si="262"/>
        <v>124.56812347569371</v>
      </c>
      <c r="R748" s="6">
        <f t="shared" si="262"/>
        <v>107.39763506628833</v>
      </c>
      <c r="S748" s="6">
        <f t="shared" si="262"/>
        <v>122.19475099042164</v>
      </c>
      <c r="T748" s="6">
        <f t="shared" si="262"/>
        <v>105.35140859247174</v>
      </c>
      <c r="U748" s="6">
        <f t="shared" si="262"/>
        <v>119.86659791439071</v>
      </c>
      <c r="W748" s="11">
        <v>100</v>
      </c>
      <c r="X748" s="6">
        <f t="shared" si="250"/>
        <v>87.890547012700083</v>
      </c>
      <c r="Y748" s="6">
        <f t="shared" si="251"/>
        <v>103.87831843691006</v>
      </c>
      <c r="Z748" s="6">
        <f t="shared" si="252"/>
        <v>91.768865449610146</v>
      </c>
      <c r="AA748" s="6">
        <f t="shared" si="253"/>
        <v>79.659412462310229</v>
      </c>
      <c r="AB748" s="6">
        <f t="shared" si="254"/>
        <v>67.549959475010311</v>
      </c>
      <c r="AC748" s="6">
        <f t="shared" si="255"/>
        <v>83.537730899220293</v>
      </c>
      <c r="AD748" s="6">
        <f t="shared" si="256"/>
        <v>99.525502323430274</v>
      </c>
      <c r="AE748" s="6">
        <f t="shared" si="257"/>
        <v>87.416049336130357</v>
      </c>
      <c r="AF748" s="6">
        <f t="shared" si="258"/>
        <v>103.40382076034034</v>
      </c>
      <c r="AG748" s="6">
        <f t="shared" si="259"/>
        <v>91.29436777304042</v>
      </c>
      <c r="AI748" s="10">
        <f t="shared" si="260"/>
        <v>0</v>
      </c>
      <c r="AJ748" s="10">
        <f t="shared" si="261"/>
        <v>0</v>
      </c>
      <c r="AK748" s="10">
        <f t="shared" si="261"/>
        <v>0</v>
      </c>
      <c r="AL748" s="10">
        <f t="shared" si="261"/>
        <v>0</v>
      </c>
      <c r="AM748" s="10">
        <f t="shared" si="261"/>
        <v>0</v>
      </c>
      <c r="AN748" s="10">
        <f t="shared" si="261"/>
        <v>0</v>
      </c>
      <c r="AO748" s="10">
        <f t="shared" si="261"/>
        <v>0</v>
      </c>
      <c r="AP748" s="10">
        <f t="shared" si="261"/>
        <v>0</v>
      </c>
      <c r="AQ748" s="10">
        <f t="shared" si="261"/>
        <v>0</v>
      </c>
      <c r="AR748" s="10">
        <f t="shared" si="261"/>
        <v>0</v>
      </c>
      <c r="AT748">
        <v>1</v>
      </c>
      <c r="AU748">
        <v>0</v>
      </c>
      <c r="AV748">
        <v>1</v>
      </c>
      <c r="AW748">
        <v>1</v>
      </c>
      <c r="AX748">
        <v>1</v>
      </c>
      <c r="AY748">
        <v>0</v>
      </c>
      <c r="AZ748">
        <v>0</v>
      </c>
      <c r="BA748">
        <v>1</v>
      </c>
      <c r="BB748">
        <v>0</v>
      </c>
      <c r="BC748">
        <v>1</v>
      </c>
    </row>
    <row r="749" spans="3:55">
      <c r="C749" s="10"/>
      <c r="D749" s="20">
        <f t="shared" si="244"/>
        <v>-1043.5145177395257</v>
      </c>
      <c r="E749" s="10">
        <f t="shared" si="245"/>
        <v>1986.6597914390709</v>
      </c>
      <c r="F749" s="20">
        <f t="shared" si="246"/>
        <v>943.14527369954521</v>
      </c>
      <c r="G749">
        <f t="shared" si="247"/>
        <v>6</v>
      </c>
      <c r="H749" s="21">
        <f t="shared" si="248"/>
        <v>9.7699716664180632E-4</v>
      </c>
      <c r="I749" s="20">
        <f t="shared" si="249"/>
        <v>0</v>
      </c>
      <c r="J749" s="2"/>
      <c r="K749" s="11">
        <v>100</v>
      </c>
      <c r="L749" s="6">
        <f t="shared" si="263"/>
        <v>113.7778787354118</v>
      </c>
      <c r="M749" s="6">
        <f t="shared" si="263"/>
        <v>98.094719243534911</v>
      </c>
      <c r="N749" s="6">
        <f t="shared" si="263"/>
        <v>111.61009070675182</v>
      </c>
      <c r="O749" s="6">
        <f t="shared" si="263"/>
        <v>126.98759366081121</v>
      </c>
      <c r="P749" s="6">
        <f t="shared" si="263"/>
        <v>144.48379032441528</v>
      </c>
      <c r="Q749" s="6">
        <f t="shared" si="262"/>
        <v>124.56812347569371</v>
      </c>
      <c r="R749" s="6">
        <f t="shared" si="262"/>
        <v>107.39763506628833</v>
      </c>
      <c r="S749" s="6">
        <f t="shared" si="262"/>
        <v>122.19475099042164</v>
      </c>
      <c r="T749" s="6">
        <f t="shared" si="262"/>
        <v>139.03059560292036</v>
      </c>
      <c r="U749" s="6">
        <f t="shared" si="262"/>
        <v>119.86659791439071</v>
      </c>
      <c r="W749" s="11">
        <v>100</v>
      </c>
      <c r="X749" s="6">
        <f t="shared" si="250"/>
        <v>87.890547012700083</v>
      </c>
      <c r="Y749" s="6">
        <f t="shared" si="251"/>
        <v>103.87831843691006</v>
      </c>
      <c r="Z749" s="6">
        <f t="shared" si="252"/>
        <v>91.768865449610146</v>
      </c>
      <c r="AA749" s="6">
        <f t="shared" si="253"/>
        <v>79.659412462310229</v>
      </c>
      <c r="AB749" s="6">
        <f t="shared" si="254"/>
        <v>67.549959475010311</v>
      </c>
      <c r="AC749" s="6">
        <f t="shared" si="255"/>
        <v>83.537730899220293</v>
      </c>
      <c r="AD749" s="6">
        <f t="shared" si="256"/>
        <v>99.525502323430274</v>
      </c>
      <c r="AE749" s="6">
        <f t="shared" si="257"/>
        <v>87.416049336130357</v>
      </c>
      <c r="AF749" s="6">
        <f t="shared" si="258"/>
        <v>75.306596348830439</v>
      </c>
      <c r="AG749" s="6">
        <f t="shared" si="259"/>
        <v>91.29436777304042</v>
      </c>
      <c r="AI749" s="10">
        <f t="shared" si="260"/>
        <v>0</v>
      </c>
      <c r="AJ749" s="10">
        <f t="shared" si="261"/>
        <v>0</v>
      </c>
      <c r="AK749" s="10">
        <f t="shared" si="261"/>
        <v>0</v>
      </c>
      <c r="AL749" s="10">
        <f t="shared" si="261"/>
        <v>0</v>
      </c>
      <c r="AM749" s="10">
        <f t="shared" si="261"/>
        <v>0</v>
      </c>
      <c r="AN749" s="10">
        <f t="shared" si="261"/>
        <v>0</v>
      </c>
      <c r="AO749" s="10">
        <f t="shared" si="261"/>
        <v>0</v>
      </c>
      <c r="AP749" s="10">
        <f t="shared" si="261"/>
        <v>0</v>
      </c>
      <c r="AQ749" s="10">
        <f t="shared" si="261"/>
        <v>0</v>
      </c>
      <c r="AR749" s="10">
        <f t="shared" si="261"/>
        <v>0</v>
      </c>
      <c r="AT749">
        <v>1</v>
      </c>
      <c r="AU749">
        <v>0</v>
      </c>
      <c r="AV749">
        <v>1</v>
      </c>
      <c r="AW749">
        <v>1</v>
      </c>
      <c r="AX749">
        <v>1</v>
      </c>
      <c r="AY749">
        <v>0</v>
      </c>
      <c r="AZ749">
        <v>0</v>
      </c>
      <c r="BA749">
        <v>1</v>
      </c>
      <c r="BB749">
        <v>1</v>
      </c>
      <c r="BC749">
        <v>0</v>
      </c>
    </row>
    <row r="750" spans="3:55">
      <c r="C750" s="10"/>
      <c r="D750" s="20">
        <f t="shared" si="244"/>
        <v>-5821.6989792951717</v>
      </c>
      <c r="E750" s="10">
        <f t="shared" si="245"/>
        <v>5818.6062470211509</v>
      </c>
      <c r="F750" s="20">
        <f t="shared" si="246"/>
        <v>-3.0927322740208183</v>
      </c>
      <c r="G750">
        <f t="shared" si="247"/>
        <v>7</v>
      </c>
      <c r="H750" s="21">
        <f t="shared" si="248"/>
        <v>9.7743226896726152E-4</v>
      </c>
      <c r="I750" s="20">
        <f t="shared" si="249"/>
        <v>0</v>
      </c>
      <c r="J750" s="2"/>
      <c r="K750" s="11">
        <v>100</v>
      </c>
      <c r="L750" s="6">
        <f t="shared" si="263"/>
        <v>113.7778787354118</v>
      </c>
      <c r="M750" s="6">
        <f t="shared" si="263"/>
        <v>98.094719243534911</v>
      </c>
      <c r="N750" s="6">
        <f t="shared" si="263"/>
        <v>111.61009070675182</v>
      </c>
      <c r="O750" s="6">
        <f t="shared" si="263"/>
        <v>126.98759366081121</v>
      </c>
      <c r="P750" s="6">
        <f t="shared" si="263"/>
        <v>144.48379032441528</v>
      </c>
      <c r="Q750" s="6">
        <f t="shared" si="262"/>
        <v>124.56812347569371</v>
      </c>
      <c r="R750" s="6">
        <f t="shared" si="262"/>
        <v>107.39763506628833</v>
      </c>
      <c r="S750" s="6">
        <f t="shared" si="262"/>
        <v>122.19475099042164</v>
      </c>
      <c r="T750" s="6">
        <f t="shared" si="262"/>
        <v>139.03059560292036</v>
      </c>
      <c r="U750" s="6">
        <f t="shared" si="262"/>
        <v>158.18606247021151</v>
      </c>
      <c r="W750" s="11">
        <v>100</v>
      </c>
      <c r="X750" s="6">
        <f t="shared" si="250"/>
        <v>87.890547012700083</v>
      </c>
      <c r="Y750" s="6">
        <f t="shared" si="251"/>
        <v>103.87831843691006</v>
      </c>
      <c r="Z750" s="6">
        <f t="shared" si="252"/>
        <v>91.768865449610146</v>
      </c>
      <c r="AA750" s="6">
        <f t="shared" si="253"/>
        <v>79.659412462310229</v>
      </c>
      <c r="AB750" s="6">
        <f t="shared" si="254"/>
        <v>67.549959475010311</v>
      </c>
      <c r="AC750" s="6">
        <f t="shared" si="255"/>
        <v>83.537730899220293</v>
      </c>
      <c r="AD750" s="6">
        <f t="shared" si="256"/>
        <v>99.525502323430274</v>
      </c>
      <c r="AE750" s="6">
        <f t="shared" si="257"/>
        <v>87.416049336130357</v>
      </c>
      <c r="AF750" s="6">
        <f t="shared" si="258"/>
        <v>75.306596348830439</v>
      </c>
      <c r="AG750" s="6">
        <f t="shared" si="259"/>
        <v>63.197143361530522</v>
      </c>
      <c r="AI750" s="10">
        <f t="shared" si="260"/>
        <v>0</v>
      </c>
      <c r="AJ750" s="10">
        <f t="shared" si="261"/>
        <v>0</v>
      </c>
      <c r="AK750" s="10">
        <f t="shared" si="261"/>
        <v>0</v>
      </c>
      <c r="AL750" s="10">
        <f t="shared" si="261"/>
        <v>0</v>
      </c>
      <c r="AM750" s="10">
        <f t="shared" si="261"/>
        <v>0</v>
      </c>
      <c r="AN750" s="10">
        <f t="shared" si="261"/>
        <v>0</v>
      </c>
      <c r="AO750" s="10">
        <f t="shared" si="261"/>
        <v>0</v>
      </c>
      <c r="AP750" s="10">
        <f t="shared" si="261"/>
        <v>0</v>
      </c>
      <c r="AQ750" s="10">
        <f t="shared" si="261"/>
        <v>0</v>
      </c>
      <c r="AR750" s="10">
        <f t="shared" si="261"/>
        <v>0</v>
      </c>
      <c r="AT750">
        <v>1</v>
      </c>
      <c r="AU750">
        <v>0</v>
      </c>
      <c r="AV750">
        <v>1</v>
      </c>
      <c r="AW750">
        <v>1</v>
      </c>
      <c r="AX750">
        <v>1</v>
      </c>
      <c r="AY750">
        <v>0</v>
      </c>
      <c r="AZ750">
        <v>0</v>
      </c>
      <c r="BA750">
        <v>1</v>
      </c>
      <c r="BB750">
        <v>1</v>
      </c>
      <c r="BC750">
        <v>1</v>
      </c>
    </row>
    <row r="751" spans="3:55">
      <c r="C751" s="10"/>
      <c r="D751" s="20">
        <f t="shared" si="244"/>
        <v>1761.3335668131683</v>
      </c>
      <c r="E751" s="10">
        <f t="shared" si="245"/>
        <v>-917.02450190521745</v>
      </c>
      <c r="F751" s="20">
        <f t="shared" si="246"/>
        <v>844.30906490795087</v>
      </c>
      <c r="G751">
        <f t="shared" si="247"/>
        <v>5</v>
      </c>
      <c r="H751" s="21">
        <f t="shared" si="248"/>
        <v>9.7656225800141683E-4</v>
      </c>
      <c r="I751" s="20">
        <f t="shared" si="249"/>
        <v>0</v>
      </c>
      <c r="J751" s="2"/>
      <c r="K751" s="11">
        <v>100</v>
      </c>
      <c r="L751" s="6">
        <f t="shared" si="263"/>
        <v>113.7778787354118</v>
      </c>
      <c r="M751" s="6">
        <f t="shared" si="263"/>
        <v>98.094719243534911</v>
      </c>
      <c r="N751" s="6">
        <f t="shared" si="263"/>
        <v>111.61009070675182</v>
      </c>
      <c r="O751" s="6">
        <f t="shared" si="263"/>
        <v>126.98759366081121</v>
      </c>
      <c r="P751" s="6">
        <f t="shared" si="263"/>
        <v>144.48379032441528</v>
      </c>
      <c r="Q751" s="6">
        <f t="shared" si="262"/>
        <v>124.56812347569371</v>
      </c>
      <c r="R751" s="6">
        <f t="shared" si="262"/>
        <v>141.73096847115283</v>
      </c>
      <c r="S751" s="6">
        <f t="shared" si="262"/>
        <v>122.19475099042165</v>
      </c>
      <c r="T751" s="6">
        <f t="shared" si="262"/>
        <v>105.35140859247174</v>
      </c>
      <c r="U751" s="6">
        <f t="shared" si="262"/>
        <v>90.829754980947826</v>
      </c>
      <c r="W751" s="11">
        <v>100</v>
      </c>
      <c r="X751" s="6">
        <f t="shared" si="250"/>
        <v>87.890547012700083</v>
      </c>
      <c r="Y751" s="6">
        <f t="shared" si="251"/>
        <v>103.87831843691006</v>
      </c>
      <c r="Z751" s="6">
        <f t="shared" si="252"/>
        <v>91.768865449610146</v>
      </c>
      <c r="AA751" s="6">
        <f t="shared" si="253"/>
        <v>79.659412462310229</v>
      </c>
      <c r="AB751" s="6">
        <f t="shared" si="254"/>
        <v>67.549959475010311</v>
      </c>
      <c r="AC751" s="6">
        <f t="shared" si="255"/>
        <v>83.537730899220293</v>
      </c>
      <c r="AD751" s="6">
        <f t="shared" si="256"/>
        <v>71.428277911920375</v>
      </c>
      <c r="AE751" s="6">
        <f t="shared" si="257"/>
        <v>87.416049336130357</v>
      </c>
      <c r="AF751" s="6">
        <f t="shared" si="258"/>
        <v>103.40382076034034</v>
      </c>
      <c r="AG751" s="6">
        <f t="shared" si="259"/>
        <v>119.39159218455032</v>
      </c>
      <c r="AI751" s="10">
        <f t="shared" si="260"/>
        <v>0</v>
      </c>
      <c r="AJ751" s="10">
        <f t="shared" si="261"/>
        <v>0</v>
      </c>
      <c r="AK751" s="10">
        <f t="shared" si="261"/>
        <v>0</v>
      </c>
      <c r="AL751" s="10">
        <f t="shared" si="261"/>
        <v>0</v>
      </c>
      <c r="AM751" s="10">
        <f t="shared" si="261"/>
        <v>0</v>
      </c>
      <c r="AN751" s="10">
        <f t="shared" si="261"/>
        <v>0</v>
      </c>
      <c r="AO751" s="10">
        <f t="shared" si="261"/>
        <v>0</v>
      </c>
      <c r="AP751" s="10">
        <f t="shared" si="261"/>
        <v>0</v>
      </c>
      <c r="AQ751" s="10">
        <f t="shared" si="261"/>
        <v>0</v>
      </c>
      <c r="AR751" s="10">
        <f t="shared" si="261"/>
        <v>0</v>
      </c>
      <c r="AT751">
        <v>1</v>
      </c>
      <c r="AU751">
        <v>0</v>
      </c>
      <c r="AV751">
        <v>1</v>
      </c>
      <c r="AW751">
        <v>1</v>
      </c>
      <c r="AX751">
        <v>1</v>
      </c>
      <c r="AY751">
        <v>0</v>
      </c>
      <c r="AZ751">
        <v>1</v>
      </c>
      <c r="BA751">
        <v>0</v>
      </c>
      <c r="BB751">
        <v>0</v>
      </c>
      <c r="BC751">
        <v>0</v>
      </c>
    </row>
    <row r="752" spans="3:55">
      <c r="C752" s="10"/>
      <c r="D752" s="20">
        <f t="shared" si="244"/>
        <v>-1043.5145177395257</v>
      </c>
      <c r="E752" s="10">
        <f t="shared" si="245"/>
        <v>1986.6597914390709</v>
      </c>
      <c r="F752" s="20">
        <f t="shared" si="246"/>
        <v>943.14527369954521</v>
      </c>
      <c r="G752">
        <f t="shared" si="247"/>
        <v>6</v>
      </c>
      <c r="H752" s="21">
        <f t="shared" si="248"/>
        <v>9.7699716664180632E-4</v>
      </c>
      <c r="I752" s="20">
        <f t="shared" si="249"/>
        <v>0</v>
      </c>
      <c r="J752" s="2"/>
      <c r="K752" s="11">
        <v>100</v>
      </c>
      <c r="L752" s="6">
        <f t="shared" si="263"/>
        <v>113.7778787354118</v>
      </c>
      <c r="M752" s="6">
        <f t="shared" si="263"/>
        <v>98.094719243534911</v>
      </c>
      <c r="N752" s="6">
        <f t="shared" si="263"/>
        <v>111.61009070675182</v>
      </c>
      <c r="O752" s="6">
        <f t="shared" si="263"/>
        <v>126.98759366081121</v>
      </c>
      <c r="P752" s="6">
        <f t="shared" si="263"/>
        <v>144.48379032441528</v>
      </c>
      <c r="Q752" s="6">
        <f t="shared" si="262"/>
        <v>124.56812347569371</v>
      </c>
      <c r="R752" s="6">
        <f t="shared" si="262"/>
        <v>141.73096847115283</v>
      </c>
      <c r="S752" s="6">
        <f t="shared" si="262"/>
        <v>122.19475099042165</v>
      </c>
      <c r="T752" s="6">
        <f t="shared" si="262"/>
        <v>105.35140859247174</v>
      </c>
      <c r="U752" s="6">
        <f t="shared" si="262"/>
        <v>119.86659791439071</v>
      </c>
      <c r="W752" s="11">
        <v>100</v>
      </c>
      <c r="X752" s="6">
        <f t="shared" si="250"/>
        <v>87.890547012700083</v>
      </c>
      <c r="Y752" s="6">
        <f t="shared" si="251"/>
        <v>103.87831843691006</v>
      </c>
      <c r="Z752" s="6">
        <f t="shared" si="252"/>
        <v>91.768865449610146</v>
      </c>
      <c r="AA752" s="6">
        <f t="shared" si="253"/>
        <v>79.659412462310229</v>
      </c>
      <c r="AB752" s="6">
        <f t="shared" si="254"/>
        <v>67.549959475010311</v>
      </c>
      <c r="AC752" s="6">
        <f t="shared" si="255"/>
        <v>83.537730899220293</v>
      </c>
      <c r="AD752" s="6">
        <f t="shared" si="256"/>
        <v>71.428277911920375</v>
      </c>
      <c r="AE752" s="6">
        <f t="shared" si="257"/>
        <v>87.416049336130357</v>
      </c>
      <c r="AF752" s="6">
        <f t="shared" si="258"/>
        <v>103.40382076034034</v>
      </c>
      <c r="AG752" s="6">
        <f t="shared" si="259"/>
        <v>91.29436777304042</v>
      </c>
      <c r="AI752" s="10">
        <f t="shared" si="260"/>
        <v>0</v>
      </c>
      <c r="AJ752" s="10">
        <f t="shared" si="261"/>
        <v>0</v>
      </c>
      <c r="AK752" s="10">
        <f t="shared" si="261"/>
        <v>0</v>
      </c>
      <c r="AL752" s="10">
        <f t="shared" si="261"/>
        <v>0</v>
      </c>
      <c r="AM752" s="10">
        <f t="shared" si="261"/>
        <v>0</v>
      </c>
      <c r="AN752" s="10">
        <f t="shared" si="261"/>
        <v>0</v>
      </c>
      <c r="AO752" s="10">
        <f t="shared" si="261"/>
        <v>0</v>
      </c>
      <c r="AP752" s="10">
        <f t="shared" si="261"/>
        <v>0</v>
      </c>
      <c r="AQ752" s="10">
        <f t="shared" si="261"/>
        <v>0</v>
      </c>
      <c r="AR752" s="10">
        <f t="shared" si="261"/>
        <v>0</v>
      </c>
      <c r="AT752">
        <v>1</v>
      </c>
      <c r="AU752">
        <v>0</v>
      </c>
      <c r="AV752">
        <v>1</v>
      </c>
      <c r="AW752">
        <v>1</v>
      </c>
      <c r="AX752">
        <v>1</v>
      </c>
      <c r="AY752">
        <v>0</v>
      </c>
      <c r="AZ752">
        <v>1</v>
      </c>
      <c r="BA752">
        <v>0</v>
      </c>
      <c r="BB752">
        <v>0</v>
      </c>
      <c r="BC752">
        <v>1</v>
      </c>
    </row>
    <row r="753" spans="3:55">
      <c r="C753" s="10"/>
      <c r="D753" s="20">
        <f t="shared" si="244"/>
        <v>-1043.5145177395257</v>
      </c>
      <c r="E753" s="10">
        <f t="shared" si="245"/>
        <v>1986.6597914390709</v>
      </c>
      <c r="F753" s="20">
        <f t="shared" si="246"/>
        <v>943.14527369954521</v>
      </c>
      <c r="G753">
        <f t="shared" si="247"/>
        <v>6</v>
      </c>
      <c r="H753" s="21">
        <f t="shared" si="248"/>
        <v>9.7699716664180632E-4</v>
      </c>
      <c r="I753" s="20">
        <f t="shared" si="249"/>
        <v>0</v>
      </c>
      <c r="J753" s="2"/>
      <c r="K753" s="11">
        <v>100</v>
      </c>
      <c r="L753" s="6">
        <f t="shared" si="263"/>
        <v>113.7778787354118</v>
      </c>
      <c r="M753" s="6">
        <f t="shared" si="263"/>
        <v>98.094719243534911</v>
      </c>
      <c r="N753" s="6">
        <f t="shared" si="263"/>
        <v>111.61009070675182</v>
      </c>
      <c r="O753" s="6">
        <f t="shared" si="263"/>
        <v>126.98759366081121</v>
      </c>
      <c r="P753" s="6">
        <f t="shared" si="263"/>
        <v>144.48379032441528</v>
      </c>
      <c r="Q753" s="6">
        <f t="shared" si="262"/>
        <v>124.56812347569371</v>
      </c>
      <c r="R753" s="6">
        <f t="shared" si="262"/>
        <v>141.73096847115283</v>
      </c>
      <c r="S753" s="6">
        <f t="shared" si="262"/>
        <v>122.19475099042165</v>
      </c>
      <c r="T753" s="6">
        <f t="shared" si="262"/>
        <v>139.03059560292036</v>
      </c>
      <c r="U753" s="6">
        <f t="shared" si="262"/>
        <v>119.86659791439071</v>
      </c>
      <c r="W753" s="11">
        <v>100</v>
      </c>
      <c r="X753" s="6">
        <f t="shared" si="250"/>
        <v>87.890547012700083</v>
      </c>
      <c r="Y753" s="6">
        <f t="shared" si="251"/>
        <v>103.87831843691006</v>
      </c>
      <c r="Z753" s="6">
        <f t="shared" si="252"/>
        <v>91.768865449610146</v>
      </c>
      <c r="AA753" s="6">
        <f t="shared" si="253"/>
        <v>79.659412462310229</v>
      </c>
      <c r="AB753" s="6">
        <f t="shared" si="254"/>
        <v>67.549959475010311</v>
      </c>
      <c r="AC753" s="6">
        <f t="shared" si="255"/>
        <v>83.537730899220293</v>
      </c>
      <c r="AD753" s="6">
        <f t="shared" si="256"/>
        <v>71.428277911920375</v>
      </c>
      <c r="AE753" s="6">
        <f t="shared" si="257"/>
        <v>87.416049336130357</v>
      </c>
      <c r="AF753" s="6">
        <f t="shared" si="258"/>
        <v>75.306596348830439</v>
      </c>
      <c r="AG753" s="6">
        <f t="shared" si="259"/>
        <v>91.29436777304042</v>
      </c>
      <c r="AI753" s="10">
        <f t="shared" si="260"/>
        <v>0</v>
      </c>
      <c r="AJ753" s="10">
        <f t="shared" si="261"/>
        <v>0</v>
      </c>
      <c r="AK753" s="10">
        <f t="shared" si="261"/>
        <v>0</v>
      </c>
      <c r="AL753" s="10">
        <f t="shared" si="261"/>
        <v>0</v>
      </c>
      <c r="AM753" s="10">
        <f t="shared" si="261"/>
        <v>0</v>
      </c>
      <c r="AN753" s="10">
        <f t="shared" si="261"/>
        <v>0</v>
      </c>
      <c r="AO753" s="10">
        <f t="shared" si="261"/>
        <v>0</v>
      </c>
      <c r="AP753" s="10">
        <f t="shared" si="261"/>
        <v>0</v>
      </c>
      <c r="AQ753" s="10">
        <f t="shared" si="261"/>
        <v>0</v>
      </c>
      <c r="AR753" s="10">
        <f t="shared" si="261"/>
        <v>0</v>
      </c>
      <c r="AT753">
        <v>1</v>
      </c>
      <c r="AU753">
        <v>0</v>
      </c>
      <c r="AV753">
        <v>1</v>
      </c>
      <c r="AW753">
        <v>1</v>
      </c>
      <c r="AX753">
        <v>1</v>
      </c>
      <c r="AY753">
        <v>0</v>
      </c>
      <c r="AZ753">
        <v>1</v>
      </c>
      <c r="BA753">
        <v>0</v>
      </c>
      <c r="BB753">
        <v>1</v>
      </c>
      <c r="BC753">
        <v>0</v>
      </c>
    </row>
    <row r="754" spans="3:55">
      <c r="C754" s="10"/>
      <c r="D754" s="20">
        <f t="shared" si="244"/>
        <v>-5821.6989792951717</v>
      </c>
      <c r="E754" s="10">
        <f t="shared" si="245"/>
        <v>5818.6062470211509</v>
      </c>
      <c r="F754" s="20">
        <f t="shared" si="246"/>
        <v>-3.0927322740208183</v>
      </c>
      <c r="G754">
        <f t="shared" si="247"/>
        <v>7</v>
      </c>
      <c r="H754" s="21">
        <f t="shared" si="248"/>
        <v>9.7743226896726152E-4</v>
      </c>
      <c r="I754" s="20">
        <f t="shared" si="249"/>
        <v>0</v>
      </c>
      <c r="J754" s="2"/>
      <c r="K754" s="11">
        <v>100</v>
      </c>
      <c r="L754" s="6">
        <f t="shared" si="263"/>
        <v>113.7778787354118</v>
      </c>
      <c r="M754" s="6">
        <f t="shared" si="263"/>
        <v>98.094719243534911</v>
      </c>
      <c r="N754" s="6">
        <f t="shared" si="263"/>
        <v>111.61009070675182</v>
      </c>
      <c r="O754" s="6">
        <f t="shared" si="263"/>
        <v>126.98759366081121</v>
      </c>
      <c r="P754" s="6">
        <f t="shared" si="263"/>
        <v>144.48379032441528</v>
      </c>
      <c r="Q754" s="6">
        <f t="shared" si="262"/>
        <v>124.56812347569371</v>
      </c>
      <c r="R754" s="6">
        <f t="shared" si="262"/>
        <v>141.73096847115283</v>
      </c>
      <c r="S754" s="6">
        <f t="shared" si="262"/>
        <v>122.19475099042165</v>
      </c>
      <c r="T754" s="6">
        <f t="shared" si="262"/>
        <v>139.03059560292036</v>
      </c>
      <c r="U754" s="6">
        <f t="shared" si="262"/>
        <v>158.18606247021151</v>
      </c>
      <c r="W754" s="11">
        <v>100</v>
      </c>
      <c r="X754" s="6">
        <f t="shared" si="250"/>
        <v>87.890547012700083</v>
      </c>
      <c r="Y754" s="6">
        <f t="shared" si="251"/>
        <v>103.87831843691006</v>
      </c>
      <c r="Z754" s="6">
        <f t="shared" si="252"/>
        <v>91.768865449610146</v>
      </c>
      <c r="AA754" s="6">
        <f t="shared" si="253"/>
        <v>79.659412462310229</v>
      </c>
      <c r="AB754" s="6">
        <f t="shared" si="254"/>
        <v>67.549959475010311</v>
      </c>
      <c r="AC754" s="6">
        <f t="shared" si="255"/>
        <v>83.537730899220293</v>
      </c>
      <c r="AD754" s="6">
        <f t="shared" si="256"/>
        <v>71.428277911920375</v>
      </c>
      <c r="AE754" s="6">
        <f t="shared" si="257"/>
        <v>87.416049336130357</v>
      </c>
      <c r="AF754" s="6">
        <f t="shared" si="258"/>
        <v>75.306596348830439</v>
      </c>
      <c r="AG754" s="6">
        <f t="shared" si="259"/>
        <v>63.197143361530522</v>
      </c>
      <c r="AI754" s="10">
        <f t="shared" si="260"/>
        <v>0</v>
      </c>
      <c r="AJ754" s="10">
        <f t="shared" si="261"/>
        <v>0</v>
      </c>
      <c r="AK754" s="10">
        <f t="shared" si="261"/>
        <v>0</v>
      </c>
      <c r="AL754" s="10">
        <f t="shared" si="261"/>
        <v>0</v>
      </c>
      <c r="AM754" s="10">
        <f t="shared" si="261"/>
        <v>0</v>
      </c>
      <c r="AN754" s="10">
        <f t="shared" si="261"/>
        <v>0</v>
      </c>
      <c r="AO754" s="10">
        <f t="shared" si="261"/>
        <v>0</v>
      </c>
      <c r="AP754" s="10">
        <f t="shared" si="261"/>
        <v>0</v>
      </c>
      <c r="AQ754" s="10">
        <f t="shared" si="261"/>
        <v>0</v>
      </c>
      <c r="AR754" s="10">
        <f t="shared" si="261"/>
        <v>0</v>
      </c>
      <c r="AT754">
        <v>1</v>
      </c>
      <c r="AU754">
        <v>0</v>
      </c>
      <c r="AV754">
        <v>1</v>
      </c>
      <c r="AW754">
        <v>1</v>
      </c>
      <c r="AX754">
        <v>1</v>
      </c>
      <c r="AY754">
        <v>0</v>
      </c>
      <c r="AZ754">
        <v>1</v>
      </c>
      <c r="BA754">
        <v>0</v>
      </c>
      <c r="BB754">
        <v>1</v>
      </c>
      <c r="BC754">
        <v>1</v>
      </c>
    </row>
    <row r="755" spans="3:55">
      <c r="C755" s="10"/>
      <c r="D755" s="20">
        <f t="shared" si="244"/>
        <v>-2727.3853034976646</v>
      </c>
      <c r="E755" s="10">
        <f t="shared" si="245"/>
        <v>1986.6597914390709</v>
      </c>
      <c r="F755" s="20">
        <f t="shared" si="246"/>
        <v>-740.72551205859372</v>
      </c>
      <c r="G755">
        <f t="shared" si="247"/>
        <v>6</v>
      </c>
      <c r="H755" s="21">
        <f t="shared" si="248"/>
        <v>9.7699716664180632E-4</v>
      </c>
      <c r="I755" s="20">
        <f t="shared" si="249"/>
        <v>1</v>
      </c>
      <c r="J755" s="2"/>
      <c r="K755" s="11">
        <v>100</v>
      </c>
      <c r="L755" s="6">
        <f t="shared" si="263"/>
        <v>113.7778787354118</v>
      </c>
      <c r="M755" s="6">
        <f t="shared" si="263"/>
        <v>98.094719243534911</v>
      </c>
      <c r="N755" s="6">
        <f t="shared" si="263"/>
        <v>111.61009070675182</v>
      </c>
      <c r="O755" s="6">
        <f t="shared" si="263"/>
        <v>126.98759366081121</v>
      </c>
      <c r="P755" s="6">
        <f t="shared" si="263"/>
        <v>144.48379032441528</v>
      </c>
      <c r="Q755" s="6">
        <f t="shared" si="262"/>
        <v>124.56812347569371</v>
      </c>
      <c r="R755" s="6">
        <f t="shared" si="262"/>
        <v>141.73096847115283</v>
      </c>
      <c r="S755" s="6">
        <f t="shared" si="262"/>
        <v>161.25848943763302</v>
      </c>
      <c r="T755" s="6">
        <f t="shared" si="262"/>
        <v>139.03059560292036</v>
      </c>
      <c r="U755" s="6">
        <f t="shared" si="262"/>
        <v>119.86659791439071</v>
      </c>
      <c r="W755" s="11">
        <v>100</v>
      </c>
      <c r="X755" s="6">
        <f t="shared" si="250"/>
        <v>87.890547012700083</v>
      </c>
      <c r="Y755" s="6">
        <f t="shared" si="251"/>
        <v>103.87831843691006</v>
      </c>
      <c r="Z755" s="6">
        <f t="shared" si="252"/>
        <v>91.768865449610146</v>
      </c>
      <c r="AA755" s="6">
        <f t="shared" si="253"/>
        <v>79.659412462310229</v>
      </c>
      <c r="AB755" s="6">
        <f t="shared" si="254"/>
        <v>67.549959475010311</v>
      </c>
      <c r="AC755" s="6">
        <f t="shared" si="255"/>
        <v>83.537730899220293</v>
      </c>
      <c r="AD755" s="6">
        <f t="shared" si="256"/>
        <v>71.428277911920375</v>
      </c>
      <c r="AE755" s="6">
        <f t="shared" si="257"/>
        <v>100</v>
      </c>
      <c r="AF755" s="6">
        <f t="shared" si="258"/>
        <v>115.98777142420998</v>
      </c>
      <c r="AG755" s="6">
        <f t="shared" si="259"/>
        <v>131.97554284841996</v>
      </c>
      <c r="AI755" s="10">
        <f t="shared" si="260"/>
        <v>0</v>
      </c>
      <c r="AJ755" s="10">
        <f t="shared" si="261"/>
        <v>0</v>
      </c>
      <c r="AK755" s="10">
        <f t="shared" si="261"/>
        <v>0</v>
      </c>
      <c r="AL755" s="10">
        <f t="shared" si="261"/>
        <v>0</v>
      </c>
      <c r="AM755" s="10">
        <f t="shared" si="261"/>
        <v>0</v>
      </c>
      <c r="AN755" s="10">
        <f t="shared" si="261"/>
        <v>0</v>
      </c>
      <c r="AO755" s="10">
        <f t="shared" si="261"/>
        <v>0</v>
      </c>
      <c r="AP755" s="10">
        <f t="shared" si="261"/>
        <v>-6560.1848412035915</v>
      </c>
      <c r="AQ755" s="10">
        <f t="shared" si="261"/>
        <v>0</v>
      </c>
      <c r="AR755" s="10">
        <f t="shared" si="261"/>
        <v>0</v>
      </c>
      <c r="AT755">
        <v>1</v>
      </c>
      <c r="AU755">
        <v>0</v>
      </c>
      <c r="AV755">
        <v>1</v>
      </c>
      <c r="AW755">
        <v>1</v>
      </c>
      <c r="AX755">
        <v>1</v>
      </c>
      <c r="AY755">
        <v>0</v>
      </c>
      <c r="AZ755">
        <v>1</v>
      </c>
      <c r="BA755">
        <v>1</v>
      </c>
      <c r="BB755">
        <v>0</v>
      </c>
      <c r="BC755">
        <v>0</v>
      </c>
    </row>
    <row r="756" spans="3:55">
      <c r="C756" s="10"/>
      <c r="D756" s="20">
        <f t="shared" si="244"/>
        <v>-5946.6889186631633</v>
      </c>
      <c r="E756" s="10">
        <f t="shared" si="245"/>
        <v>5818.6062470211509</v>
      </c>
      <c r="F756" s="20">
        <f t="shared" si="246"/>
        <v>-128.08267164201243</v>
      </c>
      <c r="G756">
        <f t="shared" si="247"/>
        <v>7</v>
      </c>
      <c r="H756" s="21">
        <f t="shared" si="248"/>
        <v>9.7743226896726152E-4</v>
      </c>
      <c r="I756" s="20">
        <f t="shared" si="249"/>
        <v>1</v>
      </c>
      <c r="J756" s="2"/>
      <c r="K756" s="11">
        <v>100</v>
      </c>
      <c r="L756" s="6">
        <f t="shared" si="263"/>
        <v>113.7778787354118</v>
      </c>
      <c r="M756" s="6">
        <f t="shared" si="263"/>
        <v>98.094719243534911</v>
      </c>
      <c r="N756" s="6">
        <f t="shared" si="263"/>
        <v>111.61009070675182</v>
      </c>
      <c r="O756" s="6">
        <f t="shared" si="263"/>
        <v>126.98759366081121</v>
      </c>
      <c r="P756" s="6">
        <f t="shared" si="263"/>
        <v>144.48379032441528</v>
      </c>
      <c r="Q756" s="6">
        <f t="shared" si="262"/>
        <v>124.56812347569371</v>
      </c>
      <c r="R756" s="6">
        <f t="shared" si="262"/>
        <v>141.73096847115283</v>
      </c>
      <c r="S756" s="6">
        <f t="shared" si="262"/>
        <v>161.25848943763302</v>
      </c>
      <c r="T756" s="6">
        <f t="shared" si="262"/>
        <v>139.03059560292036</v>
      </c>
      <c r="U756" s="6">
        <f t="shared" si="262"/>
        <v>158.18606247021151</v>
      </c>
      <c r="W756" s="11">
        <v>100</v>
      </c>
      <c r="X756" s="6">
        <f t="shared" si="250"/>
        <v>87.890547012700083</v>
      </c>
      <c r="Y756" s="6">
        <f t="shared" si="251"/>
        <v>103.87831843691006</v>
      </c>
      <c r="Z756" s="6">
        <f t="shared" si="252"/>
        <v>91.768865449610146</v>
      </c>
      <c r="AA756" s="6">
        <f t="shared" si="253"/>
        <v>79.659412462310229</v>
      </c>
      <c r="AB756" s="6">
        <f t="shared" si="254"/>
        <v>67.549959475010311</v>
      </c>
      <c r="AC756" s="6">
        <f t="shared" si="255"/>
        <v>83.537730899220293</v>
      </c>
      <c r="AD756" s="6">
        <f t="shared" si="256"/>
        <v>71.428277911920375</v>
      </c>
      <c r="AE756" s="6">
        <f t="shared" si="257"/>
        <v>100</v>
      </c>
      <c r="AF756" s="6">
        <f t="shared" si="258"/>
        <v>115.98777142420998</v>
      </c>
      <c r="AG756" s="6">
        <f t="shared" si="259"/>
        <v>103.87831843691006</v>
      </c>
      <c r="AI756" s="10">
        <f t="shared" si="260"/>
        <v>0</v>
      </c>
      <c r="AJ756" s="10">
        <f t="shared" si="261"/>
        <v>0</v>
      </c>
      <c r="AK756" s="10">
        <f t="shared" si="261"/>
        <v>0</v>
      </c>
      <c r="AL756" s="10">
        <f t="shared" si="261"/>
        <v>0</v>
      </c>
      <c r="AM756" s="10">
        <f t="shared" si="261"/>
        <v>0</v>
      </c>
      <c r="AN756" s="10">
        <f t="shared" si="261"/>
        <v>0</v>
      </c>
      <c r="AO756" s="10">
        <f t="shared" si="261"/>
        <v>0</v>
      </c>
      <c r="AP756" s="10">
        <f t="shared" si="261"/>
        <v>-6560.1848412035915</v>
      </c>
      <c r="AQ756" s="10">
        <f t="shared" si="261"/>
        <v>0</v>
      </c>
      <c r="AR756" s="10">
        <f t="shared" si="261"/>
        <v>0</v>
      </c>
      <c r="AT756">
        <v>1</v>
      </c>
      <c r="AU756">
        <v>0</v>
      </c>
      <c r="AV756">
        <v>1</v>
      </c>
      <c r="AW756">
        <v>1</v>
      </c>
      <c r="AX756">
        <v>1</v>
      </c>
      <c r="AY756">
        <v>0</v>
      </c>
      <c r="AZ756">
        <v>1</v>
      </c>
      <c r="BA756">
        <v>1</v>
      </c>
      <c r="BB756">
        <v>0</v>
      </c>
      <c r="BC756">
        <v>1</v>
      </c>
    </row>
    <row r="757" spans="3:55">
      <c r="C757" s="10"/>
      <c r="D757" s="20">
        <f t="shared" si="244"/>
        <v>-5946.6889186631633</v>
      </c>
      <c r="E757" s="10">
        <f t="shared" si="245"/>
        <v>5818.6062470211509</v>
      </c>
      <c r="F757" s="20">
        <f t="shared" si="246"/>
        <v>-128.08267164201243</v>
      </c>
      <c r="G757">
        <f t="shared" si="247"/>
        <v>7</v>
      </c>
      <c r="H757" s="21">
        <f t="shared" si="248"/>
        <v>9.7743226896726152E-4</v>
      </c>
      <c r="I757" s="20">
        <f t="shared" si="249"/>
        <v>1</v>
      </c>
      <c r="J757" s="2"/>
      <c r="K757" s="11">
        <v>100</v>
      </c>
      <c r="L757" s="6">
        <f t="shared" si="263"/>
        <v>113.7778787354118</v>
      </c>
      <c r="M757" s="6">
        <f t="shared" si="263"/>
        <v>98.094719243534911</v>
      </c>
      <c r="N757" s="6">
        <f t="shared" si="263"/>
        <v>111.61009070675182</v>
      </c>
      <c r="O757" s="6">
        <f t="shared" si="263"/>
        <v>126.98759366081121</v>
      </c>
      <c r="P757" s="6">
        <f t="shared" si="263"/>
        <v>144.48379032441528</v>
      </c>
      <c r="Q757" s="6">
        <f t="shared" si="262"/>
        <v>124.56812347569371</v>
      </c>
      <c r="R757" s="6">
        <f t="shared" si="262"/>
        <v>141.73096847115283</v>
      </c>
      <c r="S757" s="6">
        <f t="shared" si="262"/>
        <v>161.25848943763302</v>
      </c>
      <c r="T757" s="6">
        <f t="shared" si="262"/>
        <v>183.47648856290695</v>
      </c>
      <c r="U757" s="6">
        <f t="shared" si="262"/>
        <v>158.18606247021151</v>
      </c>
      <c r="W757" s="11">
        <v>100</v>
      </c>
      <c r="X757" s="6">
        <f t="shared" si="250"/>
        <v>87.890547012700083</v>
      </c>
      <c r="Y757" s="6">
        <f t="shared" si="251"/>
        <v>103.87831843691006</v>
      </c>
      <c r="Z757" s="6">
        <f t="shared" si="252"/>
        <v>91.768865449610146</v>
      </c>
      <c r="AA757" s="6">
        <f t="shared" si="253"/>
        <v>79.659412462310229</v>
      </c>
      <c r="AB757" s="6">
        <f t="shared" si="254"/>
        <v>67.549959475010311</v>
      </c>
      <c r="AC757" s="6">
        <f t="shared" si="255"/>
        <v>83.537730899220293</v>
      </c>
      <c r="AD757" s="6">
        <f t="shared" si="256"/>
        <v>71.428277911920375</v>
      </c>
      <c r="AE757" s="6">
        <f t="shared" si="257"/>
        <v>100</v>
      </c>
      <c r="AF757" s="6">
        <f t="shared" si="258"/>
        <v>87.890547012700083</v>
      </c>
      <c r="AG757" s="6">
        <f t="shared" si="259"/>
        <v>103.87831843691006</v>
      </c>
      <c r="AI757" s="10">
        <f t="shared" si="260"/>
        <v>0</v>
      </c>
      <c r="AJ757" s="10">
        <f t="shared" si="261"/>
        <v>0</v>
      </c>
      <c r="AK757" s="10">
        <f t="shared" si="261"/>
        <v>0</v>
      </c>
      <c r="AL757" s="10">
        <f t="shared" si="261"/>
        <v>0</v>
      </c>
      <c r="AM757" s="10">
        <f t="shared" si="261"/>
        <v>0</v>
      </c>
      <c r="AN757" s="10">
        <f t="shared" si="261"/>
        <v>0</v>
      </c>
      <c r="AO757" s="10">
        <f t="shared" si="261"/>
        <v>0</v>
      </c>
      <c r="AP757" s="10">
        <f t="shared" si="261"/>
        <v>-6560.1848412035915</v>
      </c>
      <c r="AQ757" s="10">
        <f t="shared" si="261"/>
        <v>0</v>
      </c>
      <c r="AR757" s="10">
        <f t="shared" si="261"/>
        <v>0</v>
      </c>
      <c r="AT757">
        <v>1</v>
      </c>
      <c r="AU757">
        <v>0</v>
      </c>
      <c r="AV757">
        <v>1</v>
      </c>
      <c r="AW757">
        <v>1</v>
      </c>
      <c r="AX757">
        <v>1</v>
      </c>
      <c r="AY757">
        <v>0</v>
      </c>
      <c r="AZ757">
        <v>1</v>
      </c>
      <c r="BA757">
        <v>1</v>
      </c>
      <c r="BB757">
        <v>1</v>
      </c>
      <c r="BC757">
        <v>0</v>
      </c>
    </row>
    <row r="758" spans="3:55">
      <c r="C758" s="10"/>
      <c r="D758" s="20">
        <f t="shared" si="244"/>
        <v>-11616.018461641397</v>
      </c>
      <c r="E758" s="10">
        <f t="shared" si="245"/>
        <v>10875.565666509598</v>
      </c>
      <c r="F758" s="20">
        <f t="shared" si="246"/>
        <v>-740.45279513179958</v>
      </c>
      <c r="G758">
        <f t="shared" si="247"/>
        <v>8</v>
      </c>
      <c r="H758" s="21">
        <f t="shared" si="248"/>
        <v>9.7786756506404015E-4</v>
      </c>
      <c r="I758" s="20">
        <f t="shared" si="249"/>
        <v>1</v>
      </c>
      <c r="J758" s="2"/>
      <c r="K758" s="11">
        <v>100</v>
      </c>
      <c r="L758" s="6">
        <f t="shared" si="263"/>
        <v>113.7778787354118</v>
      </c>
      <c r="M758" s="6">
        <f t="shared" si="263"/>
        <v>98.094719243534911</v>
      </c>
      <c r="N758" s="6">
        <f t="shared" si="263"/>
        <v>111.61009070675182</v>
      </c>
      <c r="O758" s="6">
        <f t="shared" si="263"/>
        <v>126.98759366081121</v>
      </c>
      <c r="P758" s="6">
        <f t="shared" si="263"/>
        <v>144.48379032441528</v>
      </c>
      <c r="Q758" s="6">
        <f t="shared" si="262"/>
        <v>124.56812347569371</v>
      </c>
      <c r="R758" s="6">
        <f t="shared" si="262"/>
        <v>141.73096847115283</v>
      </c>
      <c r="S758" s="6">
        <f t="shared" si="262"/>
        <v>161.25848943763302</v>
      </c>
      <c r="T758" s="6">
        <f t="shared" si="262"/>
        <v>183.47648856290695</v>
      </c>
      <c r="U758" s="6">
        <f t="shared" si="262"/>
        <v>208.75565666509598</v>
      </c>
      <c r="W758" s="11">
        <v>100</v>
      </c>
      <c r="X758" s="6">
        <f t="shared" si="250"/>
        <v>87.890547012700083</v>
      </c>
      <c r="Y758" s="6">
        <f t="shared" si="251"/>
        <v>103.87831843691006</v>
      </c>
      <c r="Z758" s="6">
        <f t="shared" si="252"/>
        <v>91.768865449610146</v>
      </c>
      <c r="AA758" s="6">
        <f t="shared" si="253"/>
        <v>79.659412462310229</v>
      </c>
      <c r="AB758" s="6">
        <f t="shared" si="254"/>
        <v>67.549959475010311</v>
      </c>
      <c r="AC758" s="6">
        <f t="shared" si="255"/>
        <v>83.537730899220293</v>
      </c>
      <c r="AD758" s="6">
        <f t="shared" si="256"/>
        <v>71.428277911920375</v>
      </c>
      <c r="AE758" s="6">
        <f t="shared" si="257"/>
        <v>100</v>
      </c>
      <c r="AF758" s="6">
        <f t="shared" si="258"/>
        <v>87.890547012700083</v>
      </c>
      <c r="AG758" s="6">
        <f t="shared" si="259"/>
        <v>75.781094025400165</v>
      </c>
      <c r="AI758" s="10">
        <f t="shared" si="260"/>
        <v>0</v>
      </c>
      <c r="AJ758" s="10">
        <f t="shared" si="261"/>
        <v>0</v>
      </c>
      <c r="AK758" s="10">
        <f t="shared" si="261"/>
        <v>0</v>
      </c>
      <c r="AL758" s="10">
        <f t="shared" si="261"/>
        <v>0</v>
      </c>
      <c r="AM758" s="10">
        <f t="shared" si="261"/>
        <v>0</v>
      </c>
      <c r="AN758" s="10">
        <f t="shared" si="261"/>
        <v>0</v>
      </c>
      <c r="AO758" s="10">
        <f t="shared" si="261"/>
        <v>0</v>
      </c>
      <c r="AP758" s="10">
        <f t="shared" si="261"/>
        <v>-6560.1848412035915</v>
      </c>
      <c r="AQ758" s="10">
        <f t="shared" si="261"/>
        <v>0</v>
      </c>
      <c r="AR758" s="10">
        <f t="shared" si="261"/>
        <v>0</v>
      </c>
      <c r="AT758">
        <v>1</v>
      </c>
      <c r="AU758">
        <v>0</v>
      </c>
      <c r="AV758">
        <v>1</v>
      </c>
      <c r="AW758">
        <v>1</v>
      </c>
      <c r="AX758">
        <v>1</v>
      </c>
      <c r="AY758">
        <v>0</v>
      </c>
      <c r="AZ758">
        <v>1</v>
      </c>
      <c r="BA758">
        <v>1</v>
      </c>
      <c r="BB758">
        <v>1</v>
      </c>
      <c r="BC758">
        <v>1</v>
      </c>
    </row>
    <row r="759" spans="3:55">
      <c r="C759" s="10"/>
      <c r="D759" s="20">
        <f t="shared" si="244"/>
        <v>-819.99342592304652</v>
      </c>
      <c r="E759" s="10">
        <f t="shared" si="245"/>
        <v>-917.02450190521745</v>
      </c>
      <c r="F759" s="20">
        <f t="shared" si="246"/>
        <v>-1737.017927828264</v>
      </c>
      <c r="G759">
        <f t="shared" si="247"/>
        <v>5</v>
      </c>
      <c r="H759" s="21">
        <f t="shared" si="248"/>
        <v>9.7656225800141683E-4</v>
      </c>
      <c r="I759" s="20">
        <f t="shared" si="249"/>
        <v>2</v>
      </c>
      <c r="J759" s="2"/>
      <c r="K759" s="11">
        <v>100</v>
      </c>
      <c r="L759" s="6">
        <f t="shared" si="263"/>
        <v>113.7778787354118</v>
      </c>
      <c r="M759" s="6">
        <f t="shared" si="263"/>
        <v>98.094719243534911</v>
      </c>
      <c r="N759" s="6">
        <f t="shared" si="263"/>
        <v>111.61009070675182</v>
      </c>
      <c r="O759" s="6">
        <f t="shared" si="263"/>
        <v>126.98759366081121</v>
      </c>
      <c r="P759" s="6">
        <f t="shared" si="263"/>
        <v>144.48379032441528</v>
      </c>
      <c r="Q759" s="6">
        <f t="shared" si="262"/>
        <v>164.39059174763989</v>
      </c>
      <c r="R759" s="6">
        <f t="shared" si="262"/>
        <v>141.73096847115283</v>
      </c>
      <c r="S759" s="6">
        <f t="shared" si="262"/>
        <v>122.19475099042165</v>
      </c>
      <c r="T759" s="6">
        <f t="shared" si="262"/>
        <v>105.35140859247174</v>
      </c>
      <c r="U759" s="6">
        <f t="shared" si="262"/>
        <v>90.829754980947826</v>
      </c>
      <c r="W759" s="11">
        <v>100</v>
      </c>
      <c r="X759" s="6">
        <f t="shared" si="250"/>
        <v>87.890547012700083</v>
      </c>
      <c r="Y759" s="6">
        <f t="shared" si="251"/>
        <v>103.87831843691006</v>
      </c>
      <c r="Z759" s="6">
        <f t="shared" si="252"/>
        <v>91.768865449610146</v>
      </c>
      <c r="AA759" s="6">
        <f t="shared" si="253"/>
        <v>79.659412462310229</v>
      </c>
      <c r="AB759" s="6">
        <f t="shared" si="254"/>
        <v>67.549959475010311</v>
      </c>
      <c r="AC759" s="6">
        <f t="shared" si="255"/>
        <v>100</v>
      </c>
      <c r="AD759" s="6">
        <f t="shared" si="256"/>
        <v>115.98777142420998</v>
      </c>
      <c r="AE759" s="6">
        <f t="shared" si="257"/>
        <v>131.97554284841996</v>
      </c>
      <c r="AF759" s="6">
        <f t="shared" si="258"/>
        <v>100</v>
      </c>
      <c r="AG759" s="6">
        <f t="shared" si="259"/>
        <v>115.98777142420998</v>
      </c>
      <c r="AI759" s="10">
        <f t="shared" si="260"/>
        <v>0</v>
      </c>
      <c r="AJ759" s="10">
        <f t="shared" si="261"/>
        <v>0</v>
      </c>
      <c r="AK759" s="10">
        <f t="shared" si="261"/>
        <v>0</v>
      </c>
      <c r="AL759" s="10">
        <f t="shared" si="261"/>
        <v>0</v>
      </c>
      <c r="AM759" s="10">
        <f t="shared" si="261"/>
        <v>0</v>
      </c>
      <c r="AN759" s="10">
        <f t="shared" si="261"/>
        <v>-7325.1615064604084</v>
      </c>
      <c r="AO759" s="10">
        <f t="shared" si="261"/>
        <v>0</v>
      </c>
      <c r="AP759" s="10">
        <f t="shared" si="261"/>
        <v>0</v>
      </c>
      <c r="AQ759" s="10">
        <f t="shared" si="261"/>
        <v>5053.0027193849701</v>
      </c>
      <c r="AR759" s="10">
        <f t="shared" si="261"/>
        <v>0</v>
      </c>
      <c r="AT759">
        <v>1</v>
      </c>
      <c r="AU759">
        <v>0</v>
      </c>
      <c r="AV759">
        <v>1</v>
      </c>
      <c r="AW759">
        <v>1</v>
      </c>
      <c r="AX759">
        <v>1</v>
      </c>
      <c r="AY759">
        <v>1</v>
      </c>
      <c r="AZ759">
        <v>0</v>
      </c>
      <c r="BA759">
        <v>0</v>
      </c>
      <c r="BB759">
        <v>0</v>
      </c>
      <c r="BC759">
        <v>0</v>
      </c>
    </row>
    <row r="760" spans="3:55">
      <c r="C760" s="10"/>
      <c r="D760" s="20">
        <f t="shared" si="244"/>
        <v>-3723.6777192673353</v>
      </c>
      <c r="E760" s="10">
        <f t="shared" si="245"/>
        <v>1986.6597914390709</v>
      </c>
      <c r="F760" s="20">
        <f t="shared" si="246"/>
        <v>-1737.0179278282644</v>
      </c>
      <c r="G760">
        <f t="shared" si="247"/>
        <v>6</v>
      </c>
      <c r="H760" s="21">
        <f t="shared" si="248"/>
        <v>9.7699716664180632E-4</v>
      </c>
      <c r="I760" s="20">
        <f t="shared" si="249"/>
        <v>2</v>
      </c>
      <c r="J760" s="2"/>
      <c r="K760" s="11">
        <v>100</v>
      </c>
      <c r="L760" s="6">
        <f t="shared" si="263"/>
        <v>113.7778787354118</v>
      </c>
      <c r="M760" s="6">
        <f t="shared" si="263"/>
        <v>98.094719243534911</v>
      </c>
      <c r="N760" s="6">
        <f t="shared" si="263"/>
        <v>111.61009070675182</v>
      </c>
      <c r="O760" s="6">
        <f t="shared" si="263"/>
        <v>126.98759366081121</v>
      </c>
      <c r="P760" s="6">
        <f t="shared" si="263"/>
        <v>144.48379032441528</v>
      </c>
      <c r="Q760" s="6">
        <f t="shared" si="262"/>
        <v>164.39059174763989</v>
      </c>
      <c r="R760" s="6">
        <f t="shared" si="262"/>
        <v>141.73096847115283</v>
      </c>
      <c r="S760" s="6">
        <f t="shared" si="262"/>
        <v>122.19475099042165</v>
      </c>
      <c r="T760" s="6">
        <f t="shared" si="262"/>
        <v>105.35140859247174</v>
      </c>
      <c r="U760" s="6">
        <f t="shared" si="262"/>
        <v>119.86659791439071</v>
      </c>
      <c r="W760" s="11">
        <v>100</v>
      </c>
      <c r="X760" s="6">
        <f t="shared" si="250"/>
        <v>87.890547012700083</v>
      </c>
      <c r="Y760" s="6">
        <f t="shared" si="251"/>
        <v>103.87831843691006</v>
      </c>
      <c r="Z760" s="6">
        <f t="shared" si="252"/>
        <v>91.768865449610146</v>
      </c>
      <c r="AA760" s="6">
        <f t="shared" si="253"/>
        <v>79.659412462310229</v>
      </c>
      <c r="AB760" s="6">
        <f t="shared" si="254"/>
        <v>67.549959475010311</v>
      </c>
      <c r="AC760" s="6">
        <f t="shared" si="255"/>
        <v>100</v>
      </c>
      <c r="AD760" s="6">
        <f t="shared" si="256"/>
        <v>115.98777142420998</v>
      </c>
      <c r="AE760" s="6">
        <f t="shared" si="257"/>
        <v>131.97554284841996</v>
      </c>
      <c r="AF760" s="6">
        <f t="shared" si="258"/>
        <v>100</v>
      </c>
      <c r="AG760" s="6">
        <f t="shared" si="259"/>
        <v>87.890547012700083</v>
      </c>
      <c r="AI760" s="10">
        <f t="shared" si="260"/>
        <v>0</v>
      </c>
      <c r="AJ760" s="10">
        <f t="shared" si="261"/>
        <v>0</v>
      </c>
      <c r="AK760" s="10">
        <f t="shared" si="261"/>
        <v>0</v>
      </c>
      <c r="AL760" s="10">
        <f t="shared" si="261"/>
        <v>0</v>
      </c>
      <c r="AM760" s="10">
        <f t="shared" si="261"/>
        <v>0</v>
      </c>
      <c r="AN760" s="10">
        <f t="shared" si="261"/>
        <v>-7325.1615064604084</v>
      </c>
      <c r="AO760" s="10">
        <f t="shared" si="261"/>
        <v>0</v>
      </c>
      <c r="AP760" s="10">
        <f t="shared" si="261"/>
        <v>0</v>
      </c>
      <c r="AQ760" s="10">
        <f t="shared" si="261"/>
        <v>5053.0027193849701</v>
      </c>
      <c r="AR760" s="10">
        <f t="shared" si="261"/>
        <v>0</v>
      </c>
      <c r="AT760">
        <v>1</v>
      </c>
      <c r="AU760">
        <v>0</v>
      </c>
      <c r="AV760">
        <v>1</v>
      </c>
      <c r="AW760">
        <v>1</v>
      </c>
      <c r="AX760">
        <v>1</v>
      </c>
      <c r="AY760">
        <v>1</v>
      </c>
      <c r="AZ760">
        <v>0</v>
      </c>
      <c r="BA760">
        <v>0</v>
      </c>
      <c r="BB760">
        <v>0</v>
      </c>
      <c r="BC760">
        <v>1</v>
      </c>
    </row>
    <row r="761" spans="3:55">
      <c r="C761" s="10"/>
      <c r="D761" s="20">
        <f t="shared" si="244"/>
        <v>-3027.4811320934141</v>
      </c>
      <c r="E761" s="10">
        <f t="shared" si="245"/>
        <v>1986.6597914390709</v>
      </c>
      <c r="F761" s="20">
        <f t="shared" si="246"/>
        <v>-1040.8213406543432</v>
      </c>
      <c r="G761">
        <f t="shared" si="247"/>
        <v>6</v>
      </c>
      <c r="H761" s="21">
        <f t="shared" si="248"/>
        <v>9.7699716664180632E-4</v>
      </c>
      <c r="I761" s="20">
        <f t="shared" si="249"/>
        <v>1</v>
      </c>
      <c r="J761" s="2"/>
      <c r="K761" s="11">
        <v>100</v>
      </c>
      <c r="L761" s="6">
        <f t="shared" si="263"/>
        <v>113.7778787354118</v>
      </c>
      <c r="M761" s="6">
        <f t="shared" si="263"/>
        <v>98.094719243534911</v>
      </c>
      <c r="N761" s="6">
        <f t="shared" si="263"/>
        <v>111.61009070675182</v>
      </c>
      <c r="O761" s="6">
        <f t="shared" si="263"/>
        <v>126.98759366081121</v>
      </c>
      <c r="P761" s="6">
        <f t="shared" si="263"/>
        <v>144.48379032441528</v>
      </c>
      <c r="Q761" s="6">
        <f t="shared" si="262"/>
        <v>164.39059174763989</v>
      </c>
      <c r="R761" s="6">
        <f t="shared" si="262"/>
        <v>141.73096847115283</v>
      </c>
      <c r="S761" s="6">
        <f t="shared" si="262"/>
        <v>122.19475099042165</v>
      </c>
      <c r="T761" s="6">
        <f t="shared" si="262"/>
        <v>139.03059560292036</v>
      </c>
      <c r="U761" s="6">
        <f t="shared" si="262"/>
        <v>119.86659791439071</v>
      </c>
      <c r="W761" s="11">
        <v>100</v>
      </c>
      <c r="X761" s="6">
        <f t="shared" si="250"/>
        <v>87.890547012700083</v>
      </c>
      <c r="Y761" s="6">
        <f t="shared" si="251"/>
        <v>103.87831843691006</v>
      </c>
      <c r="Z761" s="6">
        <f t="shared" si="252"/>
        <v>91.768865449610146</v>
      </c>
      <c r="AA761" s="6">
        <f t="shared" si="253"/>
        <v>79.659412462310229</v>
      </c>
      <c r="AB761" s="6">
        <f t="shared" si="254"/>
        <v>67.549959475010311</v>
      </c>
      <c r="AC761" s="6">
        <f t="shared" si="255"/>
        <v>100</v>
      </c>
      <c r="AD761" s="6">
        <f t="shared" si="256"/>
        <v>115.98777142420998</v>
      </c>
      <c r="AE761" s="6">
        <f t="shared" si="257"/>
        <v>131.97554284841996</v>
      </c>
      <c r="AF761" s="6">
        <f t="shared" si="258"/>
        <v>119.86608986112005</v>
      </c>
      <c r="AG761" s="6">
        <f t="shared" si="259"/>
        <v>135.85386128533003</v>
      </c>
      <c r="AI761" s="10">
        <f t="shared" si="260"/>
        <v>0</v>
      </c>
      <c r="AJ761" s="10">
        <f t="shared" si="261"/>
        <v>0</v>
      </c>
      <c r="AK761" s="10">
        <f t="shared" si="261"/>
        <v>0</v>
      </c>
      <c r="AL761" s="10">
        <f t="shared" si="261"/>
        <v>0</v>
      </c>
      <c r="AM761" s="10">
        <f t="shared" si="261"/>
        <v>0</v>
      </c>
      <c r="AN761" s="10">
        <f t="shared" si="261"/>
        <v>-7325.1615064604084</v>
      </c>
      <c r="AO761" s="10">
        <f t="shared" si="261"/>
        <v>0</v>
      </c>
      <c r="AP761" s="10">
        <f t="shared" si="261"/>
        <v>0</v>
      </c>
      <c r="AQ761" s="10">
        <f t="shared" si="261"/>
        <v>0</v>
      </c>
      <c r="AR761" s="10">
        <f t="shared" si="261"/>
        <v>0</v>
      </c>
      <c r="AT761">
        <v>1</v>
      </c>
      <c r="AU761">
        <v>0</v>
      </c>
      <c r="AV761">
        <v>1</v>
      </c>
      <c r="AW761">
        <v>1</v>
      </c>
      <c r="AX761">
        <v>1</v>
      </c>
      <c r="AY761">
        <v>1</v>
      </c>
      <c r="AZ761">
        <v>0</v>
      </c>
      <c r="BA761">
        <v>0</v>
      </c>
      <c r="BB761">
        <v>1</v>
      </c>
      <c r="BC761">
        <v>0</v>
      </c>
    </row>
    <row r="762" spans="3:55">
      <c r="C762" s="10"/>
      <c r="D762" s="20">
        <f t="shared" si="244"/>
        <v>-6098.1696613795521</v>
      </c>
      <c r="E762" s="10">
        <f t="shared" si="245"/>
        <v>5818.6062470211509</v>
      </c>
      <c r="F762" s="20">
        <f t="shared" si="246"/>
        <v>-279.56341435840113</v>
      </c>
      <c r="G762">
        <f t="shared" si="247"/>
        <v>7</v>
      </c>
      <c r="H762" s="21">
        <f t="shared" si="248"/>
        <v>9.7743226896726152E-4</v>
      </c>
      <c r="I762" s="20">
        <f t="shared" si="249"/>
        <v>1</v>
      </c>
      <c r="J762" s="2"/>
      <c r="K762" s="11">
        <v>100</v>
      </c>
      <c r="L762" s="6">
        <f t="shared" si="263"/>
        <v>113.7778787354118</v>
      </c>
      <c r="M762" s="6">
        <f t="shared" si="263"/>
        <v>98.094719243534911</v>
      </c>
      <c r="N762" s="6">
        <f t="shared" si="263"/>
        <v>111.61009070675182</v>
      </c>
      <c r="O762" s="6">
        <f t="shared" si="263"/>
        <v>126.98759366081121</v>
      </c>
      <c r="P762" s="6">
        <f t="shared" si="263"/>
        <v>144.48379032441528</v>
      </c>
      <c r="Q762" s="6">
        <f t="shared" si="262"/>
        <v>164.39059174763989</v>
      </c>
      <c r="R762" s="6">
        <f t="shared" si="262"/>
        <v>141.73096847115283</v>
      </c>
      <c r="S762" s="6">
        <f t="shared" si="262"/>
        <v>122.19475099042165</v>
      </c>
      <c r="T762" s="6">
        <f t="shared" si="262"/>
        <v>139.03059560292036</v>
      </c>
      <c r="U762" s="6">
        <f t="shared" si="262"/>
        <v>158.18606247021151</v>
      </c>
      <c r="W762" s="11">
        <v>100</v>
      </c>
      <c r="X762" s="6">
        <f t="shared" si="250"/>
        <v>87.890547012700083</v>
      </c>
      <c r="Y762" s="6">
        <f t="shared" si="251"/>
        <v>103.87831843691006</v>
      </c>
      <c r="Z762" s="6">
        <f t="shared" si="252"/>
        <v>91.768865449610146</v>
      </c>
      <c r="AA762" s="6">
        <f t="shared" si="253"/>
        <v>79.659412462310229</v>
      </c>
      <c r="AB762" s="6">
        <f t="shared" si="254"/>
        <v>67.549959475010311</v>
      </c>
      <c r="AC762" s="6">
        <f t="shared" si="255"/>
        <v>100</v>
      </c>
      <c r="AD762" s="6">
        <f t="shared" si="256"/>
        <v>115.98777142420998</v>
      </c>
      <c r="AE762" s="6">
        <f t="shared" si="257"/>
        <v>131.97554284841996</v>
      </c>
      <c r="AF762" s="6">
        <f t="shared" si="258"/>
        <v>119.86608986112005</v>
      </c>
      <c r="AG762" s="6">
        <f t="shared" si="259"/>
        <v>107.75663687382013</v>
      </c>
      <c r="AI762" s="10">
        <f t="shared" si="260"/>
        <v>0</v>
      </c>
      <c r="AJ762" s="10">
        <f t="shared" si="261"/>
        <v>0</v>
      </c>
      <c r="AK762" s="10">
        <f t="shared" si="261"/>
        <v>0</v>
      </c>
      <c r="AL762" s="10">
        <f t="shared" si="261"/>
        <v>0</v>
      </c>
      <c r="AM762" s="10">
        <f t="shared" si="261"/>
        <v>0</v>
      </c>
      <c r="AN762" s="10">
        <f t="shared" si="261"/>
        <v>-7325.1615064604084</v>
      </c>
      <c r="AO762" s="10">
        <f t="shared" si="261"/>
        <v>0</v>
      </c>
      <c r="AP762" s="10">
        <f t="shared" si="261"/>
        <v>0</v>
      </c>
      <c r="AQ762" s="10">
        <f t="shared" si="261"/>
        <v>0</v>
      </c>
      <c r="AR762" s="10">
        <f t="shared" si="261"/>
        <v>0</v>
      </c>
      <c r="AT762">
        <v>1</v>
      </c>
      <c r="AU762">
        <v>0</v>
      </c>
      <c r="AV762">
        <v>1</v>
      </c>
      <c r="AW762">
        <v>1</v>
      </c>
      <c r="AX762">
        <v>1</v>
      </c>
      <c r="AY762">
        <v>1</v>
      </c>
      <c r="AZ762">
        <v>0</v>
      </c>
      <c r="BA762">
        <v>0</v>
      </c>
      <c r="BB762">
        <v>1</v>
      </c>
      <c r="BC762">
        <v>1</v>
      </c>
    </row>
    <row r="763" spans="3:55">
      <c r="C763" s="10"/>
      <c r="D763" s="20">
        <f t="shared" si="244"/>
        <v>-3027.4811320934141</v>
      </c>
      <c r="E763" s="10">
        <f t="shared" si="245"/>
        <v>1986.6597914390709</v>
      </c>
      <c r="F763" s="20">
        <f t="shared" si="246"/>
        <v>-1040.8213406543432</v>
      </c>
      <c r="G763">
        <f t="shared" si="247"/>
        <v>6</v>
      </c>
      <c r="H763" s="21">
        <f t="shared" si="248"/>
        <v>9.7699716664180632E-4</v>
      </c>
      <c r="I763" s="20">
        <f t="shared" si="249"/>
        <v>1</v>
      </c>
      <c r="J763" s="2"/>
      <c r="K763" s="11">
        <v>100</v>
      </c>
      <c r="L763" s="6">
        <f t="shared" si="263"/>
        <v>113.7778787354118</v>
      </c>
      <c r="M763" s="6">
        <f t="shared" si="263"/>
        <v>98.094719243534911</v>
      </c>
      <c r="N763" s="6">
        <f t="shared" si="263"/>
        <v>111.61009070675182</v>
      </c>
      <c r="O763" s="6">
        <f t="shared" si="263"/>
        <v>126.98759366081121</v>
      </c>
      <c r="P763" s="6">
        <f t="shared" si="263"/>
        <v>144.48379032441528</v>
      </c>
      <c r="Q763" s="6">
        <f t="shared" si="262"/>
        <v>164.39059174763989</v>
      </c>
      <c r="R763" s="6">
        <f t="shared" si="262"/>
        <v>141.73096847115283</v>
      </c>
      <c r="S763" s="6">
        <f t="shared" si="262"/>
        <v>161.25848943763302</v>
      </c>
      <c r="T763" s="6">
        <f t="shared" si="262"/>
        <v>139.03059560292036</v>
      </c>
      <c r="U763" s="6">
        <f t="shared" si="262"/>
        <v>119.86659791439071</v>
      </c>
      <c r="W763" s="11">
        <v>100</v>
      </c>
      <c r="X763" s="6">
        <f t="shared" si="250"/>
        <v>87.890547012700083</v>
      </c>
      <c r="Y763" s="6">
        <f t="shared" si="251"/>
        <v>103.87831843691006</v>
      </c>
      <c r="Z763" s="6">
        <f t="shared" si="252"/>
        <v>91.768865449610146</v>
      </c>
      <c r="AA763" s="6">
        <f t="shared" si="253"/>
        <v>79.659412462310229</v>
      </c>
      <c r="AB763" s="6">
        <f t="shared" si="254"/>
        <v>67.549959475010311</v>
      </c>
      <c r="AC763" s="6">
        <f t="shared" si="255"/>
        <v>100</v>
      </c>
      <c r="AD763" s="6">
        <f t="shared" si="256"/>
        <v>115.98777142420998</v>
      </c>
      <c r="AE763" s="6">
        <f t="shared" si="257"/>
        <v>103.87831843691006</v>
      </c>
      <c r="AF763" s="6">
        <f t="shared" si="258"/>
        <v>119.86608986112005</v>
      </c>
      <c r="AG763" s="6">
        <f t="shared" si="259"/>
        <v>135.85386128533003</v>
      </c>
      <c r="AI763" s="10">
        <f t="shared" si="260"/>
        <v>0</v>
      </c>
      <c r="AJ763" s="10">
        <f t="shared" si="261"/>
        <v>0</v>
      </c>
      <c r="AK763" s="10">
        <f t="shared" si="261"/>
        <v>0</v>
      </c>
      <c r="AL763" s="10">
        <f t="shared" si="261"/>
        <v>0</v>
      </c>
      <c r="AM763" s="10">
        <f t="shared" si="261"/>
        <v>0</v>
      </c>
      <c r="AN763" s="10">
        <f t="shared" si="261"/>
        <v>-7325.1615064604084</v>
      </c>
      <c r="AO763" s="10">
        <f t="shared" si="261"/>
        <v>0</v>
      </c>
      <c r="AP763" s="10">
        <f t="shared" si="261"/>
        <v>0</v>
      </c>
      <c r="AQ763" s="10">
        <f t="shared" si="261"/>
        <v>0</v>
      </c>
      <c r="AR763" s="10">
        <f t="shared" si="261"/>
        <v>0</v>
      </c>
      <c r="AT763">
        <v>1</v>
      </c>
      <c r="AU763">
        <v>0</v>
      </c>
      <c r="AV763">
        <v>1</v>
      </c>
      <c r="AW763">
        <v>1</v>
      </c>
      <c r="AX763">
        <v>1</v>
      </c>
      <c r="AY763">
        <v>1</v>
      </c>
      <c r="AZ763">
        <v>0</v>
      </c>
      <c r="BA763">
        <v>1</v>
      </c>
      <c r="BB763">
        <v>0</v>
      </c>
      <c r="BC763">
        <v>0</v>
      </c>
    </row>
    <row r="764" spans="3:55">
      <c r="C764" s="10"/>
      <c r="D764" s="20">
        <f t="shared" si="244"/>
        <v>-6098.1696613795521</v>
      </c>
      <c r="E764" s="10">
        <f t="shared" si="245"/>
        <v>5818.6062470211509</v>
      </c>
      <c r="F764" s="20">
        <f t="shared" si="246"/>
        <v>-279.56341435840113</v>
      </c>
      <c r="G764">
        <f t="shared" si="247"/>
        <v>7</v>
      </c>
      <c r="H764" s="21">
        <f t="shared" si="248"/>
        <v>9.7743226896726152E-4</v>
      </c>
      <c r="I764" s="20">
        <f t="shared" si="249"/>
        <v>1</v>
      </c>
      <c r="J764" s="2"/>
      <c r="K764" s="11">
        <v>100</v>
      </c>
      <c r="L764" s="6">
        <f t="shared" si="263"/>
        <v>113.7778787354118</v>
      </c>
      <c r="M764" s="6">
        <f t="shared" si="263"/>
        <v>98.094719243534911</v>
      </c>
      <c r="N764" s="6">
        <f t="shared" si="263"/>
        <v>111.61009070675182</v>
      </c>
      <c r="O764" s="6">
        <f t="shared" si="263"/>
        <v>126.98759366081121</v>
      </c>
      <c r="P764" s="6">
        <f t="shared" si="263"/>
        <v>144.48379032441528</v>
      </c>
      <c r="Q764" s="6">
        <f t="shared" si="262"/>
        <v>164.39059174763989</v>
      </c>
      <c r="R764" s="6">
        <f t="shared" si="262"/>
        <v>141.73096847115283</v>
      </c>
      <c r="S764" s="6">
        <f t="shared" si="262"/>
        <v>161.25848943763302</v>
      </c>
      <c r="T764" s="6">
        <f t="shared" si="262"/>
        <v>139.03059560292036</v>
      </c>
      <c r="U764" s="6">
        <f t="shared" si="262"/>
        <v>158.18606247021151</v>
      </c>
      <c r="W764" s="11">
        <v>100</v>
      </c>
      <c r="X764" s="6">
        <f t="shared" si="250"/>
        <v>87.890547012700083</v>
      </c>
      <c r="Y764" s="6">
        <f t="shared" si="251"/>
        <v>103.87831843691006</v>
      </c>
      <c r="Z764" s="6">
        <f t="shared" si="252"/>
        <v>91.768865449610146</v>
      </c>
      <c r="AA764" s="6">
        <f t="shared" si="253"/>
        <v>79.659412462310229</v>
      </c>
      <c r="AB764" s="6">
        <f t="shared" si="254"/>
        <v>67.549959475010311</v>
      </c>
      <c r="AC764" s="6">
        <f t="shared" si="255"/>
        <v>100</v>
      </c>
      <c r="AD764" s="6">
        <f t="shared" si="256"/>
        <v>115.98777142420998</v>
      </c>
      <c r="AE764" s="6">
        <f t="shared" si="257"/>
        <v>103.87831843691006</v>
      </c>
      <c r="AF764" s="6">
        <f t="shared" si="258"/>
        <v>119.86608986112005</v>
      </c>
      <c r="AG764" s="6">
        <f t="shared" si="259"/>
        <v>107.75663687382013</v>
      </c>
      <c r="AI764" s="10">
        <f t="shared" si="260"/>
        <v>0</v>
      </c>
      <c r="AJ764" s="10">
        <f t="shared" si="261"/>
        <v>0</v>
      </c>
      <c r="AK764" s="10">
        <f t="shared" si="261"/>
        <v>0</v>
      </c>
      <c r="AL764" s="10">
        <f t="shared" si="261"/>
        <v>0</v>
      </c>
      <c r="AM764" s="10">
        <f t="shared" si="261"/>
        <v>0</v>
      </c>
      <c r="AN764" s="10">
        <f t="shared" si="261"/>
        <v>-7325.1615064604084</v>
      </c>
      <c r="AO764" s="10">
        <f t="shared" si="261"/>
        <v>0</v>
      </c>
      <c r="AP764" s="10">
        <f t="shared" si="261"/>
        <v>0</v>
      </c>
      <c r="AQ764" s="10">
        <f t="shared" si="261"/>
        <v>0</v>
      </c>
      <c r="AR764" s="10">
        <f t="shared" si="261"/>
        <v>0</v>
      </c>
      <c r="AT764">
        <v>1</v>
      </c>
      <c r="AU764">
        <v>0</v>
      </c>
      <c r="AV764">
        <v>1</v>
      </c>
      <c r="AW764">
        <v>1</v>
      </c>
      <c r="AX764">
        <v>1</v>
      </c>
      <c r="AY764">
        <v>1</v>
      </c>
      <c r="AZ764">
        <v>0</v>
      </c>
      <c r="BA764">
        <v>1</v>
      </c>
      <c r="BB764">
        <v>0</v>
      </c>
      <c r="BC764">
        <v>1</v>
      </c>
    </row>
    <row r="765" spans="3:55">
      <c r="C765" s="10"/>
      <c r="D765" s="20">
        <f t="shared" si="244"/>
        <v>-6098.1696613795521</v>
      </c>
      <c r="E765" s="10">
        <f t="shared" si="245"/>
        <v>5818.6062470211509</v>
      </c>
      <c r="F765" s="20">
        <f t="shared" si="246"/>
        <v>-279.56341435840113</v>
      </c>
      <c r="G765">
        <f t="shared" si="247"/>
        <v>7</v>
      </c>
      <c r="H765" s="21">
        <f t="shared" si="248"/>
        <v>9.7743226896726152E-4</v>
      </c>
      <c r="I765" s="20">
        <f t="shared" si="249"/>
        <v>1</v>
      </c>
      <c r="J765" s="2"/>
      <c r="K765" s="11">
        <v>100</v>
      </c>
      <c r="L765" s="6">
        <f t="shared" si="263"/>
        <v>113.7778787354118</v>
      </c>
      <c r="M765" s="6">
        <f t="shared" si="263"/>
        <v>98.094719243534911</v>
      </c>
      <c r="N765" s="6">
        <f t="shared" si="263"/>
        <v>111.61009070675182</v>
      </c>
      <c r="O765" s="6">
        <f t="shared" si="263"/>
        <v>126.98759366081121</v>
      </c>
      <c r="P765" s="6">
        <f t="shared" si="263"/>
        <v>144.48379032441528</v>
      </c>
      <c r="Q765" s="6">
        <f t="shared" si="262"/>
        <v>164.39059174763989</v>
      </c>
      <c r="R765" s="6">
        <f t="shared" si="262"/>
        <v>141.73096847115283</v>
      </c>
      <c r="S765" s="6">
        <f t="shared" si="262"/>
        <v>161.25848943763302</v>
      </c>
      <c r="T765" s="6">
        <f t="shared" si="262"/>
        <v>183.47648856290695</v>
      </c>
      <c r="U765" s="6">
        <f t="shared" si="262"/>
        <v>158.18606247021151</v>
      </c>
      <c r="W765" s="11">
        <v>100</v>
      </c>
      <c r="X765" s="6">
        <f t="shared" si="250"/>
        <v>87.890547012700083</v>
      </c>
      <c r="Y765" s="6">
        <f t="shared" si="251"/>
        <v>103.87831843691006</v>
      </c>
      <c r="Z765" s="6">
        <f t="shared" si="252"/>
        <v>91.768865449610146</v>
      </c>
      <c r="AA765" s="6">
        <f t="shared" si="253"/>
        <v>79.659412462310229</v>
      </c>
      <c r="AB765" s="6">
        <f t="shared" si="254"/>
        <v>67.549959475010311</v>
      </c>
      <c r="AC765" s="6">
        <f t="shared" si="255"/>
        <v>100</v>
      </c>
      <c r="AD765" s="6">
        <f t="shared" si="256"/>
        <v>115.98777142420998</v>
      </c>
      <c r="AE765" s="6">
        <f t="shared" si="257"/>
        <v>103.87831843691006</v>
      </c>
      <c r="AF765" s="6">
        <f t="shared" si="258"/>
        <v>91.768865449610146</v>
      </c>
      <c r="AG765" s="6">
        <f t="shared" si="259"/>
        <v>107.75663687382013</v>
      </c>
      <c r="AI765" s="10">
        <f t="shared" si="260"/>
        <v>0</v>
      </c>
      <c r="AJ765" s="10">
        <f t="shared" si="261"/>
        <v>0</v>
      </c>
      <c r="AK765" s="10">
        <f t="shared" si="261"/>
        <v>0</v>
      </c>
      <c r="AL765" s="10">
        <f t="shared" si="261"/>
        <v>0</v>
      </c>
      <c r="AM765" s="10">
        <f t="shared" si="261"/>
        <v>0</v>
      </c>
      <c r="AN765" s="10">
        <f t="shared" si="261"/>
        <v>-7325.1615064604084</v>
      </c>
      <c r="AO765" s="10">
        <f t="shared" si="261"/>
        <v>0</v>
      </c>
      <c r="AP765" s="10">
        <f t="shared" si="261"/>
        <v>0</v>
      </c>
      <c r="AQ765" s="10">
        <f t="shared" si="261"/>
        <v>0</v>
      </c>
      <c r="AR765" s="10">
        <f t="shared" si="261"/>
        <v>0</v>
      </c>
      <c r="AT765">
        <v>1</v>
      </c>
      <c r="AU765">
        <v>0</v>
      </c>
      <c r="AV765">
        <v>1</v>
      </c>
      <c r="AW765">
        <v>1</v>
      </c>
      <c r="AX765">
        <v>1</v>
      </c>
      <c r="AY765">
        <v>1</v>
      </c>
      <c r="AZ765">
        <v>0</v>
      </c>
      <c r="BA765">
        <v>1</v>
      </c>
      <c r="BB765">
        <v>1</v>
      </c>
      <c r="BC765">
        <v>0</v>
      </c>
    </row>
    <row r="766" spans="3:55">
      <c r="C766" s="10"/>
      <c r="D766" s="20">
        <f t="shared" si="244"/>
        <v>-11571.374214844705</v>
      </c>
      <c r="E766" s="10">
        <f t="shared" si="245"/>
        <v>10875.565666509598</v>
      </c>
      <c r="F766" s="20">
        <f t="shared" si="246"/>
        <v>-695.80854833510784</v>
      </c>
      <c r="G766">
        <f t="shared" si="247"/>
        <v>8</v>
      </c>
      <c r="H766" s="21">
        <f t="shared" si="248"/>
        <v>9.7786756506404015E-4</v>
      </c>
      <c r="I766" s="20">
        <f t="shared" si="249"/>
        <v>1</v>
      </c>
      <c r="J766" s="2"/>
      <c r="K766" s="11">
        <v>100</v>
      </c>
      <c r="L766" s="6">
        <f t="shared" si="263"/>
        <v>113.7778787354118</v>
      </c>
      <c r="M766" s="6">
        <f t="shared" si="263"/>
        <v>98.094719243534911</v>
      </c>
      <c r="N766" s="6">
        <f t="shared" si="263"/>
        <v>111.61009070675182</v>
      </c>
      <c r="O766" s="6">
        <f t="shared" si="263"/>
        <v>126.98759366081121</v>
      </c>
      <c r="P766" s="6">
        <f t="shared" si="263"/>
        <v>144.48379032441528</v>
      </c>
      <c r="Q766" s="6">
        <f t="shared" si="262"/>
        <v>164.39059174763989</v>
      </c>
      <c r="R766" s="6">
        <f t="shared" si="262"/>
        <v>141.73096847115283</v>
      </c>
      <c r="S766" s="6">
        <f t="shared" si="262"/>
        <v>161.25848943763302</v>
      </c>
      <c r="T766" s="6">
        <f t="shared" si="262"/>
        <v>183.47648856290695</v>
      </c>
      <c r="U766" s="6">
        <f t="shared" si="262"/>
        <v>208.75565666509598</v>
      </c>
      <c r="W766" s="11">
        <v>100</v>
      </c>
      <c r="X766" s="6">
        <f t="shared" si="250"/>
        <v>87.890547012700083</v>
      </c>
      <c r="Y766" s="6">
        <f t="shared" si="251"/>
        <v>103.87831843691006</v>
      </c>
      <c r="Z766" s="6">
        <f t="shared" si="252"/>
        <v>91.768865449610146</v>
      </c>
      <c r="AA766" s="6">
        <f t="shared" si="253"/>
        <v>79.659412462310229</v>
      </c>
      <c r="AB766" s="6">
        <f t="shared" si="254"/>
        <v>67.549959475010311</v>
      </c>
      <c r="AC766" s="6">
        <f t="shared" si="255"/>
        <v>100</v>
      </c>
      <c r="AD766" s="6">
        <f t="shared" si="256"/>
        <v>115.98777142420998</v>
      </c>
      <c r="AE766" s="6">
        <f t="shared" si="257"/>
        <v>103.87831843691006</v>
      </c>
      <c r="AF766" s="6">
        <f t="shared" si="258"/>
        <v>91.768865449610146</v>
      </c>
      <c r="AG766" s="6">
        <f t="shared" si="259"/>
        <v>79.659412462310229</v>
      </c>
      <c r="AI766" s="10">
        <f t="shared" si="260"/>
        <v>0</v>
      </c>
      <c r="AJ766" s="10">
        <f t="shared" si="261"/>
        <v>0</v>
      </c>
      <c r="AK766" s="10">
        <f t="shared" si="261"/>
        <v>0</v>
      </c>
      <c r="AL766" s="10">
        <f t="shared" si="261"/>
        <v>0</v>
      </c>
      <c r="AM766" s="10">
        <f t="shared" si="261"/>
        <v>0</v>
      </c>
      <c r="AN766" s="10">
        <f t="shared" si="261"/>
        <v>-7325.1615064604084</v>
      </c>
      <c r="AO766" s="10">
        <f t="shared" si="261"/>
        <v>0</v>
      </c>
      <c r="AP766" s="10">
        <f t="shared" si="261"/>
        <v>0</v>
      </c>
      <c r="AQ766" s="10">
        <f t="shared" si="261"/>
        <v>0</v>
      </c>
      <c r="AR766" s="10">
        <f t="shared" si="261"/>
        <v>0</v>
      </c>
      <c r="AT766">
        <v>1</v>
      </c>
      <c r="AU766">
        <v>0</v>
      </c>
      <c r="AV766">
        <v>1</v>
      </c>
      <c r="AW766">
        <v>1</v>
      </c>
      <c r="AX766">
        <v>1</v>
      </c>
      <c r="AY766">
        <v>1</v>
      </c>
      <c r="AZ766">
        <v>0</v>
      </c>
      <c r="BA766">
        <v>1</v>
      </c>
      <c r="BB766">
        <v>1</v>
      </c>
      <c r="BC766">
        <v>1</v>
      </c>
    </row>
    <row r="767" spans="3:55">
      <c r="C767" s="10"/>
      <c r="D767" s="20">
        <f t="shared" si="244"/>
        <v>-3027.4811320934132</v>
      </c>
      <c r="E767" s="10">
        <f t="shared" si="245"/>
        <v>1986.6597914390738</v>
      </c>
      <c r="F767" s="20">
        <f t="shared" si="246"/>
        <v>-1040.8213406543393</v>
      </c>
      <c r="G767">
        <f t="shared" si="247"/>
        <v>6</v>
      </c>
      <c r="H767" s="21">
        <f t="shared" si="248"/>
        <v>9.7699716664180632E-4</v>
      </c>
      <c r="I767" s="20">
        <f t="shared" si="249"/>
        <v>1</v>
      </c>
      <c r="J767" s="2"/>
      <c r="K767" s="11">
        <v>100</v>
      </c>
      <c r="L767" s="6">
        <f t="shared" si="263"/>
        <v>113.7778787354118</v>
      </c>
      <c r="M767" s="6">
        <f t="shared" si="263"/>
        <v>98.094719243534911</v>
      </c>
      <c r="N767" s="6">
        <f t="shared" si="263"/>
        <v>111.61009070675182</v>
      </c>
      <c r="O767" s="6">
        <f t="shared" si="263"/>
        <v>126.98759366081121</v>
      </c>
      <c r="P767" s="6">
        <f t="shared" si="263"/>
        <v>144.48379032441528</v>
      </c>
      <c r="Q767" s="6">
        <f t="shared" si="262"/>
        <v>164.39059174763989</v>
      </c>
      <c r="R767" s="6">
        <f t="shared" si="262"/>
        <v>187.04012813105561</v>
      </c>
      <c r="S767" s="6">
        <f t="shared" si="262"/>
        <v>161.25848943763305</v>
      </c>
      <c r="T767" s="6">
        <f t="shared" si="262"/>
        <v>139.03059560292039</v>
      </c>
      <c r="U767" s="6">
        <f t="shared" si="262"/>
        <v>119.86659791439074</v>
      </c>
      <c r="W767" s="11">
        <v>100</v>
      </c>
      <c r="X767" s="6">
        <f t="shared" si="250"/>
        <v>87.890547012700083</v>
      </c>
      <c r="Y767" s="6">
        <f t="shared" si="251"/>
        <v>103.87831843691006</v>
      </c>
      <c r="Z767" s="6">
        <f t="shared" si="252"/>
        <v>91.768865449610146</v>
      </c>
      <c r="AA767" s="6">
        <f t="shared" si="253"/>
        <v>79.659412462310229</v>
      </c>
      <c r="AB767" s="6">
        <f t="shared" si="254"/>
        <v>67.549959475010311</v>
      </c>
      <c r="AC767" s="6">
        <f t="shared" si="255"/>
        <v>100</v>
      </c>
      <c r="AD767" s="6">
        <f t="shared" si="256"/>
        <v>87.890547012700083</v>
      </c>
      <c r="AE767" s="6">
        <f t="shared" si="257"/>
        <v>103.87831843691006</v>
      </c>
      <c r="AF767" s="6">
        <f t="shared" si="258"/>
        <v>119.86608986112005</v>
      </c>
      <c r="AG767" s="6">
        <f t="shared" si="259"/>
        <v>135.85386128533003</v>
      </c>
      <c r="AI767" s="10">
        <f t="shared" si="260"/>
        <v>0</v>
      </c>
      <c r="AJ767" s="10">
        <f t="shared" si="261"/>
        <v>0</v>
      </c>
      <c r="AK767" s="10">
        <f t="shared" si="261"/>
        <v>0</v>
      </c>
      <c r="AL767" s="10">
        <f t="shared" si="261"/>
        <v>0</v>
      </c>
      <c r="AM767" s="10">
        <f t="shared" ref="AM767:AR809" si="264">IF(AB767=100,(-AX767*$L$2-(1-AX767)*$L$3+AA767)-100,0)*P767</f>
        <v>0</v>
      </c>
      <c r="AN767" s="10">
        <f t="shared" si="264"/>
        <v>-7325.1615064604084</v>
      </c>
      <c r="AO767" s="10">
        <f t="shared" si="264"/>
        <v>0</v>
      </c>
      <c r="AP767" s="10">
        <f t="shared" si="264"/>
        <v>0</v>
      </c>
      <c r="AQ767" s="10">
        <f t="shared" si="264"/>
        <v>0</v>
      </c>
      <c r="AR767" s="10">
        <f t="shared" si="264"/>
        <v>0</v>
      </c>
      <c r="AT767">
        <v>1</v>
      </c>
      <c r="AU767">
        <v>0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0</v>
      </c>
      <c r="BB767">
        <v>0</v>
      </c>
      <c r="BC767">
        <v>0</v>
      </c>
    </row>
    <row r="768" spans="3:55">
      <c r="C768" s="10"/>
      <c r="D768" s="20">
        <f t="shared" si="244"/>
        <v>-6098.1696613795511</v>
      </c>
      <c r="E768" s="10">
        <f t="shared" si="245"/>
        <v>5818.6062470211536</v>
      </c>
      <c r="F768" s="20">
        <f t="shared" si="246"/>
        <v>-279.56341435839749</v>
      </c>
      <c r="G768">
        <f t="shared" si="247"/>
        <v>7</v>
      </c>
      <c r="H768" s="21">
        <f t="shared" si="248"/>
        <v>9.7743226896726152E-4</v>
      </c>
      <c r="I768" s="20">
        <f t="shared" si="249"/>
        <v>1</v>
      </c>
      <c r="J768" s="2"/>
      <c r="K768" s="11">
        <v>100</v>
      </c>
      <c r="L768" s="6">
        <f t="shared" si="263"/>
        <v>113.7778787354118</v>
      </c>
      <c r="M768" s="6">
        <f t="shared" si="263"/>
        <v>98.094719243534911</v>
      </c>
      <c r="N768" s="6">
        <f t="shared" si="263"/>
        <v>111.61009070675182</v>
      </c>
      <c r="O768" s="6">
        <f t="shared" si="263"/>
        <v>126.98759366081121</v>
      </c>
      <c r="P768" s="6">
        <f t="shared" si="263"/>
        <v>144.48379032441528</v>
      </c>
      <c r="Q768" s="6">
        <f t="shared" si="262"/>
        <v>164.39059174763989</v>
      </c>
      <c r="R768" s="6">
        <f t="shared" si="262"/>
        <v>187.04012813105561</v>
      </c>
      <c r="S768" s="6">
        <f t="shared" si="262"/>
        <v>161.25848943763305</v>
      </c>
      <c r="T768" s="6">
        <f t="shared" si="262"/>
        <v>139.03059560292039</v>
      </c>
      <c r="U768" s="6">
        <f t="shared" si="262"/>
        <v>158.18606247021154</v>
      </c>
      <c r="W768" s="11">
        <v>100</v>
      </c>
      <c r="X768" s="6">
        <f t="shared" si="250"/>
        <v>87.890547012700083</v>
      </c>
      <c r="Y768" s="6">
        <f t="shared" si="251"/>
        <v>103.87831843691006</v>
      </c>
      <c r="Z768" s="6">
        <f t="shared" si="252"/>
        <v>91.768865449610146</v>
      </c>
      <c r="AA768" s="6">
        <f t="shared" si="253"/>
        <v>79.659412462310229</v>
      </c>
      <c r="AB768" s="6">
        <f t="shared" si="254"/>
        <v>67.549959475010311</v>
      </c>
      <c r="AC768" s="6">
        <f t="shared" si="255"/>
        <v>100</v>
      </c>
      <c r="AD768" s="6">
        <f t="shared" si="256"/>
        <v>87.890547012700083</v>
      </c>
      <c r="AE768" s="6">
        <f t="shared" si="257"/>
        <v>103.87831843691006</v>
      </c>
      <c r="AF768" s="6">
        <f t="shared" si="258"/>
        <v>119.86608986112005</v>
      </c>
      <c r="AG768" s="6">
        <f t="shared" si="259"/>
        <v>107.75663687382013</v>
      </c>
      <c r="AI768" s="10">
        <f t="shared" si="260"/>
        <v>0</v>
      </c>
      <c r="AJ768" s="10">
        <f t="shared" ref="AJ768:AO831" si="265">IF(Y768=100,(-AU768*$L$2-(1-AU768)*$L$3+X768)-100,0)*M768</f>
        <v>0</v>
      </c>
      <c r="AK768" s="10">
        <f t="shared" si="265"/>
        <v>0</v>
      </c>
      <c r="AL768" s="10">
        <f t="shared" si="265"/>
        <v>0</v>
      </c>
      <c r="AM768" s="10">
        <f t="shared" si="264"/>
        <v>0</v>
      </c>
      <c r="AN768" s="10">
        <f t="shared" si="264"/>
        <v>-7325.1615064604084</v>
      </c>
      <c r="AO768" s="10">
        <f t="shared" si="264"/>
        <v>0</v>
      </c>
      <c r="AP768" s="10">
        <f t="shared" si="264"/>
        <v>0</v>
      </c>
      <c r="AQ768" s="10">
        <f t="shared" si="264"/>
        <v>0</v>
      </c>
      <c r="AR768" s="10">
        <f t="shared" si="264"/>
        <v>0</v>
      </c>
      <c r="AT768">
        <v>1</v>
      </c>
      <c r="AU768">
        <v>0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0</v>
      </c>
      <c r="BB768">
        <v>0</v>
      </c>
      <c r="BC768">
        <v>1</v>
      </c>
    </row>
    <row r="769" spans="3:55">
      <c r="C769" s="10"/>
      <c r="D769" s="20">
        <f t="shared" si="244"/>
        <v>-6098.1696613795511</v>
      </c>
      <c r="E769" s="10">
        <f t="shared" si="245"/>
        <v>5818.6062470211536</v>
      </c>
      <c r="F769" s="20">
        <f t="shared" si="246"/>
        <v>-279.56341435839749</v>
      </c>
      <c r="G769">
        <f t="shared" si="247"/>
        <v>7</v>
      </c>
      <c r="H769" s="21">
        <f t="shared" si="248"/>
        <v>9.7743226896726152E-4</v>
      </c>
      <c r="I769" s="20">
        <f t="shared" si="249"/>
        <v>1</v>
      </c>
      <c r="J769" s="2"/>
      <c r="K769" s="11">
        <v>100</v>
      </c>
      <c r="L769" s="6">
        <f t="shared" si="263"/>
        <v>113.7778787354118</v>
      </c>
      <c r="M769" s="6">
        <f t="shared" si="263"/>
        <v>98.094719243534911</v>
      </c>
      <c r="N769" s="6">
        <f t="shared" si="263"/>
        <v>111.61009070675182</v>
      </c>
      <c r="O769" s="6">
        <f t="shared" si="263"/>
        <v>126.98759366081121</v>
      </c>
      <c r="P769" s="6">
        <f t="shared" si="263"/>
        <v>144.48379032441528</v>
      </c>
      <c r="Q769" s="6">
        <f t="shared" si="262"/>
        <v>164.39059174763989</v>
      </c>
      <c r="R769" s="6">
        <f t="shared" si="262"/>
        <v>187.04012813105561</v>
      </c>
      <c r="S769" s="6">
        <f t="shared" si="262"/>
        <v>161.25848943763305</v>
      </c>
      <c r="T769" s="6">
        <f t="shared" si="262"/>
        <v>183.47648856290698</v>
      </c>
      <c r="U769" s="6">
        <f t="shared" si="262"/>
        <v>158.18606247021154</v>
      </c>
      <c r="W769" s="11">
        <v>100</v>
      </c>
      <c r="X769" s="6">
        <f t="shared" si="250"/>
        <v>87.890547012700083</v>
      </c>
      <c r="Y769" s="6">
        <f t="shared" si="251"/>
        <v>103.87831843691006</v>
      </c>
      <c r="Z769" s="6">
        <f t="shared" si="252"/>
        <v>91.768865449610146</v>
      </c>
      <c r="AA769" s="6">
        <f t="shared" si="253"/>
        <v>79.659412462310229</v>
      </c>
      <c r="AB769" s="6">
        <f t="shared" si="254"/>
        <v>67.549959475010311</v>
      </c>
      <c r="AC769" s="6">
        <f t="shared" si="255"/>
        <v>100</v>
      </c>
      <c r="AD769" s="6">
        <f t="shared" si="256"/>
        <v>87.890547012700083</v>
      </c>
      <c r="AE769" s="6">
        <f t="shared" si="257"/>
        <v>103.87831843691006</v>
      </c>
      <c r="AF769" s="6">
        <f t="shared" si="258"/>
        <v>91.768865449610146</v>
      </c>
      <c r="AG769" s="6">
        <f t="shared" si="259"/>
        <v>107.75663687382013</v>
      </c>
      <c r="AI769" s="10">
        <f t="shared" si="260"/>
        <v>0</v>
      </c>
      <c r="AJ769" s="10">
        <f t="shared" si="265"/>
        <v>0</v>
      </c>
      <c r="AK769" s="10">
        <f t="shared" si="265"/>
        <v>0</v>
      </c>
      <c r="AL769" s="10">
        <f t="shared" si="265"/>
        <v>0</v>
      </c>
      <c r="AM769" s="10">
        <f t="shared" si="264"/>
        <v>0</v>
      </c>
      <c r="AN769" s="10">
        <f t="shared" si="264"/>
        <v>-7325.1615064604084</v>
      </c>
      <c r="AO769" s="10">
        <f t="shared" si="264"/>
        <v>0</v>
      </c>
      <c r="AP769" s="10">
        <f t="shared" si="264"/>
        <v>0</v>
      </c>
      <c r="AQ769" s="10">
        <f t="shared" si="264"/>
        <v>0</v>
      </c>
      <c r="AR769" s="10">
        <f t="shared" si="264"/>
        <v>0</v>
      </c>
      <c r="AT769">
        <v>1</v>
      </c>
      <c r="AU769">
        <v>0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0</v>
      </c>
    </row>
    <row r="770" spans="3:55">
      <c r="C770" s="10"/>
      <c r="D770" s="20">
        <f t="shared" si="244"/>
        <v>-11571.374214844705</v>
      </c>
      <c r="E770" s="10">
        <f t="shared" si="245"/>
        <v>10875.565666509601</v>
      </c>
      <c r="F770" s="20">
        <f t="shared" si="246"/>
        <v>-695.80854833510421</v>
      </c>
      <c r="G770">
        <f t="shared" si="247"/>
        <v>8</v>
      </c>
      <c r="H770" s="21">
        <f t="shared" si="248"/>
        <v>9.7786756506404015E-4</v>
      </c>
      <c r="I770" s="20">
        <f t="shared" si="249"/>
        <v>1</v>
      </c>
      <c r="J770" s="2"/>
      <c r="K770" s="11">
        <v>100</v>
      </c>
      <c r="L770" s="6">
        <f t="shared" si="263"/>
        <v>113.7778787354118</v>
      </c>
      <c r="M770" s="6">
        <f t="shared" si="263"/>
        <v>98.094719243534911</v>
      </c>
      <c r="N770" s="6">
        <f t="shared" si="263"/>
        <v>111.61009070675182</v>
      </c>
      <c r="O770" s="6">
        <f t="shared" si="263"/>
        <v>126.98759366081121</v>
      </c>
      <c r="P770" s="6">
        <f t="shared" si="263"/>
        <v>144.48379032441528</v>
      </c>
      <c r="Q770" s="6">
        <f t="shared" si="262"/>
        <v>164.39059174763989</v>
      </c>
      <c r="R770" s="6">
        <f t="shared" si="262"/>
        <v>187.04012813105561</v>
      </c>
      <c r="S770" s="6">
        <f t="shared" si="262"/>
        <v>161.25848943763305</v>
      </c>
      <c r="T770" s="6">
        <f t="shared" si="262"/>
        <v>183.47648856290698</v>
      </c>
      <c r="U770" s="6">
        <f t="shared" si="262"/>
        <v>208.75565666509601</v>
      </c>
      <c r="W770" s="11">
        <v>100</v>
      </c>
      <c r="X770" s="6">
        <f t="shared" si="250"/>
        <v>87.890547012700083</v>
      </c>
      <c r="Y770" s="6">
        <f t="shared" si="251"/>
        <v>103.87831843691006</v>
      </c>
      <c r="Z770" s="6">
        <f t="shared" si="252"/>
        <v>91.768865449610146</v>
      </c>
      <c r="AA770" s="6">
        <f t="shared" si="253"/>
        <v>79.659412462310229</v>
      </c>
      <c r="AB770" s="6">
        <f t="shared" si="254"/>
        <v>67.549959475010311</v>
      </c>
      <c r="AC770" s="6">
        <f t="shared" si="255"/>
        <v>100</v>
      </c>
      <c r="AD770" s="6">
        <f t="shared" si="256"/>
        <v>87.890547012700083</v>
      </c>
      <c r="AE770" s="6">
        <f t="shared" si="257"/>
        <v>103.87831843691006</v>
      </c>
      <c r="AF770" s="6">
        <f t="shared" si="258"/>
        <v>91.768865449610146</v>
      </c>
      <c r="AG770" s="6">
        <f t="shared" si="259"/>
        <v>79.659412462310229</v>
      </c>
      <c r="AI770" s="10">
        <f t="shared" si="260"/>
        <v>0</v>
      </c>
      <c r="AJ770" s="10">
        <f t="shared" si="265"/>
        <v>0</v>
      </c>
      <c r="AK770" s="10">
        <f t="shared" si="265"/>
        <v>0</v>
      </c>
      <c r="AL770" s="10">
        <f t="shared" si="265"/>
        <v>0</v>
      </c>
      <c r="AM770" s="10">
        <f t="shared" si="264"/>
        <v>0</v>
      </c>
      <c r="AN770" s="10">
        <f t="shared" si="264"/>
        <v>-7325.1615064604084</v>
      </c>
      <c r="AO770" s="10">
        <f t="shared" si="264"/>
        <v>0</v>
      </c>
      <c r="AP770" s="10">
        <f t="shared" si="264"/>
        <v>0</v>
      </c>
      <c r="AQ770" s="10">
        <f t="shared" si="264"/>
        <v>0</v>
      </c>
      <c r="AR770" s="10">
        <f t="shared" si="264"/>
        <v>0</v>
      </c>
      <c r="AT770">
        <v>1</v>
      </c>
      <c r="AU770">
        <v>0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0</v>
      </c>
      <c r="BB770">
        <v>1</v>
      </c>
      <c r="BC770">
        <v>1</v>
      </c>
    </row>
    <row r="771" spans="3:55">
      <c r="C771" s="10"/>
      <c r="D771" s="20">
        <f t="shared" si="244"/>
        <v>-6098.1696613795511</v>
      </c>
      <c r="E771" s="10">
        <f t="shared" si="245"/>
        <v>5818.6062470211536</v>
      </c>
      <c r="F771" s="20">
        <f t="shared" si="246"/>
        <v>-279.56341435839749</v>
      </c>
      <c r="G771">
        <f t="shared" si="247"/>
        <v>7</v>
      </c>
      <c r="H771" s="21">
        <f t="shared" si="248"/>
        <v>9.7743226896726152E-4</v>
      </c>
      <c r="I771" s="20">
        <f t="shared" si="249"/>
        <v>1</v>
      </c>
      <c r="J771" s="2"/>
      <c r="K771" s="11">
        <v>100</v>
      </c>
      <c r="L771" s="6">
        <f t="shared" si="263"/>
        <v>113.7778787354118</v>
      </c>
      <c r="M771" s="6">
        <f t="shared" si="263"/>
        <v>98.094719243534911</v>
      </c>
      <c r="N771" s="6">
        <f t="shared" si="263"/>
        <v>111.61009070675182</v>
      </c>
      <c r="O771" s="6">
        <f t="shared" si="263"/>
        <v>126.98759366081121</v>
      </c>
      <c r="P771" s="6">
        <f t="shared" si="263"/>
        <v>144.48379032441528</v>
      </c>
      <c r="Q771" s="6">
        <f t="shared" si="262"/>
        <v>164.39059174763989</v>
      </c>
      <c r="R771" s="6">
        <f t="shared" si="262"/>
        <v>187.04012813105561</v>
      </c>
      <c r="S771" s="6">
        <f t="shared" si="262"/>
        <v>212.81029017151133</v>
      </c>
      <c r="T771" s="6">
        <f t="shared" si="262"/>
        <v>183.47648856290698</v>
      </c>
      <c r="U771" s="6">
        <f t="shared" si="262"/>
        <v>158.18606247021154</v>
      </c>
      <c r="W771" s="11">
        <v>100</v>
      </c>
      <c r="X771" s="6">
        <f t="shared" si="250"/>
        <v>87.890547012700083</v>
      </c>
      <c r="Y771" s="6">
        <f t="shared" si="251"/>
        <v>103.87831843691006</v>
      </c>
      <c r="Z771" s="6">
        <f t="shared" si="252"/>
        <v>91.768865449610146</v>
      </c>
      <c r="AA771" s="6">
        <f t="shared" si="253"/>
        <v>79.659412462310229</v>
      </c>
      <c r="AB771" s="6">
        <f t="shared" si="254"/>
        <v>67.549959475010311</v>
      </c>
      <c r="AC771" s="6">
        <f t="shared" si="255"/>
        <v>100</v>
      </c>
      <c r="AD771" s="6">
        <f t="shared" si="256"/>
        <v>87.890547012700083</v>
      </c>
      <c r="AE771" s="6">
        <f t="shared" si="257"/>
        <v>75.781094025400165</v>
      </c>
      <c r="AF771" s="6">
        <f t="shared" si="258"/>
        <v>91.768865449610146</v>
      </c>
      <c r="AG771" s="6">
        <f t="shared" si="259"/>
        <v>107.75663687382013</v>
      </c>
      <c r="AI771" s="10">
        <f t="shared" si="260"/>
        <v>0</v>
      </c>
      <c r="AJ771" s="10">
        <f t="shared" si="265"/>
        <v>0</v>
      </c>
      <c r="AK771" s="10">
        <f t="shared" si="265"/>
        <v>0</v>
      </c>
      <c r="AL771" s="10">
        <f t="shared" si="265"/>
        <v>0</v>
      </c>
      <c r="AM771" s="10">
        <f t="shared" si="264"/>
        <v>0</v>
      </c>
      <c r="AN771" s="10">
        <f t="shared" si="264"/>
        <v>-7325.1615064604084</v>
      </c>
      <c r="AO771" s="10">
        <f t="shared" si="264"/>
        <v>0</v>
      </c>
      <c r="AP771" s="10">
        <f t="shared" si="264"/>
        <v>0</v>
      </c>
      <c r="AQ771" s="10">
        <f t="shared" si="264"/>
        <v>0</v>
      </c>
      <c r="AR771" s="10">
        <f t="shared" si="264"/>
        <v>0</v>
      </c>
      <c r="AT771">
        <v>1</v>
      </c>
      <c r="AU771">
        <v>0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0</v>
      </c>
      <c r="BC771">
        <v>0</v>
      </c>
    </row>
    <row r="772" spans="3:55">
      <c r="C772" s="10"/>
      <c r="D772" s="20">
        <f t="shared" si="244"/>
        <v>-11571.374214844705</v>
      </c>
      <c r="E772" s="10">
        <f t="shared" si="245"/>
        <v>10875.565666509601</v>
      </c>
      <c r="F772" s="20">
        <f t="shared" si="246"/>
        <v>-695.80854833510421</v>
      </c>
      <c r="G772">
        <f t="shared" si="247"/>
        <v>8</v>
      </c>
      <c r="H772" s="21">
        <f t="shared" si="248"/>
        <v>9.7786756506404015E-4</v>
      </c>
      <c r="I772" s="20">
        <f t="shared" si="249"/>
        <v>1</v>
      </c>
      <c r="J772" s="2"/>
      <c r="K772" s="11">
        <v>100</v>
      </c>
      <c r="L772" s="6">
        <f t="shared" si="263"/>
        <v>113.7778787354118</v>
      </c>
      <c r="M772" s="6">
        <f t="shared" si="263"/>
        <v>98.094719243534911</v>
      </c>
      <c r="N772" s="6">
        <f t="shared" si="263"/>
        <v>111.61009070675182</v>
      </c>
      <c r="O772" s="6">
        <f t="shared" si="263"/>
        <v>126.98759366081121</v>
      </c>
      <c r="P772" s="6">
        <f t="shared" si="263"/>
        <v>144.48379032441528</v>
      </c>
      <c r="Q772" s="6">
        <f t="shared" si="262"/>
        <v>164.39059174763989</v>
      </c>
      <c r="R772" s="6">
        <f t="shared" si="262"/>
        <v>187.04012813105561</v>
      </c>
      <c r="S772" s="6">
        <f t="shared" si="262"/>
        <v>212.81029017151133</v>
      </c>
      <c r="T772" s="6">
        <f t="shared" si="262"/>
        <v>183.47648856290698</v>
      </c>
      <c r="U772" s="6">
        <f t="shared" si="262"/>
        <v>208.75565666509601</v>
      </c>
      <c r="W772" s="11">
        <v>100</v>
      </c>
      <c r="X772" s="6">
        <f t="shared" si="250"/>
        <v>87.890547012700083</v>
      </c>
      <c r="Y772" s="6">
        <f t="shared" si="251"/>
        <v>103.87831843691006</v>
      </c>
      <c r="Z772" s="6">
        <f t="shared" si="252"/>
        <v>91.768865449610146</v>
      </c>
      <c r="AA772" s="6">
        <f t="shared" si="253"/>
        <v>79.659412462310229</v>
      </c>
      <c r="AB772" s="6">
        <f t="shared" si="254"/>
        <v>67.549959475010311</v>
      </c>
      <c r="AC772" s="6">
        <f t="shared" si="255"/>
        <v>100</v>
      </c>
      <c r="AD772" s="6">
        <f t="shared" si="256"/>
        <v>87.890547012700083</v>
      </c>
      <c r="AE772" s="6">
        <f t="shared" si="257"/>
        <v>75.781094025400165</v>
      </c>
      <c r="AF772" s="6">
        <f t="shared" si="258"/>
        <v>91.768865449610146</v>
      </c>
      <c r="AG772" s="6">
        <f t="shared" si="259"/>
        <v>79.659412462310229</v>
      </c>
      <c r="AI772" s="10">
        <f t="shared" si="260"/>
        <v>0</v>
      </c>
      <c r="AJ772" s="10">
        <f t="shared" si="265"/>
        <v>0</v>
      </c>
      <c r="AK772" s="10">
        <f t="shared" si="265"/>
        <v>0</v>
      </c>
      <c r="AL772" s="10">
        <f t="shared" si="265"/>
        <v>0</v>
      </c>
      <c r="AM772" s="10">
        <f t="shared" si="264"/>
        <v>0</v>
      </c>
      <c r="AN772" s="10">
        <f t="shared" si="264"/>
        <v>-7325.1615064604084</v>
      </c>
      <c r="AO772" s="10">
        <f t="shared" si="264"/>
        <v>0</v>
      </c>
      <c r="AP772" s="10">
        <f t="shared" si="264"/>
        <v>0</v>
      </c>
      <c r="AQ772" s="10">
        <f t="shared" si="264"/>
        <v>0</v>
      </c>
      <c r="AR772" s="10">
        <f t="shared" si="264"/>
        <v>0</v>
      </c>
      <c r="AT772">
        <v>1</v>
      </c>
      <c r="AU772">
        <v>0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0</v>
      </c>
      <c r="BC772">
        <v>1</v>
      </c>
    </row>
    <row r="773" spans="3:55">
      <c r="C773" s="10"/>
      <c r="D773" s="20">
        <f t="shared" si="244"/>
        <v>-12783.84689908064</v>
      </c>
      <c r="E773" s="10">
        <f t="shared" si="245"/>
        <v>10875.565666509601</v>
      </c>
      <c r="F773" s="20">
        <f t="shared" si="246"/>
        <v>-1908.2812325710383</v>
      </c>
      <c r="G773">
        <f t="shared" si="247"/>
        <v>8</v>
      </c>
      <c r="H773" s="21">
        <f t="shared" si="248"/>
        <v>9.7786756506404015E-4</v>
      </c>
      <c r="I773" s="20">
        <f t="shared" si="249"/>
        <v>2</v>
      </c>
      <c r="J773" s="2"/>
      <c r="K773" s="11">
        <v>100</v>
      </c>
      <c r="L773" s="6">
        <f t="shared" si="263"/>
        <v>113.7778787354118</v>
      </c>
      <c r="M773" s="6">
        <f t="shared" si="263"/>
        <v>98.094719243534911</v>
      </c>
      <c r="N773" s="6">
        <f t="shared" si="263"/>
        <v>111.61009070675182</v>
      </c>
      <c r="O773" s="6">
        <f t="shared" si="263"/>
        <v>126.98759366081121</v>
      </c>
      <c r="P773" s="6">
        <f t="shared" si="263"/>
        <v>144.48379032441528</v>
      </c>
      <c r="Q773" s="6">
        <f t="shared" si="262"/>
        <v>164.39059174763989</v>
      </c>
      <c r="R773" s="6">
        <f t="shared" si="262"/>
        <v>187.04012813105561</v>
      </c>
      <c r="S773" s="6">
        <f t="shared" si="262"/>
        <v>212.81029017151133</v>
      </c>
      <c r="T773" s="6">
        <f t="shared" si="262"/>
        <v>242.13103388782014</v>
      </c>
      <c r="U773" s="6">
        <f t="shared" si="262"/>
        <v>208.75565666509601</v>
      </c>
      <c r="W773" s="11">
        <v>100</v>
      </c>
      <c r="X773" s="6">
        <f t="shared" si="250"/>
        <v>87.890547012700083</v>
      </c>
      <c r="Y773" s="6">
        <f t="shared" si="251"/>
        <v>103.87831843691006</v>
      </c>
      <c r="Z773" s="6">
        <f t="shared" si="252"/>
        <v>91.768865449610146</v>
      </c>
      <c r="AA773" s="6">
        <f t="shared" si="253"/>
        <v>79.659412462310229</v>
      </c>
      <c r="AB773" s="6">
        <f t="shared" si="254"/>
        <v>67.549959475010311</v>
      </c>
      <c r="AC773" s="6">
        <f t="shared" si="255"/>
        <v>100</v>
      </c>
      <c r="AD773" s="6">
        <f t="shared" si="256"/>
        <v>87.890547012700083</v>
      </c>
      <c r="AE773" s="6">
        <f t="shared" si="257"/>
        <v>75.781094025400165</v>
      </c>
      <c r="AF773" s="6">
        <f t="shared" si="258"/>
        <v>100</v>
      </c>
      <c r="AG773" s="6">
        <f t="shared" si="259"/>
        <v>115.98777142420998</v>
      </c>
      <c r="AI773" s="10">
        <f t="shared" si="260"/>
        <v>0</v>
      </c>
      <c r="AJ773" s="10">
        <f t="shared" si="265"/>
        <v>0</v>
      </c>
      <c r="AK773" s="10">
        <f t="shared" si="265"/>
        <v>0</v>
      </c>
      <c r="AL773" s="10">
        <f t="shared" si="265"/>
        <v>0</v>
      </c>
      <c r="AM773" s="10">
        <f t="shared" si="264"/>
        <v>0</v>
      </c>
      <c r="AN773" s="10">
        <f t="shared" si="264"/>
        <v>-7325.1615064604084</v>
      </c>
      <c r="AO773" s="10">
        <f t="shared" si="264"/>
        <v>0</v>
      </c>
      <c r="AP773" s="10">
        <f t="shared" si="264"/>
        <v>0</v>
      </c>
      <c r="AQ773" s="10">
        <f t="shared" si="264"/>
        <v>-8796.2231148926439</v>
      </c>
      <c r="AR773" s="10">
        <f t="shared" si="264"/>
        <v>0</v>
      </c>
      <c r="AT773">
        <v>1</v>
      </c>
      <c r="AU773">
        <v>0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0</v>
      </c>
    </row>
    <row r="774" spans="3:55">
      <c r="C774" s="10"/>
      <c r="D774" s="20">
        <f t="shared" si="244"/>
        <v>-19457.436644339323</v>
      </c>
      <c r="E774" s="10">
        <f t="shared" si="245"/>
        <v>17549.15541176829</v>
      </c>
      <c r="F774" s="20">
        <f t="shared" si="246"/>
        <v>-1908.2812325710329</v>
      </c>
      <c r="G774">
        <f t="shared" si="247"/>
        <v>9</v>
      </c>
      <c r="H774" s="21">
        <f t="shared" si="248"/>
        <v>9.783030550184371E-4</v>
      </c>
      <c r="I774" s="20">
        <f t="shared" si="249"/>
        <v>2</v>
      </c>
      <c r="J774" s="2"/>
      <c r="K774" s="11">
        <v>100</v>
      </c>
      <c r="L774" s="6">
        <f t="shared" si="263"/>
        <v>113.7778787354118</v>
      </c>
      <c r="M774" s="6">
        <f t="shared" si="263"/>
        <v>98.094719243534911</v>
      </c>
      <c r="N774" s="6">
        <f t="shared" si="263"/>
        <v>111.61009070675182</v>
      </c>
      <c r="O774" s="6">
        <f t="shared" si="263"/>
        <v>126.98759366081121</v>
      </c>
      <c r="P774" s="6">
        <f t="shared" si="263"/>
        <v>144.48379032441528</v>
      </c>
      <c r="Q774" s="6">
        <f t="shared" si="262"/>
        <v>164.39059174763989</v>
      </c>
      <c r="R774" s="6">
        <f t="shared" si="262"/>
        <v>187.04012813105561</v>
      </c>
      <c r="S774" s="6">
        <f t="shared" si="262"/>
        <v>212.81029017151133</v>
      </c>
      <c r="T774" s="6">
        <f t="shared" si="262"/>
        <v>242.13103388782014</v>
      </c>
      <c r="U774" s="6">
        <f t="shared" si="262"/>
        <v>275.49155411768288</v>
      </c>
      <c r="W774" s="11">
        <v>100</v>
      </c>
      <c r="X774" s="6">
        <f t="shared" si="250"/>
        <v>87.890547012700083</v>
      </c>
      <c r="Y774" s="6">
        <f t="shared" si="251"/>
        <v>103.87831843691006</v>
      </c>
      <c r="Z774" s="6">
        <f t="shared" si="252"/>
        <v>91.768865449610146</v>
      </c>
      <c r="AA774" s="6">
        <f t="shared" si="253"/>
        <v>79.659412462310229</v>
      </c>
      <c r="AB774" s="6">
        <f t="shared" si="254"/>
        <v>67.549959475010311</v>
      </c>
      <c r="AC774" s="6">
        <f t="shared" si="255"/>
        <v>100</v>
      </c>
      <c r="AD774" s="6">
        <f t="shared" si="256"/>
        <v>87.890547012700083</v>
      </c>
      <c r="AE774" s="6">
        <f t="shared" si="257"/>
        <v>75.781094025400165</v>
      </c>
      <c r="AF774" s="6">
        <f t="shared" si="258"/>
        <v>100</v>
      </c>
      <c r="AG774" s="6">
        <f t="shared" si="259"/>
        <v>87.890547012700083</v>
      </c>
      <c r="AI774" s="10">
        <f t="shared" si="260"/>
        <v>0</v>
      </c>
      <c r="AJ774" s="10">
        <f t="shared" si="265"/>
        <v>0</v>
      </c>
      <c r="AK774" s="10">
        <f t="shared" si="265"/>
        <v>0</v>
      </c>
      <c r="AL774" s="10">
        <f t="shared" si="265"/>
        <v>0</v>
      </c>
      <c r="AM774" s="10">
        <f t="shared" si="264"/>
        <v>0</v>
      </c>
      <c r="AN774" s="10">
        <f t="shared" si="264"/>
        <v>-7325.1615064604084</v>
      </c>
      <c r="AO774" s="10">
        <f t="shared" si="264"/>
        <v>0</v>
      </c>
      <c r="AP774" s="10">
        <f t="shared" si="264"/>
        <v>0</v>
      </c>
      <c r="AQ774" s="10">
        <f t="shared" si="264"/>
        <v>-8796.2231148926439</v>
      </c>
      <c r="AR774" s="10">
        <f t="shared" si="264"/>
        <v>0</v>
      </c>
      <c r="AT774">
        <v>1</v>
      </c>
      <c r="AU774">
        <v>0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</row>
    <row r="775" spans="3:55">
      <c r="C775" s="10"/>
      <c r="D775" s="20">
        <f t="shared" ref="D775:D838" si="266">SUM(AI775:AR775)+(AG775-100)*U775</f>
        <v>5672.3068240524963</v>
      </c>
      <c r="E775" s="10">
        <f t="shared" ref="E775:E838" si="267">100*(U775-K775)</f>
        <v>-6047.9900177581994</v>
      </c>
      <c r="F775" s="20">
        <f t="shared" ref="F775:F838" si="268">D775+E775</f>
        <v>-375.68319370570316</v>
      </c>
      <c r="G775">
        <f t="shared" ref="G775:G838" si="269">SUM(AT775:BC775)</f>
        <v>2</v>
      </c>
      <c r="H775" s="21">
        <f t="shared" ref="H775:H838" si="270">K$2^G775*K$3^(10-G775)</f>
        <v>9.7525869332865155E-4</v>
      </c>
      <c r="I775" s="20">
        <f t="shared" ref="I775:I838" si="271">10-COUNTIF(AI775:AR775,0)</f>
        <v>2</v>
      </c>
      <c r="J775" s="2"/>
      <c r="K775" s="11">
        <v>100</v>
      </c>
      <c r="L775" s="6">
        <f t="shared" si="263"/>
        <v>113.7778787354118</v>
      </c>
      <c r="M775" s="6">
        <f t="shared" si="263"/>
        <v>129.45405689530074</v>
      </c>
      <c r="N775" s="6">
        <f t="shared" si="263"/>
        <v>111.61009070675182</v>
      </c>
      <c r="O775" s="6">
        <f t="shared" si="263"/>
        <v>96.225739434679383</v>
      </c>
      <c r="P775" s="6">
        <f t="shared" si="263"/>
        <v>82.961969398262184</v>
      </c>
      <c r="Q775" s="6">
        <f t="shared" si="262"/>
        <v>71.526479368967017</v>
      </c>
      <c r="R775" s="6">
        <f t="shared" si="262"/>
        <v>61.667258962471436</v>
      </c>
      <c r="S775" s="6">
        <f t="shared" si="262"/>
        <v>53.167034942788547</v>
      </c>
      <c r="T775" s="6">
        <f t="shared" si="262"/>
        <v>45.838483048645813</v>
      </c>
      <c r="U775" s="6">
        <f t="shared" si="262"/>
        <v>39.520099822418004</v>
      </c>
      <c r="W775" s="11">
        <v>100</v>
      </c>
      <c r="X775" s="6">
        <f t="shared" ref="X775:X838" si="272">IF(OR(-AT775*$L$2-(1-AT775)*$L$3+W775&lt;$Q$3,-AT775*$L$2-(1-AT775)*$L$3+W775&gt;$Q$2),100,-AT775*$L$2-(1-AT775)*$L$3+W775)</f>
        <v>87.890547012700083</v>
      </c>
      <c r="Y775" s="6">
        <f t="shared" ref="Y775:Y838" si="273">IF(OR(-AU775*$L$2-(1-AU775)*$L$3+X775&lt;$Q$3,-AU775*$L$2-(1-AU775)*$L$3+X775&gt;$Q$2),100,-AU775*$L$2-(1-AU775)*$L$3+X775)</f>
        <v>75.781094025400165</v>
      </c>
      <c r="Z775" s="6">
        <f t="shared" ref="Z775:Z838" si="274">IF(OR(-AV775*$L$2-(1-AV775)*$L$3+Y775&lt;$Q$3,-AV775*$L$2-(1-AV775)*$L$3+Y775&gt;$Q$2),100,-AV775*$L$2-(1-AV775)*$L$3+Y775)</f>
        <v>91.768865449610146</v>
      </c>
      <c r="AA775" s="6">
        <f t="shared" ref="AA775:AA838" si="275">IF(OR(-AW775*$L$2-(1-AW775)*$L$3+Z775&lt;$Q$3,-AW775*$L$2-(1-AW775)*$L$3+Z775&gt;$Q$2),100,-AW775*$L$2-(1-AW775)*$L$3+Z775)</f>
        <v>107.75663687382013</v>
      </c>
      <c r="AB775" s="6">
        <f t="shared" ref="AB775:AB838" si="276">IF(OR(-AX775*$L$2-(1-AX775)*$L$3+AA775&lt;$Q$3,-AX775*$L$2-(1-AX775)*$L$3+AA775&gt;$Q$2),100,-AX775*$L$2-(1-AX775)*$L$3+AA775)</f>
        <v>123.74440829803011</v>
      </c>
      <c r="AC775" s="6">
        <f t="shared" ref="AC775:AC838" si="277">IF(OR(-AY775*$L$2-(1-AY775)*$L$3+AB775&lt;$Q$3,-AY775*$L$2-(1-AY775)*$L$3+AB775&gt;$Q$2),100,-AY775*$L$2-(1-AY775)*$L$3+AB775)</f>
        <v>100</v>
      </c>
      <c r="AD775" s="6">
        <f t="shared" ref="AD775:AD838" si="278">IF(OR(-AZ775*$L$2-(1-AZ775)*$L$3+AC775&lt;$Q$3,-AZ775*$L$2-(1-AZ775)*$L$3+AC775&gt;$Q$2),100,-AZ775*$L$2-(1-AZ775)*$L$3+AC775)</f>
        <v>115.98777142420998</v>
      </c>
      <c r="AE775" s="6">
        <f t="shared" ref="AE775:AE838" si="279">IF(OR(-BA775*$L$2-(1-BA775)*$L$3+AD775&lt;$Q$3,-BA775*$L$2-(1-BA775)*$L$3+AD775&gt;$Q$2),100,-BA775*$L$2-(1-BA775)*$L$3+AD775)</f>
        <v>131.97554284841996</v>
      </c>
      <c r="AF775" s="6">
        <f t="shared" ref="AF775:AF838" si="280">IF(OR(-BB775*$L$2-(1-BB775)*$L$3+AE775&lt;$Q$3,-BB775*$L$2-(1-BB775)*$L$3+AE775&gt;$Q$2),100,-BB775*$L$2-(1-BB775)*$L$3+AE775)</f>
        <v>100</v>
      </c>
      <c r="AG775" s="6">
        <f t="shared" ref="AG775:AG838" si="281">-BC775*$L$2-(1-BC775)*$L$3+AF775</f>
        <v>115.98777142420998</v>
      </c>
      <c r="AI775" s="10">
        <f t="shared" ref="AI775:AI838" si="282">IF(X775=100,(AT775*$L$2+(1-AT775)*$L$3+W775)-100,0)*L775</f>
        <v>0</v>
      </c>
      <c r="AJ775" s="10">
        <f t="shared" si="265"/>
        <v>0</v>
      </c>
      <c r="AK775" s="10">
        <f t="shared" si="265"/>
        <v>0</v>
      </c>
      <c r="AL775" s="10">
        <f t="shared" si="265"/>
        <v>0</v>
      </c>
      <c r="AM775" s="10">
        <f t="shared" si="264"/>
        <v>0</v>
      </c>
      <c r="AN775" s="10">
        <f t="shared" si="264"/>
        <v>2841.9029331868956</v>
      </c>
      <c r="AO775" s="10">
        <f t="shared" si="264"/>
        <v>0</v>
      </c>
      <c r="AP775" s="10">
        <f t="shared" si="264"/>
        <v>0</v>
      </c>
      <c r="AQ775" s="10">
        <f t="shared" si="264"/>
        <v>2198.5655682428201</v>
      </c>
      <c r="AR775" s="10">
        <f t="shared" si="264"/>
        <v>0</v>
      </c>
      <c r="AT775">
        <v>1</v>
      </c>
      <c r="AU775">
        <v>1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</row>
    <row r="776" spans="3:55">
      <c r="C776" s="10"/>
      <c r="D776" s="20">
        <f t="shared" si="266"/>
        <v>4408.9114405702439</v>
      </c>
      <c r="E776" s="10">
        <f t="shared" si="267"/>
        <v>-4784.5946342759471</v>
      </c>
      <c r="F776" s="20">
        <f t="shared" si="268"/>
        <v>-375.68319370570316</v>
      </c>
      <c r="G776">
        <f t="shared" si="269"/>
        <v>3</v>
      </c>
      <c r="H776" s="21">
        <f t="shared" si="270"/>
        <v>9.7569302143100045E-4</v>
      </c>
      <c r="I776" s="20">
        <f t="shared" si="271"/>
        <v>2</v>
      </c>
      <c r="J776" s="2"/>
      <c r="K776" s="11">
        <v>100</v>
      </c>
      <c r="L776" s="6">
        <f t="shared" si="263"/>
        <v>113.7778787354118</v>
      </c>
      <c r="M776" s="6">
        <f t="shared" si="263"/>
        <v>129.45405689530074</v>
      </c>
      <c r="N776" s="6">
        <f t="shared" si="263"/>
        <v>111.61009070675182</v>
      </c>
      <c r="O776" s="6">
        <f t="shared" si="263"/>
        <v>96.225739434679383</v>
      </c>
      <c r="P776" s="6">
        <f t="shared" si="263"/>
        <v>82.961969398262184</v>
      </c>
      <c r="Q776" s="6">
        <f t="shared" si="262"/>
        <v>71.526479368967017</v>
      </c>
      <c r="R776" s="6">
        <f t="shared" si="262"/>
        <v>61.667258962471436</v>
      </c>
      <c r="S776" s="6">
        <f t="shared" si="262"/>
        <v>53.167034942788547</v>
      </c>
      <c r="T776" s="6">
        <f t="shared" si="262"/>
        <v>45.838483048645813</v>
      </c>
      <c r="U776" s="6">
        <f t="shared" si="262"/>
        <v>52.154053657240532</v>
      </c>
      <c r="W776" s="11">
        <v>100</v>
      </c>
      <c r="X776" s="6">
        <f t="shared" si="272"/>
        <v>87.890547012700083</v>
      </c>
      <c r="Y776" s="6">
        <f t="shared" si="273"/>
        <v>75.781094025400165</v>
      </c>
      <c r="Z776" s="6">
        <f t="shared" si="274"/>
        <v>91.768865449610146</v>
      </c>
      <c r="AA776" s="6">
        <f t="shared" si="275"/>
        <v>107.75663687382013</v>
      </c>
      <c r="AB776" s="6">
        <f t="shared" si="276"/>
        <v>123.74440829803011</v>
      </c>
      <c r="AC776" s="6">
        <f t="shared" si="277"/>
        <v>100</v>
      </c>
      <c r="AD776" s="6">
        <f t="shared" si="278"/>
        <v>115.98777142420998</v>
      </c>
      <c r="AE776" s="6">
        <f t="shared" si="279"/>
        <v>131.97554284841996</v>
      </c>
      <c r="AF776" s="6">
        <f t="shared" si="280"/>
        <v>100</v>
      </c>
      <c r="AG776" s="6">
        <f t="shared" si="281"/>
        <v>87.890547012700083</v>
      </c>
      <c r="AI776" s="10">
        <f t="shared" si="282"/>
        <v>0</v>
      </c>
      <c r="AJ776" s="10">
        <f t="shared" si="265"/>
        <v>0</v>
      </c>
      <c r="AK776" s="10">
        <f t="shared" si="265"/>
        <v>0</v>
      </c>
      <c r="AL776" s="10">
        <f t="shared" si="265"/>
        <v>0</v>
      </c>
      <c r="AM776" s="10">
        <f t="shared" si="264"/>
        <v>0</v>
      </c>
      <c r="AN776" s="10">
        <f t="shared" si="264"/>
        <v>2841.9029331868956</v>
      </c>
      <c r="AO776" s="10">
        <f t="shared" si="264"/>
        <v>0</v>
      </c>
      <c r="AP776" s="10">
        <f t="shared" si="264"/>
        <v>0</v>
      </c>
      <c r="AQ776" s="10">
        <f t="shared" si="264"/>
        <v>2198.5655682428201</v>
      </c>
      <c r="AR776" s="10">
        <f t="shared" si="264"/>
        <v>0</v>
      </c>
      <c r="AT776">
        <v>1</v>
      </c>
      <c r="AU776">
        <v>1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1</v>
      </c>
    </row>
    <row r="777" spans="3:55">
      <c r="C777" s="10"/>
      <c r="D777" s="20">
        <f t="shared" si="266"/>
        <v>4711.827138481256</v>
      </c>
      <c r="E777" s="10">
        <f t="shared" si="267"/>
        <v>-4784.5946342759471</v>
      </c>
      <c r="F777" s="20">
        <f t="shared" si="268"/>
        <v>-72.767495794691058</v>
      </c>
      <c r="G777">
        <f t="shared" si="269"/>
        <v>3</v>
      </c>
      <c r="H777" s="21">
        <f t="shared" si="270"/>
        <v>9.7569302143100045E-4</v>
      </c>
      <c r="I777" s="20">
        <f t="shared" si="271"/>
        <v>1</v>
      </c>
      <c r="J777" s="2"/>
      <c r="K777" s="11">
        <v>100</v>
      </c>
      <c r="L777" s="6">
        <f t="shared" si="263"/>
        <v>113.7778787354118</v>
      </c>
      <c r="M777" s="6">
        <f t="shared" si="263"/>
        <v>129.45405689530074</v>
      </c>
      <c r="N777" s="6">
        <f t="shared" si="263"/>
        <v>111.61009070675182</v>
      </c>
      <c r="O777" s="6">
        <f t="shared" si="263"/>
        <v>96.225739434679383</v>
      </c>
      <c r="P777" s="6">
        <f t="shared" si="263"/>
        <v>82.961969398262184</v>
      </c>
      <c r="Q777" s="6">
        <f t="shared" si="262"/>
        <v>71.526479368967017</v>
      </c>
      <c r="R777" s="6">
        <f t="shared" si="262"/>
        <v>61.667258962471436</v>
      </c>
      <c r="S777" s="6">
        <f t="shared" si="262"/>
        <v>53.167034942788547</v>
      </c>
      <c r="T777" s="6">
        <f t="shared" si="262"/>
        <v>60.492324544419972</v>
      </c>
      <c r="U777" s="6">
        <f t="shared" si="262"/>
        <v>52.154053657240524</v>
      </c>
      <c r="W777" s="11">
        <v>100</v>
      </c>
      <c r="X777" s="6">
        <f t="shared" si="272"/>
        <v>87.890547012700083</v>
      </c>
      <c r="Y777" s="6">
        <f t="shared" si="273"/>
        <v>75.781094025400165</v>
      </c>
      <c r="Z777" s="6">
        <f t="shared" si="274"/>
        <v>91.768865449610146</v>
      </c>
      <c r="AA777" s="6">
        <f t="shared" si="275"/>
        <v>107.75663687382013</v>
      </c>
      <c r="AB777" s="6">
        <f t="shared" si="276"/>
        <v>123.74440829803011</v>
      </c>
      <c r="AC777" s="6">
        <f t="shared" si="277"/>
        <v>100</v>
      </c>
      <c r="AD777" s="6">
        <f t="shared" si="278"/>
        <v>115.98777142420998</v>
      </c>
      <c r="AE777" s="6">
        <f t="shared" si="279"/>
        <v>131.97554284841996</v>
      </c>
      <c r="AF777" s="6">
        <f t="shared" si="280"/>
        <v>119.86608986112005</v>
      </c>
      <c r="AG777" s="6">
        <f t="shared" si="281"/>
        <v>135.85386128533003</v>
      </c>
      <c r="AI777" s="10">
        <f t="shared" si="282"/>
        <v>0</v>
      </c>
      <c r="AJ777" s="10">
        <f t="shared" si="265"/>
        <v>0</v>
      </c>
      <c r="AK777" s="10">
        <f t="shared" si="265"/>
        <v>0</v>
      </c>
      <c r="AL777" s="10">
        <f t="shared" si="265"/>
        <v>0</v>
      </c>
      <c r="AM777" s="10">
        <f t="shared" si="264"/>
        <v>0</v>
      </c>
      <c r="AN777" s="10">
        <f t="shared" si="264"/>
        <v>2841.9029331868956</v>
      </c>
      <c r="AO777" s="10">
        <f t="shared" si="264"/>
        <v>0</v>
      </c>
      <c r="AP777" s="10">
        <f t="shared" si="264"/>
        <v>0</v>
      </c>
      <c r="AQ777" s="10">
        <f t="shared" si="264"/>
        <v>0</v>
      </c>
      <c r="AR777" s="10">
        <f t="shared" si="264"/>
        <v>0</v>
      </c>
      <c r="AT777">
        <v>1</v>
      </c>
      <c r="AU777">
        <v>1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1</v>
      </c>
      <c r="BC777">
        <v>0</v>
      </c>
    </row>
    <row r="778" spans="3:55">
      <c r="C778" s="10"/>
      <c r="D778" s="20">
        <f t="shared" si="266"/>
        <v>3375.7680769281687</v>
      </c>
      <c r="E778" s="10">
        <f t="shared" si="267"/>
        <v>-3117.3116335618088</v>
      </c>
      <c r="F778" s="20">
        <f t="shared" si="268"/>
        <v>258.45644336635996</v>
      </c>
      <c r="G778">
        <f t="shared" si="269"/>
        <v>4</v>
      </c>
      <c r="H778" s="21">
        <f t="shared" si="270"/>
        <v>9.7612754295987511E-4</v>
      </c>
      <c r="I778" s="20">
        <f t="shared" si="271"/>
        <v>1</v>
      </c>
      <c r="J778" s="2"/>
      <c r="K778" s="11">
        <v>100</v>
      </c>
      <c r="L778" s="6">
        <f t="shared" si="263"/>
        <v>113.7778787354118</v>
      </c>
      <c r="M778" s="6">
        <f t="shared" si="263"/>
        <v>129.45405689530074</v>
      </c>
      <c r="N778" s="6">
        <f t="shared" si="263"/>
        <v>111.61009070675182</v>
      </c>
      <c r="O778" s="6">
        <f t="shared" si="263"/>
        <v>96.225739434679383</v>
      </c>
      <c r="P778" s="6">
        <f t="shared" si="263"/>
        <v>82.961969398262184</v>
      </c>
      <c r="Q778" s="6">
        <f t="shared" si="262"/>
        <v>71.526479368967017</v>
      </c>
      <c r="R778" s="6">
        <f t="shared" si="262"/>
        <v>61.667258962471436</v>
      </c>
      <c r="S778" s="6">
        <f t="shared" si="262"/>
        <v>53.167034942788547</v>
      </c>
      <c r="T778" s="6">
        <f t="shared" si="262"/>
        <v>60.492324544419972</v>
      </c>
      <c r="U778" s="6">
        <f t="shared" si="262"/>
        <v>68.82688366438191</v>
      </c>
      <c r="W778" s="11">
        <v>100</v>
      </c>
      <c r="X778" s="6">
        <f t="shared" si="272"/>
        <v>87.890547012700083</v>
      </c>
      <c r="Y778" s="6">
        <f t="shared" si="273"/>
        <v>75.781094025400165</v>
      </c>
      <c r="Z778" s="6">
        <f t="shared" si="274"/>
        <v>91.768865449610146</v>
      </c>
      <c r="AA778" s="6">
        <f t="shared" si="275"/>
        <v>107.75663687382013</v>
      </c>
      <c r="AB778" s="6">
        <f t="shared" si="276"/>
        <v>123.74440829803011</v>
      </c>
      <c r="AC778" s="6">
        <f t="shared" si="277"/>
        <v>100</v>
      </c>
      <c r="AD778" s="6">
        <f t="shared" si="278"/>
        <v>115.98777142420998</v>
      </c>
      <c r="AE778" s="6">
        <f t="shared" si="279"/>
        <v>131.97554284841996</v>
      </c>
      <c r="AF778" s="6">
        <f t="shared" si="280"/>
        <v>119.86608986112005</v>
      </c>
      <c r="AG778" s="6">
        <f t="shared" si="281"/>
        <v>107.75663687382013</v>
      </c>
      <c r="AI778" s="10">
        <f t="shared" si="282"/>
        <v>0</v>
      </c>
      <c r="AJ778" s="10">
        <f t="shared" si="265"/>
        <v>0</v>
      </c>
      <c r="AK778" s="10">
        <f t="shared" si="265"/>
        <v>0</v>
      </c>
      <c r="AL778" s="10">
        <f t="shared" si="265"/>
        <v>0</v>
      </c>
      <c r="AM778" s="10">
        <f t="shared" si="264"/>
        <v>0</v>
      </c>
      <c r="AN778" s="10">
        <f t="shared" si="264"/>
        <v>2841.9029331868956</v>
      </c>
      <c r="AO778" s="10">
        <f t="shared" si="264"/>
        <v>0</v>
      </c>
      <c r="AP778" s="10">
        <f t="shared" si="264"/>
        <v>0</v>
      </c>
      <c r="AQ778" s="10">
        <f t="shared" si="264"/>
        <v>0</v>
      </c>
      <c r="AR778" s="10">
        <f t="shared" si="264"/>
        <v>0</v>
      </c>
      <c r="AT778">
        <v>1</v>
      </c>
      <c r="AU778">
        <v>1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1</v>
      </c>
      <c r="BC778">
        <v>1</v>
      </c>
    </row>
    <row r="779" spans="3:55">
      <c r="C779" s="10"/>
      <c r="D779" s="20">
        <f t="shared" si="266"/>
        <v>4711.827138481257</v>
      </c>
      <c r="E779" s="10">
        <f t="shared" si="267"/>
        <v>-4784.5946342759471</v>
      </c>
      <c r="F779" s="20">
        <f t="shared" si="268"/>
        <v>-72.767495794690149</v>
      </c>
      <c r="G779">
        <f t="shared" si="269"/>
        <v>3</v>
      </c>
      <c r="H779" s="21">
        <f t="shared" si="270"/>
        <v>9.7569302143100045E-4</v>
      </c>
      <c r="I779" s="20">
        <f t="shared" si="271"/>
        <v>1</v>
      </c>
      <c r="J779" s="2"/>
      <c r="K779" s="11">
        <v>100</v>
      </c>
      <c r="L779" s="6">
        <f t="shared" si="263"/>
        <v>113.7778787354118</v>
      </c>
      <c r="M779" s="6">
        <f t="shared" si="263"/>
        <v>129.45405689530074</v>
      </c>
      <c r="N779" s="6">
        <f t="shared" si="263"/>
        <v>111.61009070675182</v>
      </c>
      <c r="O779" s="6">
        <f t="shared" si="263"/>
        <v>96.225739434679383</v>
      </c>
      <c r="P779" s="6">
        <f t="shared" si="263"/>
        <v>82.961969398262184</v>
      </c>
      <c r="Q779" s="6">
        <f t="shared" si="262"/>
        <v>71.526479368967017</v>
      </c>
      <c r="R779" s="6">
        <f t="shared" si="262"/>
        <v>61.667258962471436</v>
      </c>
      <c r="S779" s="6">
        <f t="shared" si="262"/>
        <v>70.163699121773121</v>
      </c>
      <c r="T779" s="6">
        <f t="shared" si="262"/>
        <v>60.492324544419979</v>
      </c>
      <c r="U779" s="6">
        <f t="shared" si="262"/>
        <v>52.154053657240532</v>
      </c>
      <c r="W779" s="11">
        <v>100</v>
      </c>
      <c r="X779" s="6">
        <f t="shared" si="272"/>
        <v>87.890547012700083</v>
      </c>
      <c r="Y779" s="6">
        <f t="shared" si="273"/>
        <v>75.781094025400165</v>
      </c>
      <c r="Z779" s="6">
        <f t="shared" si="274"/>
        <v>91.768865449610146</v>
      </c>
      <c r="AA779" s="6">
        <f t="shared" si="275"/>
        <v>107.75663687382013</v>
      </c>
      <c r="AB779" s="6">
        <f t="shared" si="276"/>
        <v>123.74440829803011</v>
      </c>
      <c r="AC779" s="6">
        <f t="shared" si="277"/>
        <v>100</v>
      </c>
      <c r="AD779" s="6">
        <f t="shared" si="278"/>
        <v>115.98777142420998</v>
      </c>
      <c r="AE779" s="6">
        <f t="shared" si="279"/>
        <v>103.87831843691006</v>
      </c>
      <c r="AF779" s="6">
        <f t="shared" si="280"/>
        <v>119.86608986112005</v>
      </c>
      <c r="AG779" s="6">
        <f t="shared" si="281"/>
        <v>135.85386128533003</v>
      </c>
      <c r="AI779" s="10">
        <f t="shared" si="282"/>
        <v>0</v>
      </c>
      <c r="AJ779" s="10">
        <f t="shared" si="265"/>
        <v>0</v>
      </c>
      <c r="AK779" s="10">
        <f t="shared" si="265"/>
        <v>0</v>
      </c>
      <c r="AL779" s="10">
        <f t="shared" si="265"/>
        <v>0</v>
      </c>
      <c r="AM779" s="10">
        <f t="shared" si="264"/>
        <v>0</v>
      </c>
      <c r="AN779" s="10">
        <f t="shared" si="264"/>
        <v>2841.9029331868956</v>
      </c>
      <c r="AO779" s="10">
        <f t="shared" si="264"/>
        <v>0</v>
      </c>
      <c r="AP779" s="10">
        <f t="shared" si="264"/>
        <v>0</v>
      </c>
      <c r="AQ779" s="10">
        <f t="shared" si="264"/>
        <v>0</v>
      </c>
      <c r="AR779" s="10">
        <f t="shared" si="264"/>
        <v>0</v>
      </c>
      <c r="AT779">
        <v>1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1</v>
      </c>
      <c r="BB779">
        <v>0</v>
      </c>
      <c r="BC779">
        <v>0</v>
      </c>
    </row>
    <row r="780" spans="3:55">
      <c r="C780" s="10"/>
      <c r="D780" s="20">
        <f t="shared" si="266"/>
        <v>3375.7680769281687</v>
      </c>
      <c r="E780" s="10">
        <f t="shared" si="267"/>
        <v>-3117.3116335618074</v>
      </c>
      <c r="F780" s="20">
        <f t="shared" si="268"/>
        <v>258.45644336636133</v>
      </c>
      <c r="G780">
        <f t="shared" si="269"/>
        <v>4</v>
      </c>
      <c r="H780" s="21">
        <f t="shared" si="270"/>
        <v>9.7612754295987511E-4</v>
      </c>
      <c r="I780" s="20">
        <f t="shared" si="271"/>
        <v>1</v>
      </c>
      <c r="J780" s="2"/>
      <c r="K780" s="11">
        <v>100</v>
      </c>
      <c r="L780" s="6">
        <f t="shared" si="263"/>
        <v>113.7778787354118</v>
      </c>
      <c r="M780" s="6">
        <f t="shared" si="263"/>
        <v>129.45405689530074</v>
      </c>
      <c r="N780" s="6">
        <f t="shared" si="263"/>
        <v>111.61009070675182</v>
      </c>
      <c r="O780" s="6">
        <f t="shared" si="263"/>
        <v>96.225739434679383</v>
      </c>
      <c r="P780" s="6">
        <f t="shared" si="263"/>
        <v>82.961969398262184</v>
      </c>
      <c r="Q780" s="6">
        <f t="shared" si="262"/>
        <v>71.526479368967017</v>
      </c>
      <c r="R780" s="6">
        <f t="shared" si="262"/>
        <v>61.667258962471436</v>
      </c>
      <c r="S780" s="6">
        <f t="shared" si="262"/>
        <v>70.163699121773121</v>
      </c>
      <c r="T780" s="6">
        <f t="shared" si="262"/>
        <v>60.492324544419979</v>
      </c>
      <c r="U780" s="6">
        <f t="shared" si="262"/>
        <v>68.826883664381924</v>
      </c>
      <c r="W780" s="11">
        <v>100</v>
      </c>
      <c r="X780" s="6">
        <f t="shared" si="272"/>
        <v>87.890547012700083</v>
      </c>
      <c r="Y780" s="6">
        <f t="shared" si="273"/>
        <v>75.781094025400165</v>
      </c>
      <c r="Z780" s="6">
        <f t="shared" si="274"/>
        <v>91.768865449610146</v>
      </c>
      <c r="AA780" s="6">
        <f t="shared" si="275"/>
        <v>107.75663687382013</v>
      </c>
      <c r="AB780" s="6">
        <f t="shared" si="276"/>
        <v>123.74440829803011</v>
      </c>
      <c r="AC780" s="6">
        <f t="shared" si="277"/>
        <v>100</v>
      </c>
      <c r="AD780" s="6">
        <f t="shared" si="278"/>
        <v>115.98777142420998</v>
      </c>
      <c r="AE780" s="6">
        <f t="shared" si="279"/>
        <v>103.87831843691006</v>
      </c>
      <c r="AF780" s="6">
        <f t="shared" si="280"/>
        <v>119.86608986112005</v>
      </c>
      <c r="AG780" s="6">
        <f t="shared" si="281"/>
        <v>107.75663687382013</v>
      </c>
      <c r="AI780" s="10">
        <f t="shared" si="282"/>
        <v>0</v>
      </c>
      <c r="AJ780" s="10">
        <f t="shared" si="265"/>
        <v>0</v>
      </c>
      <c r="AK780" s="10">
        <f t="shared" si="265"/>
        <v>0</v>
      </c>
      <c r="AL780" s="10">
        <f t="shared" si="265"/>
        <v>0</v>
      </c>
      <c r="AM780" s="10">
        <f t="shared" si="264"/>
        <v>0</v>
      </c>
      <c r="AN780" s="10">
        <f t="shared" si="264"/>
        <v>2841.9029331868956</v>
      </c>
      <c r="AO780" s="10">
        <f t="shared" si="264"/>
        <v>0</v>
      </c>
      <c r="AP780" s="10">
        <f t="shared" si="264"/>
        <v>0</v>
      </c>
      <c r="AQ780" s="10">
        <f t="shared" si="264"/>
        <v>0</v>
      </c>
      <c r="AR780" s="10">
        <f t="shared" si="264"/>
        <v>0</v>
      </c>
      <c r="AT780">
        <v>1</v>
      </c>
      <c r="AU780">
        <v>1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1</v>
      </c>
      <c r="BB780">
        <v>0</v>
      </c>
      <c r="BC780">
        <v>1</v>
      </c>
    </row>
    <row r="781" spans="3:55">
      <c r="C781" s="10"/>
      <c r="D781" s="20">
        <f t="shared" si="266"/>
        <v>3375.7680769281687</v>
      </c>
      <c r="E781" s="10">
        <f t="shared" si="267"/>
        <v>-3117.3116335618074</v>
      </c>
      <c r="F781" s="20">
        <f t="shared" si="268"/>
        <v>258.45644336636133</v>
      </c>
      <c r="G781">
        <f t="shared" si="269"/>
        <v>4</v>
      </c>
      <c r="H781" s="21">
        <f t="shared" si="270"/>
        <v>9.7612754295987511E-4</v>
      </c>
      <c r="I781" s="20">
        <f t="shared" si="271"/>
        <v>1</v>
      </c>
      <c r="J781" s="2"/>
      <c r="K781" s="11">
        <v>100</v>
      </c>
      <c r="L781" s="6">
        <f t="shared" si="263"/>
        <v>113.7778787354118</v>
      </c>
      <c r="M781" s="6">
        <f t="shared" si="263"/>
        <v>129.45405689530074</v>
      </c>
      <c r="N781" s="6">
        <f t="shared" si="263"/>
        <v>111.61009070675182</v>
      </c>
      <c r="O781" s="6">
        <f t="shared" si="263"/>
        <v>96.225739434679383</v>
      </c>
      <c r="P781" s="6">
        <f t="shared" si="263"/>
        <v>82.961969398262184</v>
      </c>
      <c r="Q781" s="6">
        <f t="shared" si="262"/>
        <v>71.526479368967017</v>
      </c>
      <c r="R781" s="6">
        <f t="shared" si="262"/>
        <v>61.667258962471436</v>
      </c>
      <c r="S781" s="6">
        <f t="shared" si="262"/>
        <v>70.163699121773121</v>
      </c>
      <c r="T781" s="6">
        <f t="shared" si="262"/>
        <v>79.830768503050223</v>
      </c>
      <c r="U781" s="6">
        <f t="shared" si="262"/>
        <v>68.826883664381924</v>
      </c>
      <c r="W781" s="11">
        <v>100</v>
      </c>
      <c r="X781" s="6">
        <f t="shared" si="272"/>
        <v>87.890547012700083</v>
      </c>
      <c r="Y781" s="6">
        <f t="shared" si="273"/>
        <v>75.781094025400165</v>
      </c>
      <c r="Z781" s="6">
        <f t="shared" si="274"/>
        <v>91.768865449610146</v>
      </c>
      <c r="AA781" s="6">
        <f t="shared" si="275"/>
        <v>107.75663687382013</v>
      </c>
      <c r="AB781" s="6">
        <f t="shared" si="276"/>
        <v>123.74440829803011</v>
      </c>
      <c r="AC781" s="6">
        <f t="shared" si="277"/>
        <v>100</v>
      </c>
      <c r="AD781" s="6">
        <f t="shared" si="278"/>
        <v>115.98777142420998</v>
      </c>
      <c r="AE781" s="6">
        <f t="shared" si="279"/>
        <v>103.87831843691006</v>
      </c>
      <c r="AF781" s="6">
        <f t="shared" si="280"/>
        <v>91.768865449610146</v>
      </c>
      <c r="AG781" s="6">
        <f t="shared" si="281"/>
        <v>107.75663687382013</v>
      </c>
      <c r="AI781" s="10">
        <f t="shared" si="282"/>
        <v>0</v>
      </c>
      <c r="AJ781" s="10">
        <f t="shared" si="265"/>
        <v>0</v>
      </c>
      <c r="AK781" s="10">
        <f t="shared" si="265"/>
        <v>0</v>
      </c>
      <c r="AL781" s="10">
        <f t="shared" si="265"/>
        <v>0</v>
      </c>
      <c r="AM781" s="10">
        <f t="shared" si="264"/>
        <v>0</v>
      </c>
      <c r="AN781" s="10">
        <f t="shared" si="264"/>
        <v>2841.9029331868956</v>
      </c>
      <c r="AO781" s="10">
        <f t="shared" si="264"/>
        <v>0</v>
      </c>
      <c r="AP781" s="10">
        <f t="shared" si="264"/>
        <v>0</v>
      </c>
      <c r="AQ781" s="10">
        <f t="shared" si="264"/>
        <v>0</v>
      </c>
      <c r="AR781" s="10">
        <f t="shared" si="264"/>
        <v>0</v>
      </c>
      <c r="AT781">
        <v>1</v>
      </c>
      <c r="AU781">
        <v>1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1</v>
      </c>
      <c r="BC781">
        <v>0</v>
      </c>
    </row>
    <row r="782" spans="3:55">
      <c r="C782" s="10"/>
      <c r="D782" s="20">
        <f t="shared" si="266"/>
        <v>994.37235097001303</v>
      </c>
      <c r="E782" s="10">
        <f t="shared" si="267"/>
        <v>-917.02450190521881</v>
      </c>
      <c r="F782" s="20">
        <f t="shared" si="268"/>
        <v>77.347849064794218</v>
      </c>
      <c r="G782">
        <f t="shared" si="269"/>
        <v>5</v>
      </c>
      <c r="H782" s="21">
        <f t="shared" si="270"/>
        <v>9.7656225800141683E-4</v>
      </c>
      <c r="I782" s="20">
        <f t="shared" si="271"/>
        <v>1</v>
      </c>
      <c r="J782" s="2"/>
      <c r="K782" s="11">
        <v>100</v>
      </c>
      <c r="L782" s="6">
        <f t="shared" si="263"/>
        <v>113.7778787354118</v>
      </c>
      <c r="M782" s="6">
        <f t="shared" si="263"/>
        <v>129.45405689530074</v>
      </c>
      <c r="N782" s="6">
        <f t="shared" si="263"/>
        <v>111.61009070675182</v>
      </c>
      <c r="O782" s="6">
        <f t="shared" si="263"/>
        <v>96.225739434679383</v>
      </c>
      <c r="P782" s="6">
        <f t="shared" si="263"/>
        <v>82.961969398262184</v>
      </c>
      <c r="Q782" s="6">
        <f t="shared" si="262"/>
        <v>71.526479368967017</v>
      </c>
      <c r="R782" s="6">
        <f t="shared" si="262"/>
        <v>61.667258962471436</v>
      </c>
      <c r="S782" s="6">
        <f t="shared" si="262"/>
        <v>70.163699121773121</v>
      </c>
      <c r="T782" s="6">
        <f t="shared" si="262"/>
        <v>79.830768503050223</v>
      </c>
      <c r="U782" s="6">
        <f t="shared" si="262"/>
        <v>90.829754980947811</v>
      </c>
      <c r="W782" s="11">
        <v>100</v>
      </c>
      <c r="X782" s="6">
        <f t="shared" si="272"/>
        <v>87.890547012700083</v>
      </c>
      <c r="Y782" s="6">
        <f t="shared" si="273"/>
        <v>75.781094025400165</v>
      </c>
      <c r="Z782" s="6">
        <f t="shared" si="274"/>
        <v>91.768865449610146</v>
      </c>
      <c r="AA782" s="6">
        <f t="shared" si="275"/>
        <v>107.75663687382013</v>
      </c>
      <c r="AB782" s="6">
        <f t="shared" si="276"/>
        <v>123.74440829803011</v>
      </c>
      <c r="AC782" s="6">
        <f t="shared" si="277"/>
        <v>100</v>
      </c>
      <c r="AD782" s="6">
        <f t="shared" si="278"/>
        <v>115.98777142420998</v>
      </c>
      <c r="AE782" s="6">
        <f t="shared" si="279"/>
        <v>103.87831843691006</v>
      </c>
      <c r="AF782" s="6">
        <f t="shared" si="280"/>
        <v>91.768865449610146</v>
      </c>
      <c r="AG782" s="6">
        <f t="shared" si="281"/>
        <v>79.659412462310229</v>
      </c>
      <c r="AI782" s="10">
        <f t="shared" si="282"/>
        <v>0</v>
      </c>
      <c r="AJ782" s="10">
        <f t="shared" si="265"/>
        <v>0</v>
      </c>
      <c r="AK782" s="10">
        <f t="shared" si="265"/>
        <v>0</v>
      </c>
      <c r="AL782" s="10">
        <f t="shared" si="265"/>
        <v>0</v>
      </c>
      <c r="AM782" s="10">
        <f t="shared" si="264"/>
        <v>0</v>
      </c>
      <c r="AN782" s="10">
        <f t="shared" si="264"/>
        <v>2841.9029331868956</v>
      </c>
      <c r="AO782" s="10">
        <f t="shared" si="264"/>
        <v>0</v>
      </c>
      <c r="AP782" s="10">
        <f t="shared" si="264"/>
        <v>0</v>
      </c>
      <c r="AQ782" s="10">
        <f t="shared" si="264"/>
        <v>0</v>
      </c>
      <c r="AR782" s="10">
        <f t="shared" si="264"/>
        <v>0</v>
      </c>
      <c r="AT782">
        <v>1</v>
      </c>
      <c r="AU782">
        <v>1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1</v>
      </c>
      <c r="BB782">
        <v>1</v>
      </c>
      <c r="BC782">
        <v>1</v>
      </c>
    </row>
    <row r="783" spans="3:55">
      <c r="C783" s="10"/>
      <c r="D783" s="20">
        <f t="shared" si="266"/>
        <v>4711.827138481257</v>
      </c>
      <c r="E783" s="10">
        <f t="shared" si="267"/>
        <v>-4784.5946342759471</v>
      </c>
      <c r="F783" s="20">
        <f t="shared" si="268"/>
        <v>-72.767495794690149</v>
      </c>
      <c r="G783">
        <f t="shared" si="269"/>
        <v>3</v>
      </c>
      <c r="H783" s="21">
        <f t="shared" si="270"/>
        <v>9.7569302143100045E-4</v>
      </c>
      <c r="I783" s="20">
        <f t="shared" si="271"/>
        <v>1</v>
      </c>
      <c r="J783" s="2"/>
      <c r="K783" s="11">
        <v>100</v>
      </c>
      <c r="L783" s="6">
        <f t="shared" si="263"/>
        <v>113.7778787354118</v>
      </c>
      <c r="M783" s="6">
        <f t="shared" si="263"/>
        <v>129.45405689530074</v>
      </c>
      <c r="N783" s="6">
        <f t="shared" si="263"/>
        <v>111.61009070675182</v>
      </c>
      <c r="O783" s="6">
        <f t="shared" si="263"/>
        <v>96.225739434679383</v>
      </c>
      <c r="P783" s="6">
        <f t="shared" si="263"/>
        <v>82.961969398262184</v>
      </c>
      <c r="Q783" s="6">
        <f t="shared" si="262"/>
        <v>71.526479368967017</v>
      </c>
      <c r="R783" s="6">
        <f t="shared" si="262"/>
        <v>81.381310960132637</v>
      </c>
      <c r="S783" s="6">
        <f t="shared" si="262"/>
        <v>70.163699121773121</v>
      </c>
      <c r="T783" s="6">
        <f t="shared" si="262"/>
        <v>60.492324544419979</v>
      </c>
      <c r="U783" s="6">
        <f t="shared" si="262"/>
        <v>52.154053657240532</v>
      </c>
      <c r="W783" s="11">
        <v>100</v>
      </c>
      <c r="X783" s="6">
        <f t="shared" si="272"/>
        <v>87.890547012700083</v>
      </c>
      <c r="Y783" s="6">
        <f t="shared" si="273"/>
        <v>75.781094025400165</v>
      </c>
      <c r="Z783" s="6">
        <f t="shared" si="274"/>
        <v>91.768865449610146</v>
      </c>
      <c r="AA783" s="6">
        <f t="shared" si="275"/>
        <v>107.75663687382013</v>
      </c>
      <c r="AB783" s="6">
        <f t="shared" si="276"/>
        <v>123.74440829803011</v>
      </c>
      <c r="AC783" s="6">
        <f t="shared" si="277"/>
        <v>100</v>
      </c>
      <c r="AD783" s="6">
        <f t="shared" si="278"/>
        <v>87.890547012700083</v>
      </c>
      <c r="AE783" s="6">
        <f t="shared" si="279"/>
        <v>103.87831843691006</v>
      </c>
      <c r="AF783" s="6">
        <f t="shared" si="280"/>
        <v>119.86608986112005</v>
      </c>
      <c r="AG783" s="6">
        <f t="shared" si="281"/>
        <v>135.85386128533003</v>
      </c>
      <c r="AI783" s="10">
        <f t="shared" si="282"/>
        <v>0</v>
      </c>
      <c r="AJ783" s="10">
        <f t="shared" si="265"/>
        <v>0</v>
      </c>
      <c r="AK783" s="10">
        <f t="shared" si="265"/>
        <v>0</v>
      </c>
      <c r="AL783" s="10">
        <f t="shared" si="265"/>
        <v>0</v>
      </c>
      <c r="AM783" s="10">
        <f t="shared" si="264"/>
        <v>0</v>
      </c>
      <c r="AN783" s="10">
        <f t="shared" si="264"/>
        <v>2841.9029331868956</v>
      </c>
      <c r="AO783" s="10">
        <f t="shared" si="264"/>
        <v>0</v>
      </c>
      <c r="AP783" s="10">
        <f t="shared" si="264"/>
        <v>0</v>
      </c>
      <c r="AQ783" s="10">
        <f t="shared" si="264"/>
        <v>0</v>
      </c>
      <c r="AR783" s="10">
        <f t="shared" si="264"/>
        <v>0</v>
      </c>
      <c r="AT783">
        <v>1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0</v>
      </c>
    </row>
    <row r="784" spans="3:55">
      <c r="C784" s="10"/>
      <c r="D784" s="20">
        <f t="shared" si="266"/>
        <v>3375.7680769281687</v>
      </c>
      <c r="E784" s="10">
        <f t="shared" si="267"/>
        <v>-3117.3116335618074</v>
      </c>
      <c r="F784" s="20">
        <f t="shared" si="268"/>
        <v>258.45644336636133</v>
      </c>
      <c r="G784">
        <f t="shared" si="269"/>
        <v>4</v>
      </c>
      <c r="H784" s="21">
        <f t="shared" si="270"/>
        <v>9.7612754295987511E-4</v>
      </c>
      <c r="I784" s="20">
        <f t="shared" si="271"/>
        <v>1</v>
      </c>
      <c r="J784" s="2"/>
      <c r="K784" s="11">
        <v>100</v>
      </c>
      <c r="L784" s="6">
        <f t="shared" si="263"/>
        <v>113.7778787354118</v>
      </c>
      <c r="M784" s="6">
        <f t="shared" si="263"/>
        <v>129.45405689530074</v>
      </c>
      <c r="N784" s="6">
        <f t="shared" si="263"/>
        <v>111.61009070675182</v>
      </c>
      <c r="O784" s="6">
        <f t="shared" si="263"/>
        <v>96.225739434679383</v>
      </c>
      <c r="P784" s="6">
        <f t="shared" si="263"/>
        <v>82.961969398262184</v>
      </c>
      <c r="Q784" s="6">
        <f t="shared" si="262"/>
        <v>71.526479368967017</v>
      </c>
      <c r="R784" s="6">
        <f t="shared" si="262"/>
        <v>81.381310960132637</v>
      </c>
      <c r="S784" s="6">
        <f t="shared" si="262"/>
        <v>70.163699121773121</v>
      </c>
      <c r="T784" s="6">
        <f t="shared" si="262"/>
        <v>60.492324544419979</v>
      </c>
      <c r="U784" s="6">
        <f t="shared" si="262"/>
        <v>68.826883664381924</v>
      </c>
      <c r="W784" s="11">
        <v>100</v>
      </c>
      <c r="X784" s="6">
        <f t="shared" si="272"/>
        <v>87.890547012700083</v>
      </c>
      <c r="Y784" s="6">
        <f t="shared" si="273"/>
        <v>75.781094025400165</v>
      </c>
      <c r="Z784" s="6">
        <f t="shared" si="274"/>
        <v>91.768865449610146</v>
      </c>
      <c r="AA784" s="6">
        <f t="shared" si="275"/>
        <v>107.75663687382013</v>
      </c>
      <c r="AB784" s="6">
        <f t="shared" si="276"/>
        <v>123.74440829803011</v>
      </c>
      <c r="AC784" s="6">
        <f t="shared" si="277"/>
        <v>100</v>
      </c>
      <c r="AD784" s="6">
        <f t="shared" si="278"/>
        <v>87.890547012700083</v>
      </c>
      <c r="AE784" s="6">
        <f t="shared" si="279"/>
        <v>103.87831843691006</v>
      </c>
      <c r="AF784" s="6">
        <f t="shared" si="280"/>
        <v>119.86608986112005</v>
      </c>
      <c r="AG784" s="6">
        <f t="shared" si="281"/>
        <v>107.75663687382013</v>
      </c>
      <c r="AI784" s="10">
        <f t="shared" si="282"/>
        <v>0</v>
      </c>
      <c r="AJ784" s="10">
        <f t="shared" si="265"/>
        <v>0</v>
      </c>
      <c r="AK784" s="10">
        <f t="shared" si="265"/>
        <v>0</v>
      </c>
      <c r="AL784" s="10">
        <f t="shared" si="265"/>
        <v>0</v>
      </c>
      <c r="AM784" s="10">
        <f t="shared" si="264"/>
        <v>0</v>
      </c>
      <c r="AN784" s="10">
        <f t="shared" si="264"/>
        <v>2841.9029331868956</v>
      </c>
      <c r="AO784" s="10">
        <f t="shared" si="264"/>
        <v>0</v>
      </c>
      <c r="AP784" s="10">
        <f t="shared" si="264"/>
        <v>0</v>
      </c>
      <c r="AQ784" s="10">
        <f t="shared" si="264"/>
        <v>0</v>
      </c>
      <c r="AR784" s="10">
        <f t="shared" si="264"/>
        <v>0</v>
      </c>
      <c r="AT784">
        <v>1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1</v>
      </c>
      <c r="BA784">
        <v>0</v>
      </c>
      <c r="BB784">
        <v>0</v>
      </c>
      <c r="BC784">
        <v>1</v>
      </c>
    </row>
    <row r="785" spans="3:55">
      <c r="C785" s="10"/>
      <c r="D785" s="20">
        <f t="shared" si="266"/>
        <v>3375.7680769281687</v>
      </c>
      <c r="E785" s="10">
        <f t="shared" si="267"/>
        <v>-3117.3116335618074</v>
      </c>
      <c r="F785" s="20">
        <f t="shared" si="268"/>
        <v>258.45644336636133</v>
      </c>
      <c r="G785">
        <f t="shared" si="269"/>
        <v>4</v>
      </c>
      <c r="H785" s="21">
        <f t="shared" si="270"/>
        <v>9.7612754295987511E-4</v>
      </c>
      <c r="I785" s="20">
        <f t="shared" si="271"/>
        <v>1</v>
      </c>
      <c r="J785" s="2"/>
      <c r="K785" s="11">
        <v>100</v>
      </c>
      <c r="L785" s="6">
        <f t="shared" si="263"/>
        <v>113.7778787354118</v>
      </c>
      <c r="M785" s="6">
        <f t="shared" si="263"/>
        <v>129.45405689530074</v>
      </c>
      <c r="N785" s="6">
        <f t="shared" si="263"/>
        <v>111.61009070675182</v>
      </c>
      <c r="O785" s="6">
        <f t="shared" si="263"/>
        <v>96.225739434679383</v>
      </c>
      <c r="P785" s="6">
        <f t="shared" si="263"/>
        <v>82.961969398262184</v>
      </c>
      <c r="Q785" s="6">
        <f t="shared" si="262"/>
        <v>71.526479368967017</v>
      </c>
      <c r="R785" s="6">
        <f t="shared" si="262"/>
        <v>81.381310960132637</v>
      </c>
      <c r="S785" s="6">
        <f t="shared" si="262"/>
        <v>70.163699121773121</v>
      </c>
      <c r="T785" s="6">
        <f t="shared" si="262"/>
        <v>79.830768503050223</v>
      </c>
      <c r="U785" s="6">
        <f t="shared" si="262"/>
        <v>68.826883664381924</v>
      </c>
      <c r="W785" s="11">
        <v>100</v>
      </c>
      <c r="X785" s="6">
        <f t="shared" si="272"/>
        <v>87.890547012700083</v>
      </c>
      <c r="Y785" s="6">
        <f t="shared" si="273"/>
        <v>75.781094025400165</v>
      </c>
      <c r="Z785" s="6">
        <f t="shared" si="274"/>
        <v>91.768865449610146</v>
      </c>
      <c r="AA785" s="6">
        <f t="shared" si="275"/>
        <v>107.75663687382013</v>
      </c>
      <c r="AB785" s="6">
        <f t="shared" si="276"/>
        <v>123.74440829803011</v>
      </c>
      <c r="AC785" s="6">
        <f t="shared" si="277"/>
        <v>100</v>
      </c>
      <c r="AD785" s="6">
        <f t="shared" si="278"/>
        <v>87.890547012700083</v>
      </c>
      <c r="AE785" s="6">
        <f t="shared" si="279"/>
        <v>103.87831843691006</v>
      </c>
      <c r="AF785" s="6">
        <f t="shared" si="280"/>
        <v>91.768865449610146</v>
      </c>
      <c r="AG785" s="6">
        <f t="shared" si="281"/>
        <v>107.75663687382013</v>
      </c>
      <c r="AI785" s="10">
        <f t="shared" si="282"/>
        <v>0</v>
      </c>
      <c r="AJ785" s="10">
        <f t="shared" si="265"/>
        <v>0</v>
      </c>
      <c r="AK785" s="10">
        <f t="shared" si="265"/>
        <v>0</v>
      </c>
      <c r="AL785" s="10">
        <f t="shared" si="265"/>
        <v>0</v>
      </c>
      <c r="AM785" s="10">
        <f t="shared" si="264"/>
        <v>0</v>
      </c>
      <c r="AN785" s="10">
        <f t="shared" si="264"/>
        <v>2841.9029331868956</v>
      </c>
      <c r="AO785" s="10">
        <f t="shared" si="264"/>
        <v>0</v>
      </c>
      <c r="AP785" s="10">
        <f t="shared" si="264"/>
        <v>0</v>
      </c>
      <c r="AQ785" s="10">
        <f t="shared" si="264"/>
        <v>0</v>
      </c>
      <c r="AR785" s="10">
        <f t="shared" si="264"/>
        <v>0</v>
      </c>
      <c r="AT785">
        <v>1</v>
      </c>
      <c r="AU785">
        <v>1</v>
      </c>
      <c r="AV785">
        <v>0</v>
      </c>
      <c r="AW785">
        <v>0</v>
      </c>
      <c r="AX785">
        <v>0</v>
      </c>
      <c r="AY785">
        <v>0</v>
      </c>
      <c r="AZ785">
        <v>1</v>
      </c>
      <c r="BA785">
        <v>0</v>
      </c>
      <c r="BB785">
        <v>1</v>
      </c>
      <c r="BC785">
        <v>0</v>
      </c>
    </row>
    <row r="786" spans="3:55">
      <c r="C786" s="10"/>
      <c r="D786" s="20">
        <f t="shared" si="266"/>
        <v>994.37235097001303</v>
      </c>
      <c r="E786" s="10">
        <f t="shared" si="267"/>
        <v>-917.02450190521881</v>
      </c>
      <c r="F786" s="20">
        <f t="shared" si="268"/>
        <v>77.347849064794218</v>
      </c>
      <c r="G786">
        <f t="shared" si="269"/>
        <v>5</v>
      </c>
      <c r="H786" s="21">
        <f t="shared" si="270"/>
        <v>9.7656225800141683E-4</v>
      </c>
      <c r="I786" s="20">
        <f t="shared" si="271"/>
        <v>1</v>
      </c>
      <c r="J786" s="2"/>
      <c r="K786" s="11">
        <v>100</v>
      </c>
      <c r="L786" s="6">
        <f t="shared" si="263"/>
        <v>113.7778787354118</v>
      </c>
      <c r="M786" s="6">
        <f t="shared" si="263"/>
        <v>129.45405689530074</v>
      </c>
      <c r="N786" s="6">
        <f t="shared" si="263"/>
        <v>111.61009070675182</v>
      </c>
      <c r="O786" s="6">
        <f t="shared" si="263"/>
        <v>96.225739434679383</v>
      </c>
      <c r="P786" s="6">
        <f t="shared" si="263"/>
        <v>82.961969398262184</v>
      </c>
      <c r="Q786" s="6">
        <f t="shared" si="262"/>
        <v>71.526479368967017</v>
      </c>
      <c r="R786" s="6">
        <f t="shared" si="262"/>
        <v>81.381310960132637</v>
      </c>
      <c r="S786" s="6">
        <f t="shared" si="262"/>
        <v>70.163699121773121</v>
      </c>
      <c r="T786" s="6">
        <f t="shared" si="262"/>
        <v>79.830768503050223</v>
      </c>
      <c r="U786" s="6">
        <f t="shared" si="262"/>
        <v>90.829754980947811</v>
      </c>
      <c r="W786" s="11">
        <v>100</v>
      </c>
      <c r="X786" s="6">
        <f t="shared" si="272"/>
        <v>87.890547012700083</v>
      </c>
      <c r="Y786" s="6">
        <f t="shared" si="273"/>
        <v>75.781094025400165</v>
      </c>
      <c r="Z786" s="6">
        <f t="shared" si="274"/>
        <v>91.768865449610146</v>
      </c>
      <c r="AA786" s="6">
        <f t="shared" si="275"/>
        <v>107.75663687382013</v>
      </c>
      <c r="AB786" s="6">
        <f t="shared" si="276"/>
        <v>123.74440829803011</v>
      </c>
      <c r="AC786" s="6">
        <f t="shared" si="277"/>
        <v>100</v>
      </c>
      <c r="AD786" s="6">
        <f t="shared" si="278"/>
        <v>87.890547012700083</v>
      </c>
      <c r="AE786" s="6">
        <f t="shared" si="279"/>
        <v>103.87831843691006</v>
      </c>
      <c r="AF786" s="6">
        <f t="shared" si="280"/>
        <v>91.768865449610146</v>
      </c>
      <c r="AG786" s="6">
        <f t="shared" si="281"/>
        <v>79.659412462310229</v>
      </c>
      <c r="AI786" s="10">
        <f t="shared" si="282"/>
        <v>0</v>
      </c>
      <c r="AJ786" s="10">
        <f t="shared" si="265"/>
        <v>0</v>
      </c>
      <c r="AK786" s="10">
        <f t="shared" si="265"/>
        <v>0</v>
      </c>
      <c r="AL786" s="10">
        <f t="shared" si="265"/>
        <v>0</v>
      </c>
      <c r="AM786" s="10">
        <f t="shared" si="264"/>
        <v>0</v>
      </c>
      <c r="AN786" s="10">
        <f t="shared" si="264"/>
        <v>2841.9029331868956</v>
      </c>
      <c r="AO786" s="10">
        <f t="shared" si="264"/>
        <v>0</v>
      </c>
      <c r="AP786" s="10">
        <f t="shared" si="264"/>
        <v>0</v>
      </c>
      <c r="AQ786" s="10">
        <f t="shared" si="264"/>
        <v>0</v>
      </c>
      <c r="AR786" s="10">
        <f t="shared" si="264"/>
        <v>0</v>
      </c>
      <c r="AT786">
        <v>1</v>
      </c>
      <c r="AU786">
        <v>1</v>
      </c>
      <c r="AV786">
        <v>0</v>
      </c>
      <c r="AW786">
        <v>0</v>
      </c>
      <c r="AX786">
        <v>0</v>
      </c>
      <c r="AY786">
        <v>0</v>
      </c>
      <c r="AZ786">
        <v>1</v>
      </c>
      <c r="BA786">
        <v>0</v>
      </c>
      <c r="BB786">
        <v>1</v>
      </c>
      <c r="BC786">
        <v>1</v>
      </c>
    </row>
    <row r="787" spans="3:55">
      <c r="C787" s="10"/>
      <c r="D787" s="20">
        <f t="shared" si="266"/>
        <v>3375.7680769281687</v>
      </c>
      <c r="E787" s="10">
        <f t="shared" si="267"/>
        <v>-3117.3116335618074</v>
      </c>
      <c r="F787" s="20">
        <f t="shared" si="268"/>
        <v>258.45644336636133</v>
      </c>
      <c r="G787">
        <f t="shared" si="269"/>
        <v>4</v>
      </c>
      <c r="H787" s="21">
        <f t="shared" si="270"/>
        <v>9.7612754295987511E-4</v>
      </c>
      <c r="I787" s="20">
        <f t="shared" si="271"/>
        <v>1</v>
      </c>
      <c r="J787" s="2"/>
      <c r="K787" s="11">
        <v>100</v>
      </c>
      <c r="L787" s="6">
        <f t="shared" si="263"/>
        <v>113.7778787354118</v>
      </c>
      <c r="M787" s="6">
        <f t="shared" si="263"/>
        <v>129.45405689530074</v>
      </c>
      <c r="N787" s="6">
        <f t="shared" si="263"/>
        <v>111.61009070675182</v>
      </c>
      <c r="O787" s="6">
        <f t="shared" si="263"/>
        <v>96.225739434679383</v>
      </c>
      <c r="P787" s="6">
        <f t="shared" si="263"/>
        <v>82.961969398262184</v>
      </c>
      <c r="Q787" s="6">
        <f t="shared" si="262"/>
        <v>71.526479368967017</v>
      </c>
      <c r="R787" s="6">
        <f t="shared" si="262"/>
        <v>81.381310960132637</v>
      </c>
      <c r="S787" s="6">
        <f t="shared" si="262"/>
        <v>92.593929297508112</v>
      </c>
      <c r="T787" s="6">
        <f t="shared" si="262"/>
        <v>79.830768503050223</v>
      </c>
      <c r="U787" s="6">
        <f t="shared" si="262"/>
        <v>68.826883664381924</v>
      </c>
      <c r="W787" s="11">
        <v>100</v>
      </c>
      <c r="X787" s="6">
        <f t="shared" si="272"/>
        <v>87.890547012700083</v>
      </c>
      <c r="Y787" s="6">
        <f t="shared" si="273"/>
        <v>75.781094025400165</v>
      </c>
      <c r="Z787" s="6">
        <f t="shared" si="274"/>
        <v>91.768865449610146</v>
      </c>
      <c r="AA787" s="6">
        <f t="shared" si="275"/>
        <v>107.75663687382013</v>
      </c>
      <c r="AB787" s="6">
        <f t="shared" si="276"/>
        <v>123.74440829803011</v>
      </c>
      <c r="AC787" s="6">
        <f t="shared" si="277"/>
        <v>100</v>
      </c>
      <c r="AD787" s="6">
        <f t="shared" si="278"/>
        <v>87.890547012700083</v>
      </c>
      <c r="AE787" s="6">
        <f t="shared" si="279"/>
        <v>75.781094025400165</v>
      </c>
      <c r="AF787" s="6">
        <f t="shared" si="280"/>
        <v>91.768865449610146</v>
      </c>
      <c r="AG787" s="6">
        <f t="shared" si="281"/>
        <v>107.75663687382013</v>
      </c>
      <c r="AI787" s="10">
        <f t="shared" si="282"/>
        <v>0</v>
      </c>
      <c r="AJ787" s="10">
        <f t="shared" si="265"/>
        <v>0</v>
      </c>
      <c r="AK787" s="10">
        <f t="shared" si="265"/>
        <v>0</v>
      </c>
      <c r="AL787" s="10">
        <f t="shared" si="265"/>
        <v>0</v>
      </c>
      <c r="AM787" s="10">
        <f t="shared" si="264"/>
        <v>0</v>
      </c>
      <c r="AN787" s="10">
        <f t="shared" si="264"/>
        <v>2841.9029331868956</v>
      </c>
      <c r="AO787" s="10">
        <f t="shared" si="264"/>
        <v>0</v>
      </c>
      <c r="AP787" s="10">
        <f t="shared" si="264"/>
        <v>0</v>
      </c>
      <c r="AQ787" s="10">
        <f t="shared" si="264"/>
        <v>0</v>
      </c>
      <c r="AR787" s="10">
        <f t="shared" si="264"/>
        <v>0</v>
      </c>
      <c r="AT787">
        <v>1</v>
      </c>
      <c r="AU787">
        <v>1</v>
      </c>
      <c r="AV787">
        <v>0</v>
      </c>
      <c r="AW787">
        <v>0</v>
      </c>
      <c r="AX787">
        <v>0</v>
      </c>
      <c r="AY787">
        <v>0</v>
      </c>
      <c r="AZ787">
        <v>1</v>
      </c>
      <c r="BA787">
        <v>1</v>
      </c>
      <c r="BB787">
        <v>0</v>
      </c>
      <c r="BC787">
        <v>0</v>
      </c>
    </row>
    <row r="788" spans="3:55">
      <c r="C788" s="10"/>
      <c r="D788" s="20">
        <f t="shared" si="266"/>
        <v>994.37235097001303</v>
      </c>
      <c r="E788" s="10">
        <f t="shared" si="267"/>
        <v>-917.02450190521881</v>
      </c>
      <c r="F788" s="20">
        <f t="shared" si="268"/>
        <v>77.347849064794218</v>
      </c>
      <c r="G788">
        <f t="shared" si="269"/>
        <v>5</v>
      </c>
      <c r="H788" s="21">
        <f t="shared" si="270"/>
        <v>9.7656225800141683E-4</v>
      </c>
      <c r="I788" s="20">
        <f t="shared" si="271"/>
        <v>1</v>
      </c>
      <c r="J788" s="2"/>
      <c r="K788" s="11">
        <v>100</v>
      </c>
      <c r="L788" s="6">
        <f t="shared" si="263"/>
        <v>113.7778787354118</v>
      </c>
      <c r="M788" s="6">
        <f t="shared" si="263"/>
        <v>129.45405689530074</v>
      </c>
      <c r="N788" s="6">
        <f t="shared" si="263"/>
        <v>111.61009070675182</v>
      </c>
      <c r="O788" s="6">
        <f t="shared" si="263"/>
        <v>96.225739434679383</v>
      </c>
      <c r="P788" s="6">
        <f t="shared" si="263"/>
        <v>82.961969398262184</v>
      </c>
      <c r="Q788" s="6">
        <f t="shared" si="262"/>
        <v>71.526479368967017</v>
      </c>
      <c r="R788" s="6">
        <f t="shared" si="262"/>
        <v>81.381310960132637</v>
      </c>
      <c r="S788" s="6">
        <f t="shared" si="262"/>
        <v>92.593929297508112</v>
      </c>
      <c r="T788" s="6">
        <f t="shared" si="262"/>
        <v>79.830768503050223</v>
      </c>
      <c r="U788" s="6">
        <f t="shared" si="262"/>
        <v>90.829754980947811</v>
      </c>
      <c r="W788" s="11">
        <v>100</v>
      </c>
      <c r="X788" s="6">
        <f t="shared" si="272"/>
        <v>87.890547012700083</v>
      </c>
      <c r="Y788" s="6">
        <f t="shared" si="273"/>
        <v>75.781094025400165</v>
      </c>
      <c r="Z788" s="6">
        <f t="shared" si="274"/>
        <v>91.768865449610146</v>
      </c>
      <c r="AA788" s="6">
        <f t="shared" si="275"/>
        <v>107.75663687382013</v>
      </c>
      <c r="AB788" s="6">
        <f t="shared" si="276"/>
        <v>123.74440829803011</v>
      </c>
      <c r="AC788" s="6">
        <f t="shared" si="277"/>
        <v>100</v>
      </c>
      <c r="AD788" s="6">
        <f t="shared" si="278"/>
        <v>87.890547012700083</v>
      </c>
      <c r="AE788" s="6">
        <f t="shared" si="279"/>
        <v>75.781094025400165</v>
      </c>
      <c r="AF788" s="6">
        <f t="shared" si="280"/>
        <v>91.768865449610146</v>
      </c>
      <c r="AG788" s="6">
        <f t="shared" si="281"/>
        <v>79.659412462310229</v>
      </c>
      <c r="AI788" s="10">
        <f t="shared" si="282"/>
        <v>0</v>
      </c>
      <c r="AJ788" s="10">
        <f t="shared" si="265"/>
        <v>0</v>
      </c>
      <c r="AK788" s="10">
        <f t="shared" si="265"/>
        <v>0</v>
      </c>
      <c r="AL788" s="10">
        <f t="shared" si="265"/>
        <v>0</v>
      </c>
      <c r="AM788" s="10">
        <f t="shared" si="264"/>
        <v>0</v>
      </c>
      <c r="AN788" s="10">
        <f t="shared" si="264"/>
        <v>2841.9029331868956</v>
      </c>
      <c r="AO788" s="10">
        <f t="shared" si="264"/>
        <v>0</v>
      </c>
      <c r="AP788" s="10">
        <f t="shared" si="264"/>
        <v>0</v>
      </c>
      <c r="AQ788" s="10">
        <f t="shared" si="264"/>
        <v>0</v>
      </c>
      <c r="AR788" s="10">
        <f t="shared" si="264"/>
        <v>0</v>
      </c>
      <c r="AT788">
        <v>1</v>
      </c>
      <c r="AU788">
        <v>1</v>
      </c>
      <c r="AV788">
        <v>0</v>
      </c>
      <c r="AW788">
        <v>0</v>
      </c>
      <c r="AX788">
        <v>0</v>
      </c>
      <c r="AY788">
        <v>0</v>
      </c>
      <c r="AZ788">
        <v>1</v>
      </c>
      <c r="BA788">
        <v>1</v>
      </c>
      <c r="BB788">
        <v>0</v>
      </c>
      <c r="BC788">
        <v>1</v>
      </c>
    </row>
    <row r="789" spans="3:55">
      <c r="C789" s="10"/>
      <c r="D789" s="20">
        <f t="shared" si="266"/>
        <v>466.82450585020433</v>
      </c>
      <c r="E789" s="10">
        <f t="shared" si="267"/>
        <v>-917.02450190521881</v>
      </c>
      <c r="F789" s="20">
        <f t="shared" si="268"/>
        <v>-450.19999605501448</v>
      </c>
      <c r="G789">
        <f t="shared" si="269"/>
        <v>5</v>
      </c>
      <c r="H789" s="21">
        <f t="shared" si="270"/>
        <v>9.7656225800141683E-4</v>
      </c>
      <c r="I789" s="20">
        <f t="shared" si="271"/>
        <v>2</v>
      </c>
      <c r="J789" s="2"/>
      <c r="K789" s="11">
        <v>100</v>
      </c>
      <c r="L789" s="6">
        <f t="shared" si="263"/>
        <v>113.7778787354118</v>
      </c>
      <c r="M789" s="6">
        <f t="shared" si="263"/>
        <v>129.45405689530074</v>
      </c>
      <c r="N789" s="6">
        <f t="shared" si="263"/>
        <v>111.61009070675182</v>
      </c>
      <c r="O789" s="6">
        <f t="shared" si="263"/>
        <v>96.225739434679383</v>
      </c>
      <c r="P789" s="6">
        <f t="shared" si="263"/>
        <v>82.961969398262184</v>
      </c>
      <c r="Q789" s="6">
        <f t="shared" si="262"/>
        <v>71.526479368967017</v>
      </c>
      <c r="R789" s="6">
        <f t="shared" si="262"/>
        <v>81.381310960132637</v>
      </c>
      <c r="S789" s="6">
        <f t="shared" si="262"/>
        <v>92.593929297508112</v>
      </c>
      <c r="T789" s="6">
        <f t="shared" si="262"/>
        <v>105.35140859247173</v>
      </c>
      <c r="U789" s="6">
        <f t="shared" si="262"/>
        <v>90.829754980947811</v>
      </c>
      <c r="W789" s="11">
        <v>100</v>
      </c>
      <c r="X789" s="6">
        <f t="shared" si="272"/>
        <v>87.890547012700083</v>
      </c>
      <c r="Y789" s="6">
        <f t="shared" si="273"/>
        <v>75.781094025400165</v>
      </c>
      <c r="Z789" s="6">
        <f t="shared" si="274"/>
        <v>91.768865449610146</v>
      </c>
      <c r="AA789" s="6">
        <f t="shared" si="275"/>
        <v>107.75663687382013</v>
      </c>
      <c r="AB789" s="6">
        <f t="shared" si="276"/>
        <v>123.74440829803011</v>
      </c>
      <c r="AC789" s="6">
        <f t="shared" si="277"/>
        <v>100</v>
      </c>
      <c r="AD789" s="6">
        <f t="shared" si="278"/>
        <v>87.890547012700083</v>
      </c>
      <c r="AE789" s="6">
        <f t="shared" si="279"/>
        <v>75.781094025400165</v>
      </c>
      <c r="AF789" s="6">
        <f t="shared" si="280"/>
        <v>100</v>
      </c>
      <c r="AG789" s="6">
        <f t="shared" si="281"/>
        <v>115.98777142420998</v>
      </c>
      <c r="AI789" s="10">
        <f t="shared" si="282"/>
        <v>0</v>
      </c>
      <c r="AJ789" s="10">
        <f t="shared" si="265"/>
        <v>0</v>
      </c>
      <c r="AK789" s="10">
        <f t="shared" si="265"/>
        <v>0</v>
      </c>
      <c r="AL789" s="10">
        <f t="shared" si="265"/>
        <v>0</v>
      </c>
      <c r="AM789" s="10">
        <f t="shared" si="264"/>
        <v>0</v>
      </c>
      <c r="AN789" s="10">
        <f t="shared" si="264"/>
        <v>2841.9029331868956</v>
      </c>
      <c r="AO789" s="10">
        <f t="shared" si="264"/>
        <v>0</v>
      </c>
      <c r="AP789" s="10">
        <f t="shared" si="264"/>
        <v>0</v>
      </c>
      <c r="AQ789" s="10">
        <f t="shared" si="264"/>
        <v>-3827.2437884890828</v>
      </c>
      <c r="AR789" s="10">
        <f t="shared" si="264"/>
        <v>0</v>
      </c>
      <c r="AT789">
        <v>1</v>
      </c>
      <c r="AU789">
        <v>1</v>
      </c>
      <c r="AV789">
        <v>0</v>
      </c>
      <c r="AW789">
        <v>0</v>
      </c>
      <c r="AX789">
        <v>0</v>
      </c>
      <c r="AY789">
        <v>0</v>
      </c>
      <c r="AZ789">
        <v>1</v>
      </c>
      <c r="BA789">
        <v>1</v>
      </c>
      <c r="BB789">
        <v>1</v>
      </c>
      <c r="BC789">
        <v>0</v>
      </c>
    </row>
    <row r="790" spans="3:55">
      <c r="C790" s="10"/>
      <c r="D790" s="20">
        <f t="shared" si="266"/>
        <v>-2436.8597874940838</v>
      </c>
      <c r="E790" s="10">
        <f t="shared" si="267"/>
        <v>1986.6597914390695</v>
      </c>
      <c r="F790" s="20">
        <f t="shared" si="268"/>
        <v>-450.19999605501425</v>
      </c>
      <c r="G790">
        <f t="shared" si="269"/>
        <v>6</v>
      </c>
      <c r="H790" s="21">
        <f t="shared" si="270"/>
        <v>9.7699716664180632E-4</v>
      </c>
      <c r="I790" s="20">
        <f t="shared" si="271"/>
        <v>2</v>
      </c>
      <c r="J790" s="2"/>
      <c r="K790" s="11">
        <v>100</v>
      </c>
      <c r="L790" s="6">
        <f t="shared" si="263"/>
        <v>113.7778787354118</v>
      </c>
      <c r="M790" s="6">
        <f t="shared" si="263"/>
        <v>129.45405689530074</v>
      </c>
      <c r="N790" s="6">
        <f t="shared" si="263"/>
        <v>111.61009070675182</v>
      </c>
      <c r="O790" s="6">
        <f t="shared" si="263"/>
        <v>96.225739434679383</v>
      </c>
      <c r="P790" s="6">
        <f t="shared" si="263"/>
        <v>82.961969398262184</v>
      </c>
      <c r="Q790" s="6">
        <f t="shared" si="262"/>
        <v>71.526479368967017</v>
      </c>
      <c r="R790" s="6">
        <f t="shared" si="262"/>
        <v>81.381310960132637</v>
      </c>
      <c r="S790" s="6">
        <f t="shared" si="262"/>
        <v>92.593929297508112</v>
      </c>
      <c r="T790" s="6">
        <f t="shared" si="262"/>
        <v>105.35140859247173</v>
      </c>
      <c r="U790" s="6">
        <f t="shared" si="262"/>
        <v>119.8665979143907</v>
      </c>
      <c r="W790" s="11">
        <v>100</v>
      </c>
      <c r="X790" s="6">
        <f t="shared" si="272"/>
        <v>87.890547012700083</v>
      </c>
      <c r="Y790" s="6">
        <f t="shared" si="273"/>
        <v>75.781094025400165</v>
      </c>
      <c r="Z790" s="6">
        <f t="shared" si="274"/>
        <v>91.768865449610146</v>
      </c>
      <c r="AA790" s="6">
        <f t="shared" si="275"/>
        <v>107.75663687382013</v>
      </c>
      <c r="AB790" s="6">
        <f t="shared" si="276"/>
        <v>123.74440829803011</v>
      </c>
      <c r="AC790" s="6">
        <f t="shared" si="277"/>
        <v>100</v>
      </c>
      <c r="AD790" s="6">
        <f t="shared" si="278"/>
        <v>87.890547012700083</v>
      </c>
      <c r="AE790" s="6">
        <f t="shared" si="279"/>
        <v>75.781094025400165</v>
      </c>
      <c r="AF790" s="6">
        <f t="shared" si="280"/>
        <v>100</v>
      </c>
      <c r="AG790" s="6">
        <f t="shared" si="281"/>
        <v>87.890547012700083</v>
      </c>
      <c r="AI790" s="10">
        <f t="shared" si="282"/>
        <v>0</v>
      </c>
      <c r="AJ790" s="10">
        <f t="shared" si="265"/>
        <v>0</v>
      </c>
      <c r="AK790" s="10">
        <f t="shared" si="265"/>
        <v>0</v>
      </c>
      <c r="AL790" s="10">
        <f t="shared" si="265"/>
        <v>0</v>
      </c>
      <c r="AM790" s="10">
        <f t="shared" si="264"/>
        <v>0</v>
      </c>
      <c r="AN790" s="10">
        <f t="shared" si="264"/>
        <v>2841.9029331868956</v>
      </c>
      <c r="AO790" s="10">
        <f t="shared" si="264"/>
        <v>0</v>
      </c>
      <c r="AP790" s="10">
        <f t="shared" si="264"/>
        <v>0</v>
      </c>
      <c r="AQ790" s="10">
        <f t="shared" si="264"/>
        <v>-3827.2437884890828</v>
      </c>
      <c r="AR790" s="10">
        <f t="shared" si="264"/>
        <v>0</v>
      </c>
      <c r="AT790">
        <v>1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1</v>
      </c>
      <c r="BA790">
        <v>1</v>
      </c>
      <c r="BB790">
        <v>1</v>
      </c>
      <c r="BC790">
        <v>1</v>
      </c>
    </row>
    <row r="791" spans="3:55">
      <c r="C791" s="10"/>
      <c r="D791" s="20">
        <f t="shared" si="266"/>
        <v>4727.528048825141</v>
      </c>
      <c r="E791" s="10">
        <f t="shared" si="267"/>
        <v>-4784.5946342759471</v>
      </c>
      <c r="F791" s="20">
        <f t="shared" si="268"/>
        <v>-57.066585450806087</v>
      </c>
      <c r="G791">
        <f t="shared" si="269"/>
        <v>3</v>
      </c>
      <c r="H791" s="21">
        <f t="shared" si="270"/>
        <v>9.7569302143100045E-4</v>
      </c>
      <c r="I791" s="20">
        <f t="shared" si="271"/>
        <v>1</v>
      </c>
      <c r="J791" s="2"/>
      <c r="K791" s="11">
        <v>100</v>
      </c>
      <c r="L791" s="6">
        <f t="shared" si="263"/>
        <v>113.7778787354118</v>
      </c>
      <c r="M791" s="6">
        <f t="shared" si="263"/>
        <v>129.45405689530074</v>
      </c>
      <c r="N791" s="6">
        <f t="shared" si="263"/>
        <v>111.61009070675182</v>
      </c>
      <c r="O791" s="6">
        <f t="shared" si="263"/>
        <v>96.225739434679383</v>
      </c>
      <c r="P791" s="6">
        <f t="shared" si="263"/>
        <v>82.961969398262184</v>
      </c>
      <c r="Q791" s="6">
        <f t="shared" si="262"/>
        <v>94.392368938464202</v>
      </c>
      <c r="R791" s="6">
        <f t="shared" si="262"/>
        <v>81.381310960132637</v>
      </c>
      <c r="S791" s="6">
        <f t="shared" si="262"/>
        <v>70.163699121773121</v>
      </c>
      <c r="T791" s="6">
        <f t="shared" si="262"/>
        <v>60.492324544419979</v>
      </c>
      <c r="U791" s="6">
        <f t="shared" si="262"/>
        <v>52.154053657240532</v>
      </c>
      <c r="W791" s="11">
        <v>100</v>
      </c>
      <c r="X791" s="6">
        <f t="shared" si="272"/>
        <v>87.890547012700083</v>
      </c>
      <c r="Y791" s="6">
        <f t="shared" si="273"/>
        <v>75.781094025400165</v>
      </c>
      <c r="Z791" s="6">
        <f t="shared" si="274"/>
        <v>91.768865449610146</v>
      </c>
      <c r="AA791" s="6">
        <f t="shared" si="275"/>
        <v>107.75663687382013</v>
      </c>
      <c r="AB791" s="6">
        <f t="shared" si="276"/>
        <v>123.74440829803011</v>
      </c>
      <c r="AC791" s="6">
        <f t="shared" si="277"/>
        <v>111.63495531073019</v>
      </c>
      <c r="AD791" s="6">
        <f t="shared" si="278"/>
        <v>127.62272673494017</v>
      </c>
      <c r="AE791" s="6">
        <f t="shared" si="279"/>
        <v>100</v>
      </c>
      <c r="AF791" s="6">
        <f t="shared" si="280"/>
        <v>115.98777142420998</v>
      </c>
      <c r="AG791" s="6">
        <f t="shared" si="281"/>
        <v>131.97554284841996</v>
      </c>
      <c r="AI791" s="10">
        <f t="shared" si="282"/>
        <v>0</v>
      </c>
      <c r="AJ791" s="10">
        <f t="shared" si="265"/>
        <v>0</v>
      </c>
      <c r="AK791" s="10">
        <f t="shared" si="265"/>
        <v>0</v>
      </c>
      <c r="AL791" s="10">
        <f t="shared" si="265"/>
        <v>0</v>
      </c>
      <c r="AM791" s="10">
        <f t="shared" si="264"/>
        <v>0</v>
      </c>
      <c r="AN791" s="10">
        <f t="shared" si="264"/>
        <v>0</v>
      </c>
      <c r="AO791" s="10">
        <f t="shared" si="264"/>
        <v>0</v>
      </c>
      <c r="AP791" s="10">
        <f t="shared" si="264"/>
        <v>3059.8738713892521</v>
      </c>
      <c r="AQ791" s="10">
        <f t="shared" si="264"/>
        <v>0</v>
      </c>
      <c r="AR791" s="10">
        <f t="shared" si="264"/>
        <v>0</v>
      </c>
      <c r="AT791">
        <v>1</v>
      </c>
      <c r="AU791">
        <v>1</v>
      </c>
      <c r="AV791">
        <v>0</v>
      </c>
      <c r="AW791">
        <v>0</v>
      </c>
      <c r="AX791">
        <v>0</v>
      </c>
      <c r="AY791">
        <v>1</v>
      </c>
      <c r="AZ791">
        <v>0</v>
      </c>
      <c r="BA791">
        <v>0</v>
      </c>
      <c r="BB791">
        <v>0</v>
      </c>
      <c r="BC791">
        <v>0</v>
      </c>
    </row>
    <row r="792" spans="3:55">
      <c r="C792" s="10"/>
      <c r="D792" s="20">
        <f t="shared" si="266"/>
        <v>3326.8064432598885</v>
      </c>
      <c r="E792" s="10">
        <f t="shared" si="267"/>
        <v>-3117.3116335618074</v>
      </c>
      <c r="F792" s="20">
        <f t="shared" si="268"/>
        <v>209.4948096980811</v>
      </c>
      <c r="G792">
        <f t="shared" si="269"/>
        <v>4</v>
      </c>
      <c r="H792" s="21">
        <f t="shared" si="270"/>
        <v>9.7612754295987511E-4</v>
      </c>
      <c r="I792" s="20">
        <f t="shared" si="271"/>
        <v>1</v>
      </c>
      <c r="J792" s="2"/>
      <c r="K792" s="11">
        <v>100</v>
      </c>
      <c r="L792" s="6">
        <f t="shared" si="263"/>
        <v>113.7778787354118</v>
      </c>
      <c r="M792" s="6">
        <f t="shared" si="263"/>
        <v>129.45405689530074</v>
      </c>
      <c r="N792" s="6">
        <f t="shared" si="263"/>
        <v>111.61009070675182</v>
      </c>
      <c r="O792" s="6">
        <f t="shared" si="263"/>
        <v>96.225739434679383</v>
      </c>
      <c r="P792" s="6">
        <f t="shared" si="263"/>
        <v>82.961969398262184</v>
      </c>
      <c r="Q792" s="6">
        <f t="shared" si="262"/>
        <v>94.392368938464202</v>
      </c>
      <c r="R792" s="6">
        <f t="shared" si="262"/>
        <v>81.381310960132637</v>
      </c>
      <c r="S792" s="6">
        <f t="shared" si="262"/>
        <v>70.163699121773121</v>
      </c>
      <c r="T792" s="6">
        <f t="shared" si="262"/>
        <v>60.492324544419979</v>
      </c>
      <c r="U792" s="6">
        <f t="shared" si="262"/>
        <v>68.826883664381924</v>
      </c>
      <c r="W792" s="11">
        <v>100</v>
      </c>
      <c r="X792" s="6">
        <f t="shared" si="272"/>
        <v>87.890547012700083</v>
      </c>
      <c r="Y792" s="6">
        <f t="shared" si="273"/>
        <v>75.781094025400165</v>
      </c>
      <c r="Z792" s="6">
        <f t="shared" si="274"/>
        <v>91.768865449610146</v>
      </c>
      <c r="AA792" s="6">
        <f t="shared" si="275"/>
        <v>107.75663687382013</v>
      </c>
      <c r="AB792" s="6">
        <f t="shared" si="276"/>
        <v>123.74440829803011</v>
      </c>
      <c r="AC792" s="6">
        <f t="shared" si="277"/>
        <v>111.63495531073019</v>
      </c>
      <c r="AD792" s="6">
        <f t="shared" si="278"/>
        <v>127.62272673494017</v>
      </c>
      <c r="AE792" s="6">
        <f t="shared" si="279"/>
        <v>100</v>
      </c>
      <c r="AF792" s="6">
        <f t="shared" si="280"/>
        <v>115.98777142420998</v>
      </c>
      <c r="AG792" s="6">
        <f t="shared" si="281"/>
        <v>103.87831843691006</v>
      </c>
      <c r="AI792" s="10">
        <f t="shared" si="282"/>
        <v>0</v>
      </c>
      <c r="AJ792" s="10">
        <f t="shared" si="265"/>
        <v>0</v>
      </c>
      <c r="AK792" s="10">
        <f t="shared" si="265"/>
        <v>0</v>
      </c>
      <c r="AL792" s="10">
        <f t="shared" si="265"/>
        <v>0</v>
      </c>
      <c r="AM792" s="10">
        <f t="shared" si="264"/>
        <v>0</v>
      </c>
      <c r="AN792" s="10">
        <f t="shared" si="264"/>
        <v>0</v>
      </c>
      <c r="AO792" s="10">
        <f t="shared" si="264"/>
        <v>0</v>
      </c>
      <c r="AP792" s="10">
        <f t="shared" si="264"/>
        <v>3059.8738713892521</v>
      </c>
      <c r="AQ792" s="10">
        <f t="shared" si="264"/>
        <v>0</v>
      </c>
      <c r="AR792" s="10">
        <f t="shared" si="264"/>
        <v>0</v>
      </c>
      <c r="AT792">
        <v>1</v>
      </c>
      <c r="AU792">
        <v>1</v>
      </c>
      <c r="AV792">
        <v>0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1</v>
      </c>
    </row>
    <row r="793" spans="3:55">
      <c r="C793" s="10"/>
      <c r="D793" s="20">
        <f t="shared" si="266"/>
        <v>3326.8064432598885</v>
      </c>
      <c r="E793" s="10">
        <f t="shared" si="267"/>
        <v>-3117.3116335618074</v>
      </c>
      <c r="F793" s="20">
        <f t="shared" si="268"/>
        <v>209.4948096980811</v>
      </c>
      <c r="G793">
        <f t="shared" si="269"/>
        <v>4</v>
      </c>
      <c r="H793" s="21">
        <f t="shared" si="270"/>
        <v>9.7612754295987511E-4</v>
      </c>
      <c r="I793" s="20">
        <f t="shared" si="271"/>
        <v>1</v>
      </c>
      <c r="J793" s="2"/>
      <c r="K793" s="11">
        <v>100</v>
      </c>
      <c r="L793" s="6">
        <f t="shared" si="263"/>
        <v>113.7778787354118</v>
      </c>
      <c r="M793" s="6">
        <f t="shared" si="263"/>
        <v>129.45405689530074</v>
      </c>
      <c r="N793" s="6">
        <f t="shared" si="263"/>
        <v>111.61009070675182</v>
      </c>
      <c r="O793" s="6">
        <f t="shared" si="263"/>
        <v>96.225739434679383</v>
      </c>
      <c r="P793" s="6">
        <f t="shared" si="263"/>
        <v>82.961969398262184</v>
      </c>
      <c r="Q793" s="6">
        <f t="shared" si="262"/>
        <v>94.392368938464202</v>
      </c>
      <c r="R793" s="6">
        <f t="shared" si="262"/>
        <v>81.381310960132637</v>
      </c>
      <c r="S793" s="6">
        <f t="shared" si="262"/>
        <v>70.163699121773121</v>
      </c>
      <c r="T793" s="6">
        <f t="shared" si="262"/>
        <v>79.830768503050223</v>
      </c>
      <c r="U793" s="6">
        <f t="shared" si="262"/>
        <v>68.826883664381924</v>
      </c>
      <c r="W793" s="11">
        <v>100</v>
      </c>
      <c r="X793" s="6">
        <f t="shared" si="272"/>
        <v>87.890547012700083</v>
      </c>
      <c r="Y793" s="6">
        <f t="shared" si="273"/>
        <v>75.781094025400165</v>
      </c>
      <c r="Z793" s="6">
        <f t="shared" si="274"/>
        <v>91.768865449610146</v>
      </c>
      <c r="AA793" s="6">
        <f t="shared" si="275"/>
        <v>107.75663687382013</v>
      </c>
      <c r="AB793" s="6">
        <f t="shared" si="276"/>
        <v>123.74440829803011</v>
      </c>
      <c r="AC793" s="6">
        <f t="shared" si="277"/>
        <v>111.63495531073019</v>
      </c>
      <c r="AD793" s="6">
        <f t="shared" si="278"/>
        <v>127.62272673494017</v>
      </c>
      <c r="AE793" s="6">
        <f t="shared" si="279"/>
        <v>100</v>
      </c>
      <c r="AF793" s="6">
        <f t="shared" si="280"/>
        <v>87.890547012700083</v>
      </c>
      <c r="AG793" s="6">
        <f t="shared" si="281"/>
        <v>103.87831843691006</v>
      </c>
      <c r="AI793" s="10">
        <f t="shared" si="282"/>
        <v>0</v>
      </c>
      <c r="AJ793" s="10">
        <f t="shared" si="265"/>
        <v>0</v>
      </c>
      <c r="AK793" s="10">
        <f t="shared" si="265"/>
        <v>0</v>
      </c>
      <c r="AL793" s="10">
        <f t="shared" si="265"/>
        <v>0</v>
      </c>
      <c r="AM793" s="10">
        <f t="shared" si="264"/>
        <v>0</v>
      </c>
      <c r="AN793" s="10">
        <f t="shared" si="264"/>
        <v>0</v>
      </c>
      <c r="AO793" s="10">
        <f t="shared" si="264"/>
        <v>0</v>
      </c>
      <c r="AP793" s="10">
        <f t="shared" si="264"/>
        <v>3059.8738713892521</v>
      </c>
      <c r="AQ793" s="10">
        <f t="shared" si="264"/>
        <v>0</v>
      </c>
      <c r="AR793" s="10">
        <f t="shared" si="264"/>
        <v>0</v>
      </c>
      <c r="AT793">
        <v>1</v>
      </c>
      <c r="AU793">
        <v>1</v>
      </c>
      <c r="AV793">
        <v>0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1</v>
      </c>
      <c r="BC793">
        <v>0</v>
      </c>
    </row>
    <row r="794" spans="3:55">
      <c r="C794" s="10"/>
      <c r="D794" s="20">
        <f t="shared" si="266"/>
        <v>860.07657580973591</v>
      </c>
      <c r="E794" s="10">
        <f t="shared" si="267"/>
        <v>-917.02450190521881</v>
      </c>
      <c r="F794" s="20">
        <f t="shared" si="268"/>
        <v>-56.947926095482899</v>
      </c>
      <c r="G794">
        <f t="shared" si="269"/>
        <v>5</v>
      </c>
      <c r="H794" s="21">
        <f t="shared" si="270"/>
        <v>9.7656225800141683E-4</v>
      </c>
      <c r="I794" s="20">
        <f t="shared" si="271"/>
        <v>1</v>
      </c>
      <c r="J794" s="2"/>
      <c r="K794" s="11">
        <v>100</v>
      </c>
      <c r="L794" s="6">
        <f t="shared" si="263"/>
        <v>113.7778787354118</v>
      </c>
      <c r="M794" s="6">
        <f t="shared" si="263"/>
        <v>129.45405689530074</v>
      </c>
      <c r="N794" s="6">
        <f t="shared" si="263"/>
        <v>111.61009070675182</v>
      </c>
      <c r="O794" s="6">
        <f t="shared" si="263"/>
        <v>96.225739434679383</v>
      </c>
      <c r="P794" s="6">
        <f t="shared" si="263"/>
        <v>82.961969398262184</v>
      </c>
      <c r="Q794" s="6">
        <f t="shared" si="262"/>
        <v>94.392368938464202</v>
      </c>
      <c r="R794" s="6">
        <f t="shared" si="262"/>
        <v>81.381310960132637</v>
      </c>
      <c r="S794" s="6">
        <f t="shared" si="262"/>
        <v>70.163699121773121</v>
      </c>
      <c r="T794" s="6">
        <f t="shared" si="262"/>
        <v>79.830768503050223</v>
      </c>
      <c r="U794" s="6">
        <f t="shared" si="262"/>
        <v>90.829754980947811</v>
      </c>
      <c r="W794" s="11">
        <v>100</v>
      </c>
      <c r="X794" s="6">
        <f t="shared" si="272"/>
        <v>87.890547012700083</v>
      </c>
      <c r="Y794" s="6">
        <f t="shared" si="273"/>
        <v>75.781094025400165</v>
      </c>
      <c r="Z794" s="6">
        <f t="shared" si="274"/>
        <v>91.768865449610146</v>
      </c>
      <c r="AA794" s="6">
        <f t="shared" si="275"/>
        <v>107.75663687382013</v>
      </c>
      <c r="AB794" s="6">
        <f t="shared" si="276"/>
        <v>123.74440829803011</v>
      </c>
      <c r="AC794" s="6">
        <f t="shared" si="277"/>
        <v>111.63495531073019</v>
      </c>
      <c r="AD794" s="6">
        <f t="shared" si="278"/>
        <v>127.62272673494017</v>
      </c>
      <c r="AE794" s="6">
        <f t="shared" si="279"/>
        <v>100</v>
      </c>
      <c r="AF794" s="6">
        <f t="shared" si="280"/>
        <v>87.890547012700083</v>
      </c>
      <c r="AG794" s="6">
        <f t="shared" si="281"/>
        <v>75.781094025400165</v>
      </c>
      <c r="AI794" s="10">
        <f t="shared" si="282"/>
        <v>0</v>
      </c>
      <c r="AJ794" s="10">
        <f t="shared" si="265"/>
        <v>0</v>
      </c>
      <c r="AK794" s="10">
        <f t="shared" si="265"/>
        <v>0</v>
      </c>
      <c r="AL794" s="10">
        <f t="shared" si="265"/>
        <v>0</v>
      </c>
      <c r="AM794" s="10">
        <f t="shared" si="264"/>
        <v>0</v>
      </c>
      <c r="AN794" s="10">
        <f t="shared" si="264"/>
        <v>0</v>
      </c>
      <c r="AO794" s="10">
        <f t="shared" si="264"/>
        <v>0</v>
      </c>
      <c r="AP794" s="10">
        <f t="shared" si="264"/>
        <v>3059.8738713892521</v>
      </c>
      <c r="AQ794" s="10">
        <f t="shared" si="264"/>
        <v>0</v>
      </c>
      <c r="AR794" s="10">
        <f t="shared" si="264"/>
        <v>0</v>
      </c>
      <c r="AT794">
        <v>1</v>
      </c>
      <c r="AU794">
        <v>1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1</v>
      </c>
      <c r="BC794">
        <v>1</v>
      </c>
    </row>
    <row r="795" spans="3:55">
      <c r="C795" s="10"/>
      <c r="D795" s="20">
        <f t="shared" si="266"/>
        <v>3268.5072552162083</v>
      </c>
      <c r="E795" s="10">
        <f t="shared" si="267"/>
        <v>-3117.3116335618074</v>
      </c>
      <c r="F795" s="20">
        <f t="shared" si="268"/>
        <v>151.19562165440084</v>
      </c>
      <c r="G795">
        <f t="shared" si="269"/>
        <v>4</v>
      </c>
      <c r="H795" s="21">
        <f t="shared" si="270"/>
        <v>9.7612754295987511E-4</v>
      </c>
      <c r="I795" s="20">
        <f t="shared" si="271"/>
        <v>0</v>
      </c>
      <c r="J795" s="2"/>
      <c r="K795" s="11">
        <v>100</v>
      </c>
      <c r="L795" s="6">
        <f t="shared" si="263"/>
        <v>113.7778787354118</v>
      </c>
      <c r="M795" s="6">
        <f t="shared" si="263"/>
        <v>129.45405689530074</v>
      </c>
      <c r="N795" s="6">
        <f t="shared" si="263"/>
        <v>111.61009070675182</v>
      </c>
      <c r="O795" s="6">
        <f t="shared" si="263"/>
        <v>96.225739434679383</v>
      </c>
      <c r="P795" s="6">
        <f t="shared" si="263"/>
        <v>82.961969398262184</v>
      </c>
      <c r="Q795" s="6">
        <f t="shared" si="262"/>
        <v>94.392368938464202</v>
      </c>
      <c r="R795" s="6">
        <f t="shared" si="262"/>
        <v>81.381310960132637</v>
      </c>
      <c r="S795" s="6">
        <f t="shared" si="262"/>
        <v>92.593929297508112</v>
      </c>
      <c r="T795" s="6">
        <f t="shared" si="262"/>
        <v>79.830768503050223</v>
      </c>
      <c r="U795" s="6">
        <f t="shared" si="262"/>
        <v>68.826883664381924</v>
      </c>
      <c r="W795" s="11">
        <v>100</v>
      </c>
      <c r="X795" s="6">
        <f t="shared" si="272"/>
        <v>87.890547012700083</v>
      </c>
      <c r="Y795" s="6">
        <f t="shared" si="273"/>
        <v>75.781094025400165</v>
      </c>
      <c r="Z795" s="6">
        <f t="shared" si="274"/>
        <v>91.768865449610146</v>
      </c>
      <c r="AA795" s="6">
        <f t="shared" si="275"/>
        <v>107.75663687382013</v>
      </c>
      <c r="AB795" s="6">
        <f t="shared" si="276"/>
        <v>123.74440829803011</v>
      </c>
      <c r="AC795" s="6">
        <f t="shared" si="277"/>
        <v>111.63495531073019</v>
      </c>
      <c r="AD795" s="6">
        <f t="shared" si="278"/>
        <v>127.62272673494017</v>
      </c>
      <c r="AE795" s="6">
        <f t="shared" si="279"/>
        <v>115.51327374764026</v>
      </c>
      <c r="AF795" s="6">
        <f t="shared" si="280"/>
        <v>131.50104517185025</v>
      </c>
      <c r="AG795" s="6">
        <f t="shared" si="281"/>
        <v>147.48881659606025</v>
      </c>
      <c r="AI795" s="10">
        <f t="shared" si="282"/>
        <v>0</v>
      </c>
      <c r="AJ795" s="10">
        <f t="shared" si="265"/>
        <v>0</v>
      </c>
      <c r="AK795" s="10">
        <f t="shared" si="265"/>
        <v>0</v>
      </c>
      <c r="AL795" s="10">
        <f t="shared" si="265"/>
        <v>0</v>
      </c>
      <c r="AM795" s="10">
        <f t="shared" si="264"/>
        <v>0</v>
      </c>
      <c r="AN795" s="10">
        <f t="shared" si="264"/>
        <v>0</v>
      </c>
      <c r="AO795" s="10">
        <f t="shared" si="264"/>
        <v>0</v>
      </c>
      <c r="AP795" s="10">
        <f t="shared" si="264"/>
        <v>0</v>
      </c>
      <c r="AQ795" s="10">
        <f t="shared" si="264"/>
        <v>0</v>
      </c>
      <c r="AR795" s="10">
        <f t="shared" si="264"/>
        <v>0</v>
      </c>
      <c r="AT795">
        <v>1</v>
      </c>
      <c r="AU795">
        <v>1</v>
      </c>
      <c r="AV795">
        <v>0</v>
      </c>
      <c r="AW795">
        <v>0</v>
      </c>
      <c r="AX795">
        <v>0</v>
      </c>
      <c r="AY795">
        <v>1</v>
      </c>
      <c r="AZ795">
        <v>0</v>
      </c>
      <c r="BA795">
        <v>1</v>
      </c>
      <c r="BB795">
        <v>0</v>
      </c>
      <c r="BC795">
        <v>0</v>
      </c>
    </row>
    <row r="796" spans="3:55">
      <c r="C796" s="10"/>
      <c r="D796" s="20">
        <f t="shared" si="266"/>
        <v>1761.3335668131692</v>
      </c>
      <c r="E796" s="10">
        <f t="shared" si="267"/>
        <v>-917.02450190521881</v>
      </c>
      <c r="F796" s="20">
        <f t="shared" si="268"/>
        <v>844.30906490795041</v>
      </c>
      <c r="G796">
        <f t="shared" si="269"/>
        <v>5</v>
      </c>
      <c r="H796" s="21">
        <f t="shared" si="270"/>
        <v>9.7656225800141683E-4</v>
      </c>
      <c r="I796" s="20">
        <f t="shared" si="271"/>
        <v>0</v>
      </c>
      <c r="J796" s="2"/>
      <c r="K796" s="11">
        <v>100</v>
      </c>
      <c r="L796" s="6">
        <f t="shared" si="263"/>
        <v>113.7778787354118</v>
      </c>
      <c r="M796" s="6">
        <f t="shared" si="263"/>
        <v>129.45405689530074</v>
      </c>
      <c r="N796" s="6">
        <f t="shared" si="263"/>
        <v>111.61009070675182</v>
      </c>
      <c r="O796" s="6">
        <f t="shared" si="263"/>
        <v>96.225739434679383</v>
      </c>
      <c r="P796" s="6">
        <f t="shared" si="263"/>
        <v>82.961969398262184</v>
      </c>
      <c r="Q796" s="6">
        <f t="shared" si="262"/>
        <v>94.392368938464202</v>
      </c>
      <c r="R796" s="6">
        <f t="shared" si="262"/>
        <v>81.381310960132637</v>
      </c>
      <c r="S796" s="6">
        <f t="shared" si="262"/>
        <v>92.593929297508112</v>
      </c>
      <c r="T796" s="6">
        <f t="shared" si="262"/>
        <v>79.830768503050223</v>
      </c>
      <c r="U796" s="6">
        <f t="shared" si="262"/>
        <v>90.829754980947811</v>
      </c>
      <c r="W796" s="11">
        <v>100</v>
      </c>
      <c r="X796" s="6">
        <f t="shared" si="272"/>
        <v>87.890547012700083</v>
      </c>
      <c r="Y796" s="6">
        <f t="shared" si="273"/>
        <v>75.781094025400165</v>
      </c>
      <c r="Z796" s="6">
        <f t="shared" si="274"/>
        <v>91.768865449610146</v>
      </c>
      <c r="AA796" s="6">
        <f t="shared" si="275"/>
        <v>107.75663687382013</v>
      </c>
      <c r="AB796" s="6">
        <f t="shared" si="276"/>
        <v>123.74440829803011</v>
      </c>
      <c r="AC796" s="6">
        <f t="shared" si="277"/>
        <v>111.63495531073019</v>
      </c>
      <c r="AD796" s="6">
        <f t="shared" si="278"/>
        <v>127.62272673494017</v>
      </c>
      <c r="AE796" s="6">
        <f t="shared" si="279"/>
        <v>115.51327374764026</v>
      </c>
      <c r="AF796" s="6">
        <f t="shared" si="280"/>
        <v>131.50104517185025</v>
      </c>
      <c r="AG796" s="6">
        <f t="shared" si="281"/>
        <v>119.39159218455033</v>
      </c>
      <c r="AI796" s="10">
        <f t="shared" si="282"/>
        <v>0</v>
      </c>
      <c r="AJ796" s="10">
        <f t="shared" si="265"/>
        <v>0</v>
      </c>
      <c r="AK796" s="10">
        <f t="shared" si="265"/>
        <v>0</v>
      </c>
      <c r="AL796" s="10">
        <f t="shared" si="265"/>
        <v>0</v>
      </c>
      <c r="AM796" s="10">
        <f t="shared" si="264"/>
        <v>0</v>
      </c>
      <c r="AN796" s="10">
        <f t="shared" si="264"/>
        <v>0</v>
      </c>
      <c r="AO796" s="10">
        <f t="shared" si="264"/>
        <v>0</v>
      </c>
      <c r="AP796" s="10">
        <f t="shared" si="264"/>
        <v>0</v>
      </c>
      <c r="AQ796" s="10">
        <f t="shared" si="264"/>
        <v>0</v>
      </c>
      <c r="AR796" s="10">
        <f t="shared" si="264"/>
        <v>0</v>
      </c>
      <c r="AT796">
        <v>1</v>
      </c>
      <c r="AU796">
        <v>1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1</v>
      </c>
      <c r="BB796">
        <v>0</v>
      </c>
      <c r="BC796">
        <v>1</v>
      </c>
    </row>
    <row r="797" spans="3:55">
      <c r="C797" s="10"/>
      <c r="D797" s="20">
        <f t="shared" si="266"/>
        <v>1761.3335668131681</v>
      </c>
      <c r="E797" s="10">
        <f t="shared" si="267"/>
        <v>-917.02450190521881</v>
      </c>
      <c r="F797" s="20">
        <f t="shared" si="268"/>
        <v>844.30906490794928</v>
      </c>
      <c r="G797">
        <f t="shared" si="269"/>
        <v>5</v>
      </c>
      <c r="H797" s="21">
        <f t="shared" si="270"/>
        <v>9.7656225800141683E-4</v>
      </c>
      <c r="I797" s="20">
        <f t="shared" si="271"/>
        <v>0</v>
      </c>
      <c r="J797" s="2"/>
      <c r="K797" s="11">
        <v>100</v>
      </c>
      <c r="L797" s="6">
        <f t="shared" si="263"/>
        <v>113.7778787354118</v>
      </c>
      <c r="M797" s="6">
        <f t="shared" si="263"/>
        <v>129.45405689530074</v>
      </c>
      <c r="N797" s="6">
        <f t="shared" si="263"/>
        <v>111.61009070675182</v>
      </c>
      <c r="O797" s="6">
        <f t="shared" si="263"/>
        <v>96.225739434679383</v>
      </c>
      <c r="P797" s="6">
        <f t="shared" si="263"/>
        <v>82.961969398262184</v>
      </c>
      <c r="Q797" s="6">
        <f t="shared" ref="Q797:U847" si="283">P797*((1-AY797)*$I$3+$I$2*AY797)</f>
        <v>94.392368938464202</v>
      </c>
      <c r="R797" s="6">
        <f t="shared" si="283"/>
        <v>81.381310960132637</v>
      </c>
      <c r="S797" s="6">
        <f t="shared" si="283"/>
        <v>92.593929297508112</v>
      </c>
      <c r="T797" s="6">
        <f t="shared" si="283"/>
        <v>105.35140859247173</v>
      </c>
      <c r="U797" s="6">
        <f t="shared" si="283"/>
        <v>90.829754980947811</v>
      </c>
      <c r="W797" s="11">
        <v>100</v>
      </c>
      <c r="X797" s="6">
        <f t="shared" si="272"/>
        <v>87.890547012700083</v>
      </c>
      <c r="Y797" s="6">
        <f t="shared" si="273"/>
        <v>75.781094025400165</v>
      </c>
      <c r="Z797" s="6">
        <f t="shared" si="274"/>
        <v>91.768865449610146</v>
      </c>
      <c r="AA797" s="6">
        <f t="shared" si="275"/>
        <v>107.75663687382013</v>
      </c>
      <c r="AB797" s="6">
        <f t="shared" si="276"/>
        <v>123.74440829803011</v>
      </c>
      <c r="AC797" s="6">
        <f t="shared" si="277"/>
        <v>111.63495531073019</v>
      </c>
      <c r="AD797" s="6">
        <f t="shared" si="278"/>
        <v>127.62272673494017</v>
      </c>
      <c r="AE797" s="6">
        <f t="shared" si="279"/>
        <v>115.51327374764026</v>
      </c>
      <c r="AF797" s="6">
        <f t="shared" si="280"/>
        <v>103.40382076034034</v>
      </c>
      <c r="AG797" s="6">
        <f t="shared" si="281"/>
        <v>119.39159218455032</v>
      </c>
      <c r="AI797" s="10">
        <f t="shared" si="282"/>
        <v>0</v>
      </c>
      <c r="AJ797" s="10">
        <f t="shared" si="265"/>
        <v>0</v>
      </c>
      <c r="AK797" s="10">
        <f t="shared" si="265"/>
        <v>0</v>
      </c>
      <c r="AL797" s="10">
        <f t="shared" si="265"/>
        <v>0</v>
      </c>
      <c r="AM797" s="10">
        <f t="shared" si="264"/>
        <v>0</v>
      </c>
      <c r="AN797" s="10">
        <f t="shared" si="264"/>
        <v>0</v>
      </c>
      <c r="AO797" s="10">
        <f t="shared" si="264"/>
        <v>0</v>
      </c>
      <c r="AP797" s="10">
        <f t="shared" si="264"/>
        <v>0</v>
      </c>
      <c r="AQ797" s="10">
        <f t="shared" si="264"/>
        <v>0</v>
      </c>
      <c r="AR797" s="10">
        <f t="shared" si="264"/>
        <v>0</v>
      </c>
      <c r="AT797">
        <v>1</v>
      </c>
      <c r="AU797">
        <v>1</v>
      </c>
      <c r="AV797">
        <v>0</v>
      </c>
      <c r="AW797">
        <v>0</v>
      </c>
      <c r="AX797">
        <v>0</v>
      </c>
      <c r="AY797">
        <v>1</v>
      </c>
      <c r="AZ797">
        <v>0</v>
      </c>
      <c r="BA797">
        <v>1</v>
      </c>
      <c r="BB797">
        <v>1</v>
      </c>
      <c r="BC797">
        <v>0</v>
      </c>
    </row>
    <row r="798" spans="3:55">
      <c r="C798" s="10"/>
      <c r="D798" s="20">
        <f t="shared" si="266"/>
        <v>-1043.5145177395257</v>
      </c>
      <c r="E798" s="10">
        <f t="shared" si="267"/>
        <v>1986.6597914390695</v>
      </c>
      <c r="F798" s="20">
        <f t="shared" si="268"/>
        <v>943.14527369954385</v>
      </c>
      <c r="G798">
        <f t="shared" si="269"/>
        <v>6</v>
      </c>
      <c r="H798" s="21">
        <f t="shared" si="270"/>
        <v>9.7699716664180632E-4</v>
      </c>
      <c r="I798" s="20">
        <f t="shared" si="271"/>
        <v>0</v>
      </c>
      <c r="J798" s="2"/>
      <c r="K798" s="11">
        <v>100</v>
      </c>
      <c r="L798" s="6">
        <f t="shared" ref="L798:P848" si="284">K798*((1-AT798)*$I$3+$I$2*AT798)</f>
        <v>113.7778787354118</v>
      </c>
      <c r="M798" s="6">
        <f t="shared" si="284"/>
        <v>129.45405689530074</v>
      </c>
      <c r="N798" s="6">
        <f t="shared" si="284"/>
        <v>111.61009070675182</v>
      </c>
      <c r="O798" s="6">
        <f t="shared" si="284"/>
        <v>96.225739434679383</v>
      </c>
      <c r="P798" s="6">
        <f t="shared" si="284"/>
        <v>82.961969398262184</v>
      </c>
      <c r="Q798" s="6">
        <f t="shared" si="283"/>
        <v>94.392368938464202</v>
      </c>
      <c r="R798" s="6">
        <f t="shared" si="283"/>
        <v>81.381310960132637</v>
      </c>
      <c r="S798" s="6">
        <f t="shared" si="283"/>
        <v>92.593929297508112</v>
      </c>
      <c r="T798" s="6">
        <f t="shared" si="283"/>
        <v>105.35140859247173</v>
      </c>
      <c r="U798" s="6">
        <f t="shared" si="283"/>
        <v>119.8665979143907</v>
      </c>
      <c r="W798" s="11">
        <v>100</v>
      </c>
      <c r="X798" s="6">
        <f t="shared" si="272"/>
        <v>87.890547012700083</v>
      </c>
      <c r="Y798" s="6">
        <f t="shared" si="273"/>
        <v>75.781094025400165</v>
      </c>
      <c r="Z798" s="6">
        <f t="shared" si="274"/>
        <v>91.768865449610146</v>
      </c>
      <c r="AA798" s="6">
        <f t="shared" si="275"/>
        <v>107.75663687382013</v>
      </c>
      <c r="AB798" s="6">
        <f t="shared" si="276"/>
        <v>123.74440829803011</v>
      </c>
      <c r="AC798" s="6">
        <f t="shared" si="277"/>
        <v>111.63495531073019</v>
      </c>
      <c r="AD798" s="6">
        <f t="shared" si="278"/>
        <v>127.62272673494017</v>
      </c>
      <c r="AE798" s="6">
        <f t="shared" si="279"/>
        <v>115.51327374764026</v>
      </c>
      <c r="AF798" s="6">
        <f t="shared" si="280"/>
        <v>103.40382076034034</v>
      </c>
      <c r="AG798" s="6">
        <f t="shared" si="281"/>
        <v>91.29436777304042</v>
      </c>
      <c r="AI798" s="10">
        <f t="shared" si="282"/>
        <v>0</v>
      </c>
      <c r="AJ798" s="10">
        <f t="shared" si="265"/>
        <v>0</v>
      </c>
      <c r="AK798" s="10">
        <f t="shared" si="265"/>
        <v>0</v>
      </c>
      <c r="AL798" s="10">
        <f t="shared" si="265"/>
        <v>0</v>
      </c>
      <c r="AM798" s="10">
        <f t="shared" si="264"/>
        <v>0</v>
      </c>
      <c r="AN798" s="10">
        <f t="shared" si="264"/>
        <v>0</v>
      </c>
      <c r="AO798" s="10">
        <f t="shared" si="264"/>
        <v>0</v>
      </c>
      <c r="AP798" s="10">
        <f t="shared" si="264"/>
        <v>0</v>
      </c>
      <c r="AQ798" s="10">
        <f t="shared" si="264"/>
        <v>0</v>
      </c>
      <c r="AR798" s="10">
        <f t="shared" si="264"/>
        <v>0</v>
      </c>
      <c r="AT798">
        <v>1</v>
      </c>
      <c r="AU798">
        <v>1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1</v>
      </c>
      <c r="BB798">
        <v>1</v>
      </c>
      <c r="BC798">
        <v>1</v>
      </c>
    </row>
    <row r="799" spans="3:55">
      <c r="C799" s="10"/>
      <c r="D799" s="20">
        <f t="shared" si="266"/>
        <v>3268.5072552162083</v>
      </c>
      <c r="E799" s="10">
        <f t="shared" si="267"/>
        <v>-3117.3116335618074</v>
      </c>
      <c r="F799" s="20">
        <f t="shared" si="268"/>
        <v>151.19562165440084</v>
      </c>
      <c r="G799">
        <f t="shared" si="269"/>
        <v>4</v>
      </c>
      <c r="H799" s="21">
        <f t="shared" si="270"/>
        <v>9.7612754295987511E-4</v>
      </c>
      <c r="I799" s="20">
        <f t="shared" si="271"/>
        <v>0</v>
      </c>
      <c r="J799" s="2"/>
      <c r="K799" s="11">
        <v>100</v>
      </c>
      <c r="L799" s="6">
        <f t="shared" si="284"/>
        <v>113.7778787354118</v>
      </c>
      <c r="M799" s="6">
        <f t="shared" si="284"/>
        <v>129.45405689530074</v>
      </c>
      <c r="N799" s="6">
        <f t="shared" si="284"/>
        <v>111.61009070675182</v>
      </c>
      <c r="O799" s="6">
        <f t="shared" si="284"/>
        <v>96.225739434679383</v>
      </c>
      <c r="P799" s="6">
        <f t="shared" si="284"/>
        <v>82.961969398262184</v>
      </c>
      <c r="Q799" s="6">
        <f t="shared" si="283"/>
        <v>94.392368938464202</v>
      </c>
      <c r="R799" s="6">
        <f t="shared" si="283"/>
        <v>107.39763506628832</v>
      </c>
      <c r="S799" s="6">
        <f t="shared" si="283"/>
        <v>92.593929297508112</v>
      </c>
      <c r="T799" s="6">
        <f t="shared" si="283"/>
        <v>79.830768503050223</v>
      </c>
      <c r="U799" s="6">
        <f t="shared" si="283"/>
        <v>68.826883664381924</v>
      </c>
      <c r="W799" s="11">
        <v>100</v>
      </c>
      <c r="X799" s="6">
        <f t="shared" si="272"/>
        <v>87.890547012700083</v>
      </c>
      <c r="Y799" s="6">
        <f t="shared" si="273"/>
        <v>75.781094025400165</v>
      </c>
      <c r="Z799" s="6">
        <f t="shared" si="274"/>
        <v>91.768865449610146</v>
      </c>
      <c r="AA799" s="6">
        <f t="shared" si="275"/>
        <v>107.75663687382013</v>
      </c>
      <c r="AB799" s="6">
        <f t="shared" si="276"/>
        <v>123.74440829803011</v>
      </c>
      <c r="AC799" s="6">
        <f t="shared" si="277"/>
        <v>111.63495531073019</v>
      </c>
      <c r="AD799" s="6">
        <f t="shared" si="278"/>
        <v>99.525502323430274</v>
      </c>
      <c r="AE799" s="6">
        <f t="shared" si="279"/>
        <v>115.51327374764026</v>
      </c>
      <c r="AF799" s="6">
        <f t="shared" si="280"/>
        <v>131.50104517185025</v>
      </c>
      <c r="AG799" s="6">
        <f t="shared" si="281"/>
        <v>147.48881659606025</v>
      </c>
      <c r="AI799" s="10">
        <f t="shared" si="282"/>
        <v>0</v>
      </c>
      <c r="AJ799" s="10">
        <f t="shared" si="265"/>
        <v>0</v>
      </c>
      <c r="AK799" s="10">
        <f t="shared" si="265"/>
        <v>0</v>
      </c>
      <c r="AL799" s="10">
        <f t="shared" si="265"/>
        <v>0</v>
      </c>
      <c r="AM799" s="10">
        <f t="shared" si="264"/>
        <v>0</v>
      </c>
      <c r="AN799" s="10">
        <f t="shared" si="264"/>
        <v>0</v>
      </c>
      <c r="AO799" s="10">
        <f t="shared" si="264"/>
        <v>0</v>
      </c>
      <c r="AP799" s="10">
        <f t="shared" si="264"/>
        <v>0</v>
      </c>
      <c r="AQ799" s="10">
        <f t="shared" si="264"/>
        <v>0</v>
      </c>
      <c r="AR799" s="10">
        <f t="shared" si="264"/>
        <v>0</v>
      </c>
      <c r="AT799">
        <v>1</v>
      </c>
      <c r="AU799">
        <v>1</v>
      </c>
      <c r="AV799">
        <v>0</v>
      </c>
      <c r="AW799">
        <v>0</v>
      </c>
      <c r="AX799">
        <v>0</v>
      </c>
      <c r="AY799">
        <v>1</v>
      </c>
      <c r="AZ799">
        <v>1</v>
      </c>
      <c r="BA799">
        <v>0</v>
      </c>
      <c r="BB799">
        <v>0</v>
      </c>
      <c r="BC799">
        <v>0</v>
      </c>
    </row>
    <row r="800" spans="3:55">
      <c r="C800" s="10"/>
      <c r="D800" s="20">
        <f t="shared" si="266"/>
        <v>1761.3335668131692</v>
      </c>
      <c r="E800" s="10">
        <f t="shared" si="267"/>
        <v>-917.02450190521881</v>
      </c>
      <c r="F800" s="20">
        <f t="shared" si="268"/>
        <v>844.30906490795041</v>
      </c>
      <c r="G800">
        <f t="shared" si="269"/>
        <v>5</v>
      </c>
      <c r="H800" s="21">
        <f t="shared" si="270"/>
        <v>9.7656225800141683E-4</v>
      </c>
      <c r="I800" s="20">
        <f t="shared" si="271"/>
        <v>0</v>
      </c>
      <c r="J800" s="2"/>
      <c r="K800" s="11">
        <v>100</v>
      </c>
      <c r="L800" s="6">
        <f t="shared" si="284"/>
        <v>113.7778787354118</v>
      </c>
      <c r="M800" s="6">
        <f t="shared" si="284"/>
        <v>129.45405689530074</v>
      </c>
      <c r="N800" s="6">
        <f t="shared" si="284"/>
        <v>111.61009070675182</v>
      </c>
      <c r="O800" s="6">
        <f t="shared" si="284"/>
        <v>96.225739434679383</v>
      </c>
      <c r="P800" s="6">
        <f t="shared" si="284"/>
        <v>82.961969398262184</v>
      </c>
      <c r="Q800" s="6">
        <f t="shared" si="283"/>
        <v>94.392368938464202</v>
      </c>
      <c r="R800" s="6">
        <f t="shared" si="283"/>
        <v>107.39763506628832</v>
      </c>
      <c r="S800" s="6">
        <f t="shared" si="283"/>
        <v>92.593929297508112</v>
      </c>
      <c r="T800" s="6">
        <f t="shared" si="283"/>
        <v>79.830768503050223</v>
      </c>
      <c r="U800" s="6">
        <f t="shared" si="283"/>
        <v>90.829754980947811</v>
      </c>
      <c r="W800" s="11">
        <v>100</v>
      </c>
      <c r="X800" s="6">
        <f t="shared" si="272"/>
        <v>87.890547012700083</v>
      </c>
      <c r="Y800" s="6">
        <f t="shared" si="273"/>
        <v>75.781094025400165</v>
      </c>
      <c r="Z800" s="6">
        <f t="shared" si="274"/>
        <v>91.768865449610146</v>
      </c>
      <c r="AA800" s="6">
        <f t="shared" si="275"/>
        <v>107.75663687382013</v>
      </c>
      <c r="AB800" s="6">
        <f t="shared" si="276"/>
        <v>123.74440829803011</v>
      </c>
      <c r="AC800" s="6">
        <f t="shared" si="277"/>
        <v>111.63495531073019</v>
      </c>
      <c r="AD800" s="6">
        <f t="shared" si="278"/>
        <v>99.525502323430274</v>
      </c>
      <c r="AE800" s="6">
        <f t="shared" si="279"/>
        <v>115.51327374764026</v>
      </c>
      <c r="AF800" s="6">
        <f t="shared" si="280"/>
        <v>131.50104517185025</v>
      </c>
      <c r="AG800" s="6">
        <f t="shared" si="281"/>
        <v>119.39159218455033</v>
      </c>
      <c r="AI800" s="10">
        <f t="shared" si="282"/>
        <v>0</v>
      </c>
      <c r="AJ800" s="10">
        <f t="shared" si="265"/>
        <v>0</v>
      </c>
      <c r="AK800" s="10">
        <f t="shared" si="265"/>
        <v>0</v>
      </c>
      <c r="AL800" s="10">
        <f t="shared" si="265"/>
        <v>0</v>
      </c>
      <c r="AM800" s="10">
        <f t="shared" si="264"/>
        <v>0</v>
      </c>
      <c r="AN800" s="10">
        <f t="shared" si="264"/>
        <v>0</v>
      </c>
      <c r="AO800" s="10">
        <f t="shared" si="264"/>
        <v>0</v>
      </c>
      <c r="AP800" s="10">
        <f t="shared" si="264"/>
        <v>0</v>
      </c>
      <c r="AQ800" s="10">
        <f t="shared" si="264"/>
        <v>0</v>
      </c>
      <c r="AR800" s="10">
        <f t="shared" si="264"/>
        <v>0</v>
      </c>
      <c r="AT800">
        <v>1</v>
      </c>
      <c r="AU800">
        <v>1</v>
      </c>
      <c r="AV800">
        <v>0</v>
      </c>
      <c r="AW800">
        <v>0</v>
      </c>
      <c r="AX800">
        <v>0</v>
      </c>
      <c r="AY800">
        <v>1</v>
      </c>
      <c r="AZ800">
        <v>1</v>
      </c>
      <c r="BA800">
        <v>0</v>
      </c>
      <c r="BB800">
        <v>0</v>
      </c>
      <c r="BC800">
        <v>1</v>
      </c>
    </row>
    <row r="801" spans="3:55">
      <c r="C801" s="10"/>
      <c r="D801" s="20">
        <f t="shared" si="266"/>
        <v>1761.3335668131681</v>
      </c>
      <c r="E801" s="10">
        <f t="shared" si="267"/>
        <v>-917.02450190521881</v>
      </c>
      <c r="F801" s="20">
        <f t="shared" si="268"/>
        <v>844.30906490794928</v>
      </c>
      <c r="G801">
        <f t="shared" si="269"/>
        <v>5</v>
      </c>
      <c r="H801" s="21">
        <f t="shared" si="270"/>
        <v>9.7656225800141683E-4</v>
      </c>
      <c r="I801" s="20">
        <f t="shared" si="271"/>
        <v>0</v>
      </c>
      <c r="J801" s="2"/>
      <c r="K801" s="11">
        <v>100</v>
      </c>
      <c r="L801" s="6">
        <f t="shared" si="284"/>
        <v>113.7778787354118</v>
      </c>
      <c r="M801" s="6">
        <f t="shared" si="284"/>
        <v>129.45405689530074</v>
      </c>
      <c r="N801" s="6">
        <f t="shared" si="284"/>
        <v>111.61009070675182</v>
      </c>
      <c r="O801" s="6">
        <f t="shared" si="284"/>
        <v>96.225739434679383</v>
      </c>
      <c r="P801" s="6">
        <f t="shared" si="284"/>
        <v>82.961969398262184</v>
      </c>
      <c r="Q801" s="6">
        <f t="shared" si="283"/>
        <v>94.392368938464202</v>
      </c>
      <c r="R801" s="6">
        <f t="shared" si="283"/>
        <v>107.39763506628832</v>
      </c>
      <c r="S801" s="6">
        <f t="shared" si="283"/>
        <v>92.593929297508112</v>
      </c>
      <c r="T801" s="6">
        <f t="shared" si="283"/>
        <v>105.35140859247173</v>
      </c>
      <c r="U801" s="6">
        <f t="shared" si="283"/>
        <v>90.829754980947811</v>
      </c>
      <c r="W801" s="11">
        <v>100</v>
      </c>
      <c r="X801" s="6">
        <f t="shared" si="272"/>
        <v>87.890547012700083</v>
      </c>
      <c r="Y801" s="6">
        <f t="shared" si="273"/>
        <v>75.781094025400165</v>
      </c>
      <c r="Z801" s="6">
        <f t="shared" si="274"/>
        <v>91.768865449610146</v>
      </c>
      <c r="AA801" s="6">
        <f t="shared" si="275"/>
        <v>107.75663687382013</v>
      </c>
      <c r="AB801" s="6">
        <f t="shared" si="276"/>
        <v>123.74440829803011</v>
      </c>
      <c r="AC801" s="6">
        <f t="shared" si="277"/>
        <v>111.63495531073019</v>
      </c>
      <c r="AD801" s="6">
        <f t="shared" si="278"/>
        <v>99.525502323430274</v>
      </c>
      <c r="AE801" s="6">
        <f t="shared" si="279"/>
        <v>115.51327374764026</v>
      </c>
      <c r="AF801" s="6">
        <f t="shared" si="280"/>
        <v>103.40382076034034</v>
      </c>
      <c r="AG801" s="6">
        <f t="shared" si="281"/>
        <v>119.39159218455032</v>
      </c>
      <c r="AI801" s="10">
        <f t="shared" si="282"/>
        <v>0</v>
      </c>
      <c r="AJ801" s="10">
        <f t="shared" si="265"/>
        <v>0</v>
      </c>
      <c r="AK801" s="10">
        <f t="shared" si="265"/>
        <v>0</v>
      </c>
      <c r="AL801" s="10">
        <f t="shared" si="265"/>
        <v>0</v>
      </c>
      <c r="AM801" s="10">
        <f t="shared" si="264"/>
        <v>0</v>
      </c>
      <c r="AN801" s="10">
        <f t="shared" si="264"/>
        <v>0</v>
      </c>
      <c r="AO801" s="10">
        <f t="shared" si="264"/>
        <v>0</v>
      </c>
      <c r="AP801" s="10">
        <f t="shared" si="264"/>
        <v>0</v>
      </c>
      <c r="AQ801" s="10">
        <f t="shared" si="264"/>
        <v>0</v>
      </c>
      <c r="AR801" s="10">
        <f t="shared" si="264"/>
        <v>0</v>
      </c>
      <c r="AT801">
        <v>1</v>
      </c>
      <c r="AU801">
        <v>1</v>
      </c>
      <c r="AV801">
        <v>0</v>
      </c>
      <c r="AW801">
        <v>0</v>
      </c>
      <c r="AX801">
        <v>0</v>
      </c>
      <c r="AY801">
        <v>1</v>
      </c>
      <c r="AZ801">
        <v>1</v>
      </c>
      <c r="BA801">
        <v>0</v>
      </c>
      <c r="BB801">
        <v>1</v>
      </c>
      <c r="BC801">
        <v>0</v>
      </c>
    </row>
    <row r="802" spans="3:55">
      <c r="C802" s="10"/>
      <c r="D802" s="20">
        <f t="shared" si="266"/>
        <v>-1043.5145177395257</v>
      </c>
      <c r="E802" s="10">
        <f t="shared" si="267"/>
        <v>1986.6597914390695</v>
      </c>
      <c r="F802" s="20">
        <f t="shared" si="268"/>
        <v>943.14527369954385</v>
      </c>
      <c r="G802">
        <f t="shared" si="269"/>
        <v>6</v>
      </c>
      <c r="H802" s="21">
        <f t="shared" si="270"/>
        <v>9.7699716664180632E-4</v>
      </c>
      <c r="I802" s="20">
        <f t="shared" si="271"/>
        <v>0</v>
      </c>
      <c r="J802" s="2"/>
      <c r="K802" s="11">
        <v>100</v>
      </c>
      <c r="L802" s="6">
        <f t="shared" si="284"/>
        <v>113.7778787354118</v>
      </c>
      <c r="M802" s="6">
        <f t="shared" si="284"/>
        <v>129.45405689530074</v>
      </c>
      <c r="N802" s="6">
        <f t="shared" si="284"/>
        <v>111.61009070675182</v>
      </c>
      <c r="O802" s="6">
        <f t="shared" si="284"/>
        <v>96.225739434679383</v>
      </c>
      <c r="P802" s="6">
        <f t="shared" si="284"/>
        <v>82.961969398262184</v>
      </c>
      <c r="Q802" s="6">
        <f t="shared" si="283"/>
        <v>94.392368938464202</v>
      </c>
      <c r="R802" s="6">
        <f t="shared" si="283"/>
        <v>107.39763506628832</v>
      </c>
      <c r="S802" s="6">
        <f t="shared" si="283"/>
        <v>92.593929297508112</v>
      </c>
      <c r="T802" s="6">
        <f t="shared" si="283"/>
        <v>105.35140859247173</v>
      </c>
      <c r="U802" s="6">
        <f t="shared" si="283"/>
        <v>119.8665979143907</v>
      </c>
      <c r="W802" s="11">
        <v>100</v>
      </c>
      <c r="X802" s="6">
        <f t="shared" si="272"/>
        <v>87.890547012700083</v>
      </c>
      <c r="Y802" s="6">
        <f t="shared" si="273"/>
        <v>75.781094025400165</v>
      </c>
      <c r="Z802" s="6">
        <f t="shared" si="274"/>
        <v>91.768865449610146</v>
      </c>
      <c r="AA802" s="6">
        <f t="shared" si="275"/>
        <v>107.75663687382013</v>
      </c>
      <c r="AB802" s="6">
        <f t="shared" si="276"/>
        <v>123.74440829803011</v>
      </c>
      <c r="AC802" s="6">
        <f t="shared" si="277"/>
        <v>111.63495531073019</v>
      </c>
      <c r="AD802" s="6">
        <f t="shared" si="278"/>
        <v>99.525502323430274</v>
      </c>
      <c r="AE802" s="6">
        <f t="shared" si="279"/>
        <v>115.51327374764026</v>
      </c>
      <c r="AF802" s="6">
        <f t="shared" si="280"/>
        <v>103.40382076034034</v>
      </c>
      <c r="AG802" s="6">
        <f t="shared" si="281"/>
        <v>91.29436777304042</v>
      </c>
      <c r="AI802" s="10">
        <f t="shared" si="282"/>
        <v>0</v>
      </c>
      <c r="AJ802" s="10">
        <f t="shared" si="265"/>
        <v>0</v>
      </c>
      <c r="AK802" s="10">
        <f t="shared" si="265"/>
        <v>0</v>
      </c>
      <c r="AL802" s="10">
        <f t="shared" si="265"/>
        <v>0</v>
      </c>
      <c r="AM802" s="10">
        <f t="shared" si="264"/>
        <v>0</v>
      </c>
      <c r="AN802" s="10">
        <f t="shared" si="264"/>
        <v>0</v>
      </c>
      <c r="AO802" s="10">
        <f t="shared" si="264"/>
        <v>0</v>
      </c>
      <c r="AP802" s="10">
        <f t="shared" si="264"/>
        <v>0</v>
      </c>
      <c r="AQ802" s="10">
        <f t="shared" si="264"/>
        <v>0</v>
      </c>
      <c r="AR802" s="10">
        <f t="shared" si="264"/>
        <v>0</v>
      </c>
      <c r="AT802">
        <v>1</v>
      </c>
      <c r="AU802">
        <v>1</v>
      </c>
      <c r="AV802">
        <v>0</v>
      </c>
      <c r="AW802">
        <v>0</v>
      </c>
      <c r="AX802">
        <v>0</v>
      </c>
      <c r="AY802">
        <v>1</v>
      </c>
      <c r="AZ802">
        <v>1</v>
      </c>
      <c r="BA802">
        <v>0</v>
      </c>
      <c r="BB802">
        <v>1</v>
      </c>
      <c r="BC802">
        <v>1</v>
      </c>
    </row>
    <row r="803" spans="3:55">
      <c r="C803" s="10"/>
      <c r="D803" s="20">
        <f t="shared" si="266"/>
        <v>1761.3335668131681</v>
      </c>
      <c r="E803" s="10">
        <f t="shared" si="267"/>
        <v>-917.02450190521881</v>
      </c>
      <c r="F803" s="20">
        <f t="shared" si="268"/>
        <v>844.30906490794928</v>
      </c>
      <c r="G803">
        <f t="shared" si="269"/>
        <v>5</v>
      </c>
      <c r="H803" s="21">
        <f t="shared" si="270"/>
        <v>9.7656225800141683E-4</v>
      </c>
      <c r="I803" s="20">
        <f t="shared" si="271"/>
        <v>0</v>
      </c>
      <c r="J803" s="2"/>
      <c r="K803" s="11">
        <v>100</v>
      </c>
      <c r="L803" s="6">
        <f t="shared" si="284"/>
        <v>113.7778787354118</v>
      </c>
      <c r="M803" s="6">
        <f t="shared" si="284"/>
        <v>129.45405689530074</v>
      </c>
      <c r="N803" s="6">
        <f t="shared" si="284"/>
        <v>111.61009070675182</v>
      </c>
      <c r="O803" s="6">
        <f t="shared" si="284"/>
        <v>96.225739434679383</v>
      </c>
      <c r="P803" s="6">
        <f t="shared" si="284"/>
        <v>82.961969398262184</v>
      </c>
      <c r="Q803" s="6">
        <f t="shared" si="283"/>
        <v>94.392368938464202</v>
      </c>
      <c r="R803" s="6">
        <f t="shared" si="283"/>
        <v>107.39763506628832</v>
      </c>
      <c r="S803" s="6">
        <f t="shared" si="283"/>
        <v>122.19475099042162</v>
      </c>
      <c r="T803" s="6">
        <f t="shared" si="283"/>
        <v>105.35140859247173</v>
      </c>
      <c r="U803" s="6">
        <f t="shared" si="283"/>
        <v>90.829754980947811</v>
      </c>
      <c r="W803" s="11">
        <v>100</v>
      </c>
      <c r="X803" s="6">
        <f t="shared" si="272"/>
        <v>87.890547012700083</v>
      </c>
      <c r="Y803" s="6">
        <f t="shared" si="273"/>
        <v>75.781094025400165</v>
      </c>
      <c r="Z803" s="6">
        <f t="shared" si="274"/>
        <v>91.768865449610146</v>
      </c>
      <c r="AA803" s="6">
        <f t="shared" si="275"/>
        <v>107.75663687382013</v>
      </c>
      <c r="AB803" s="6">
        <f t="shared" si="276"/>
        <v>123.74440829803011</v>
      </c>
      <c r="AC803" s="6">
        <f t="shared" si="277"/>
        <v>111.63495531073019</v>
      </c>
      <c r="AD803" s="6">
        <f t="shared" si="278"/>
        <v>99.525502323430274</v>
      </c>
      <c r="AE803" s="6">
        <f t="shared" si="279"/>
        <v>87.416049336130357</v>
      </c>
      <c r="AF803" s="6">
        <f t="shared" si="280"/>
        <v>103.40382076034034</v>
      </c>
      <c r="AG803" s="6">
        <f t="shared" si="281"/>
        <v>119.39159218455032</v>
      </c>
      <c r="AI803" s="10">
        <f t="shared" si="282"/>
        <v>0</v>
      </c>
      <c r="AJ803" s="10">
        <f t="shared" si="265"/>
        <v>0</v>
      </c>
      <c r="AK803" s="10">
        <f t="shared" si="265"/>
        <v>0</v>
      </c>
      <c r="AL803" s="10">
        <f t="shared" si="265"/>
        <v>0</v>
      </c>
      <c r="AM803" s="10">
        <f t="shared" si="264"/>
        <v>0</v>
      </c>
      <c r="AN803" s="10">
        <f t="shared" si="264"/>
        <v>0</v>
      </c>
      <c r="AO803" s="10">
        <f t="shared" si="264"/>
        <v>0</v>
      </c>
      <c r="AP803" s="10">
        <f t="shared" si="264"/>
        <v>0</v>
      </c>
      <c r="AQ803" s="10">
        <f t="shared" si="264"/>
        <v>0</v>
      </c>
      <c r="AR803" s="10">
        <f t="shared" si="264"/>
        <v>0</v>
      </c>
      <c r="AT803">
        <v>1</v>
      </c>
      <c r="AU803">
        <v>1</v>
      </c>
      <c r="AV803">
        <v>0</v>
      </c>
      <c r="AW803">
        <v>0</v>
      </c>
      <c r="AX803">
        <v>0</v>
      </c>
      <c r="AY803">
        <v>1</v>
      </c>
      <c r="AZ803">
        <v>1</v>
      </c>
      <c r="BA803">
        <v>1</v>
      </c>
      <c r="BB803">
        <v>0</v>
      </c>
      <c r="BC803">
        <v>0</v>
      </c>
    </row>
    <row r="804" spans="3:55">
      <c r="C804" s="10"/>
      <c r="D804" s="20">
        <f t="shared" si="266"/>
        <v>-1043.5145177395257</v>
      </c>
      <c r="E804" s="10">
        <f t="shared" si="267"/>
        <v>1986.6597914390695</v>
      </c>
      <c r="F804" s="20">
        <f t="shared" si="268"/>
        <v>943.14527369954385</v>
      </c>
      <c r="G804">
        <f t="shared" si="269"/>
        <v>6</v>
      </c>
      <c r="H804" s="21">
        <f t="shared" si="270"/>
        <v>9.7699716664180632E-4</v>
      </c>
      <c r="I804" s="20">
        <f t="shared" si="271"/>
        <v>0</v>
      </c>
      <c r="J804" s="2"/>
      <c r="K804" s="11">
        <v>100</v>
      </c>
      <c r="L804" s="6">
        <f t="shared" si="284"/>
        <v>113.7778787354118</v>
      </c>
      <c r="M804" s="6">
        <f t="shared" si="284"/>
        <v>129.45405689530074</v>
      </c>
      <c r="N804" s="6">
        <f t="shared" si="284"/>
        <v>111.61009070675182</v>
      </c>
      <c r="O804" s="6">
        <f t="shared" si="284"/>
        <v>96.225739434679383</v>
      </c>
      <c r="P804" s="6">
        <f t="shared" si="284"/>
        <v>82.961969398262184</v>
      </c>
      <c r="Q804" s="6">
        <f t="shared" si="283"/>
        <v>94.392368938464202</v>
      </c>
      <c r="R804" s="6">
        <f t="shared" si="283"/>
        <v>107.39763506628832</v>
      </c>
      <c r="S804" s="6">
        <f t="shared" si="283"/>
        <v>122.19475099042162</v>
      </c>
      <c r="T804" s="6">
        <f t="shared" si="283"/>
        <v>105.35140859247173</v>
      </c>
      <c r="U804" s="6">
        <f t="shared" si="283"/>
        <v>119.8665979143907</v>
      </c>
      <c r="W804" s="11">
        <v>100</v>
      </c>
      <c r="X804" s="6">
        <f t="shared" si="272"/>
        <v>87.890547012700083</v>
      </c>
      <c r="Y804" s="6">
        <f t="shared" si="273"/>
        <v>75.781094025400165</v>
      </c>
      <c r="Z804" s="6">
        <f t="shared" si="274"/>
        <v>91.768865449610146</v>
      </c>
      <c r="AA804" s="6">
        <f t="shared" si="275"/>
        <v>107.75663687382013</v>
      </c>
      <c r="AB804" s="6">
        <f t="shared" si="276"/>
        <v>123.74440829803011</v>
      </c>
      <c r="AC804" s="6">
        <f t="shared" si="277"/>
        <v>111.63495531073019</v>
      </c>
      <c r="AD804" s="6">
        <f t="shared" si="278"/>
        <v>99.525502323430274</v>
      </c>
      <c r="AE804" s="6">
        <f t="shared" si="279"/>
        <v>87.416049336130357</v>
      </c>
      <c r="AF804" s="6">
        <f t="shared" si="280"/>
        <v>103.40382076034034</v>
      </c>
      <c r="AG804" s="6">
        <f t="shared" si="281"/>
        <v>91.29436777304042</v>
      </c>
      <c r="AI804" s="10">
        <f t="shared" si="282"/>
        <v>0</v>
      </c>
      <c r="AJ804" s="10">
        <f t="shared" si="265"/>
        <v>0</v>
      </c>
      <c r="AK804" s="10">
        <f t="shared" si="265"/>
        <v>0</v>
      </c>
      <c r="AL804" s="10">
        <f t="shared" si="265"/>
        <v>0</v>
      </c>
      <c r="AM804" s="10">
        <f t="shared" si="264"/>
        <v>0</v>
      </c>
      <c r="AN804" s="10">
        <f t="shared" si="264"/>
        <v>0</v>
      </c>
      <c r="AO804" s="10">
        <f t="shared" si="264"/>
        <v>0</v>
      </c>
      <c r="AP804" s="10">
        <f t="shared" si="264"/>
        <v>0</v>
      </c>
      <c r="AQ804" s="10">
        <f t="shared" si="264"/>
        <v>0</v>
      </c>
      <c r="AR804" s="10">
        <f t="shared" si="264"/>
        <v>0</v>
      </c>
      <c r="AT804">
        <v>1</v>
      </c>
      <c r="AU804">
        <v>1</v>
      </c>
      <c r="AV804">
        <v>0</v>
      </c>
      <c r="AW804">
        <v>0</v>
      </c>
      <c r="AX804">
        <v>0</v>
      </c>
      <c r="AY804">
        <v>1</v>
      </c>
      <c r="AZ804">
        <v>1</v>
      </c>
      <c r="BA804">
        <v>1</v>
      </c>
      <c r="BB804">
        <v>0</v>
      </c>
      <c r="BC804">
        <v>1</v>
      </c>
    </row>
    <row r="805" spans="3:55">
      <c r="C805" s="10"/>
      <c r="D805" s="20">
        <f t="shared" si="266"/>
        <v>-1043.5145177395257</v>
      </c>
      <c r="E805" s="10">
        <f t="shared" si="267"/>
        <v>1986.6597914390695</v>
      </c>
      <c r="F805" s="20">
        <f t="shared" si="268"/>
        <v>943.14527369954385</v>
      </c>
      <c r="G805">
        <f t="shared" si="269"/>
        <v>6</v>
      </c>
      <c r="H805" s="21">
        <f t="shared" si="270"/>
        <v>9.7699716664180632E-4</v>
      </c>
      <c r="I805" s="20">
        <f t="shared" si="271"/>
        <v>0</v>
      </c>
      <c r="J805" s="2"/>
      <c r="K805" s="11">
        <v>100</v>
      </c>
      <c r="L805" s="6">
        <f t="shared" si="284"/>
        <v>113.7778787354118</v>
      </c>
      <c r="M805" s="6">
        <f t="shared" si="284"/>
        <v>129.45405689530074</v>
      </c>
      <c r="N805" s="6">
        <f t="shared" si="284"/>
        <v>111.61009070675182</v>
      </c>
      <c r="O805" s="6">
        <f t="shared" si="284"/>
        <v>96.225739434679383</v>
      </c>
      <c r="P805" s="6">
        <f t="shared" si="284"/>
        <v>82.961969398262184</v>
      </c>
      <c r="Q805" s="6">
        <f t="shared" si="283"/>
        <v>94.392368938464202</v>
      </c>
      <c r="R805" s="6">
        <f t="shared" si="283"/>
        <v>107.39763506628832</v>
      </c>
      <c r="S805" s="6">
        <f t="shared" si="283"/>
        <v>122.19475099042162</v>
      </c>
      <c r="T805" s="6">
        <f t="shared" si="283"/>
        <v>139.03059560292033</v>
      </c>
      <c r="U805" s="6">
        <f t="shared" si="283"/>
        <v>119.8665979143907</v>
      </c>
      <c r="W805" s="11">
        <v>100</v>
      </c>
      <c r="X805" s="6">
        <f t="shared" si="272"/>
        <v>87.890547012700083</v>
      </c>
      <c r="Y805" s="6">
        <f t="shared" si="273"/>
        <v>75.781094025400165</v>
      </c>
      <c r="Z805" s="6">
        <f t="shared" si="274"/>
        <v>91.768865449610146</v>
      </c>
      <c r="AA805" s="6">
        <f t="shared" si="275"/>
        <v>107.75663687382013</v>
      </c>
      <c r="AB805" s="6">
        <f t="shared" si="276"/>
        <v>123.74440829803011</v>
      </c>
      <c r="AC805" s="6">
        <f t="shared" si="277"/>
        <v>111.63495531073019</v>
      </c>
      <c r="AD805" s="6">
        <f t="shared" si="278"/>
        <v>99.525502323430274</v>
      </c>
      <c r="AE805" s="6">
        <f t="shared" si="279"/>
        <v>87.416049336130357</v>
      </c>
      <c r="AF805" s="6">
        <f t="shared" si="280"/>
        <v>75.306596348830439</v>
      </c>
      <c r="AG805" s="6">
        <f t="shared" si="281"/>
        <v>91.29436777304042</v>
      </c>
      <c r="AI805" s="10">
        <f t="shared" si="282"/>
        <v>0</v>
      </c>
      <c r="AJ805" s="10">
        <f t="shared" si="265"/>
        <v>0</v>
      </c>
      <c r="AK805" s="10">
        <f t="shared" si="265"/>
        <v>0</v>
      </c>
      <c r="AL805" s="10">
        <f t="shared" si="265"/>
        <v>0</v>
      </c>
      <c r="AM805" s="10">
        <f t="shared" si="264"/>
        <v>0</v>
      </c>
      <c r="AN805" s="10">
        <f t="shared" si="264"/>
        <v>0</v>
      </c>
      <c r="AO805" s="10">
        <f t="shared" si="264"/>
        <v>0</v>
      </c>
      <c r="AP805" s="10">
        <f t="shared" si="264"/>
        <v>0</v>
      </c>
      <c r="AQ805" s="10">
        <f t="shared" si="264"/>
        <v>0</v>
      </c>
      <c r="AR805" s="10">
        <f t="shared" si="264"/>
        <v>0</v>
      </c>
      <c r="AT805">
        <v>1</v>
      </c>
      <c r="AU805">
        <v>1</v>
      </c>
      <c r="AV805">
        <v>0</v>
      </c>
      <c r="AW805">
        <v>0</v>
      </c>
      <c r="AX805">
        <v>0</v>
      </c>
      <c r="AY805">
        <v>1</v>
      </c>
      <c r="AZ805">
        <v>1</v>
      </c>
      <c r="BA805">
        <v>1</v>
      </c>
      <c r="BB805">
        <v>1</v>
      </c>
      <c r="BC805">
        <v>0</v>
      </c>
    </row>
    <row r="806" spans="3:55">
      <c r="C806" s="10"/>
      <c r="D806" s="20">
        <f t="shared" si="266"/>
        <v>-5821.6989792951699</v>
      </c>
      <c r="E806" s="10">
        <f t="shared" si="267"/>
        <v>5818.6062470211482</v>
      </c>
      <c r="F806" s="20">
        <f t="shared" si="268"/>
        <v>-3.0927322740217278</v>
      </c>
      <c r="G806">
        <f t="shared" si="269"/>
        <v>7</v>
      </c>
      <c r="H806" s="21">
        <f t="shared" si="270"/>
        <v>9.7743226896726152E-4</v>
      </c>
      <c r="I806" s="20">
        <f t="shared" si="271"/>
        <v>0</v>
      </c>
      <c r="J806" s="2"/>
      <c r="K806" s="11">
        <v>100</v>
      </c>
      <c r="L806" s="6">
        <f t="shared" si="284"/>
        <v>113.7778787354118</v>
      </c>
      <c r="M806" s="6">
        <f t="shared" si="284"/>
        <v>129.45405689530074</v>
      </c>
      <c r="N806" s="6">
        <f t="shared" si="284"/>
        <v>111.61009070675182</v>
      </c>
      <c r="O806" s="6">
        <f t="shared" si="284"/>
        <v>96.225739434679383</v>
      </c>
      <c r="P806" s="6">
        <f t="shared" si="284"/>
        <v>82.961969398262184</v>
      </c>
      <c r="Q806" s="6">
        <f t="shared" si="283"/>
        <v>94.392368938464202</v>
      </c>
      <c r="R806" s="6">
        <f t="shared" si="283"/>
        <v>107.39763506628832</v>
      </c>
      <c r="S806" s="6">
        <f t="shared" si="283"/>
        <v>122.19475099042162</v>
      </c>
      <c r="T806" s="6">
        <f t="shared" si="283"/>
        <v>139.03059560292033</v>
      </c>
      <c r="U806" s="6">
        <f t="shared" si="283"/>
        <v>158.18606247021148</v>
      </c>
      <c r="W806" s="11">
        <v>100</v>
      </c>
      <c r="X806" s="6">
        <f t="shared" si="272"/>
        <v>87.890547012700083</v>
      </c>
      <c r="Y806" s="6">
        <f t="shared" si="273"/>
        <v>75.781094025400165</v>
      </c>
      <c r="Z806" s="6">
        <f t="shared" si="274"/>
        <v>91.768865449610146</v>
      </c>
      <c r="AA806" s="6">
        <f t="shared" si="275"/>
        <v>107.75663687382013</v>
      </c>
      <c r="AB806" s="6">
        <f t="shared" si="276"/>
        <v>123.74440829803011</v>
      </c>
      <c r="AC806" s="6">
        <f t="shared" si="277"/>
        <v>111.63495531073019</v>
      </c>
      <c r="AD806" s="6">
        <f t="shared" si="278"/>
        <v>99.525502323430274</v>
      </c>
      <c r="AE806" s="6">
        <f t="shared" si="279"/>
        <v>87.416049336130357</v>
      </c>
      <c r="AF806" s="6">
        <f t="shared" si="280"/>
        <v>75.306596348830439</v>
      </c>
      <c r="AG806" s="6">
        <f t="shared" si="281"/>
        <v>63.197143361530522</v>
      </c>
      <c r="AI806" s="10">
        <f t="shared" si="282"/>
        <v>0</v>
      </c>
      <c r="AJ806" s="10">
        <f t="shared" si="265"/>
        <v>0</v>
      </c>
      <c r="AK806" s="10">
        <f t="shared" si="265"/>
        <v>0</v>
      </c>
      <c r="AL806" s="10">
        <f t="shared" si="265"/>
        <v>0</v>
      </c>
      <c r="AM806" s="10">
        <f t="shared" si="264"/>
        <v>0</v>
      </c>
      <c r="AN806" s="10">
        <f t="shared" si="264"/>
        <v>0</v>
      </c>
      <c r="AO806" s="10">
        <f t="shared" si="264"/>
        <v>0</v>
      </c>
      <c r="AP806" s="10">
        <f t="shared" si="264"/>
        <v>0</v>
      </c>
      <c r="AQ806" s="10">
        <f t="shared" si="264"/>
        <v>0</v>
      </c>
      <c r="AR806" s="10">
        <f t="shared" si="264"/>
        <v>0</v>
      </c>
      <c r="AT806">
        <v>1</v>
      </c>
      <c r="AU806">
        <v>1</v>
      </c>
      <c r="AV806">
        <v>0</v>
      </c>
      <c r="AW806">
        <v>0</v>
      </c>
      <c r="AX806">
        <v>0</v>
      </c>
      <c r="AY806">
        <v>1</v>
      </c>
      <c r="AZ806">
        <v>1</v>
      </c>
      <c r="BA806">
        <v>1</v>
      </c>
      <c r="BB806">
        <v>1</v>
      </c>
      <c r="BC806">
        <v>1</v>
      </c>
    </row>
    <row r="807" spans="3:55">
      <c r="C807" s="10"/>
      <c r="D807" s="20">
        <f t="shared" si="266"/>
        <v>4727.528048825141</v>
      </c>
      <c r="E807" s="10">
        <f t="shared" si="267"/>
        <v>-4784.5946342759471</v>
      </c>
      <c r="F807" s="20">
        <f t="shared" si="268"/>
        <v>-57.066585450806087</v>
      </c>
      <c r="G807">
        <f t="shared" si="269"/>
        <v>3</v>
      </c>
      <c r="H807" s="21">
        <f t="shared" si="270"/>
        <v>9.7569302143100045E-4</v>
      </c>
      <c r="I807" s="20">
        <f t="shared" si="271"/>
        <v>1</v>
      </c>
      <c r="J807" s="2"/>
      <c r="K807" s="11">
        <v>100</v>
      </c>
      <c r="L807" s="6">
        <f t="shared" si="284"/>
        <v>113.7778787354118</v>
      </c>
      <c r="M807" s="6">
        <f t="shared" si="284"/>
        <v>129.45405689530074</v>
      </c>
      <c r="N807" s="6">
        <f t="shared" si="284"/>
        <v>111.61009070675182</v>
      </c>
      <c r="O807" s="6">
        <f t="shared" si="284"/>
        <v>96.225739434679383</v>
      </c>
      <c r="P807" s="6">
        <f t="shared" si="284"/>
        <v>109.48360512624285</v>
      </c>
      <c r="Q807" s="6">
        <f t="shared" si="283"/>
        <v>94.392368938464202</v>
      </c>
      <c r="R807" s="6">
        <f t="shared" si="283"/>
        <v>81.381310960132637</v>
      </c>
      <c r="S807" s="6">
        <f t="shared" si="283"/>
        <v>70.163699121773121</v>
      </c>
      <c r="T807" s="6">
        <f t="shared" si="283"/>
        <v>60.492324544419979</v>
      </c>
      <c r="U807" s="6">
        <f t="shared" si="283"/>
        <v>52.154053657240532</v>
      </c>
      <c r="W807" s="11">
        <v>100</v>
      </c>
      <c r="X807" s="6">
        <f t="shared" si="272"/>
        <v>87.890547012700083</v>
      </c>
      <c r="Y807" s="6">
        <f t="shared" si="273"/>
        <v>75.781094025400165</v>
      </c>
      <c r="Z807" s="6">
        <f t="shared" si="274"/>
        <v>91.768865449610146</v>
      </c>
      <c r="AA807" s="6">
        <f t="shared" si="275"/>
        <v>107.75663687382013</v>
      </c>
      <c r="AB807" s="6">
        <f t="shared" si="276"/>
        <v>95.64718388652021</v>
      </c>
      <c r="AC807" s="6">
        <f t="shared" si="277"/>
        <v>111.63495531073019</v>
      </c>
      <c r="AD807" s="6">
        <f t="shared" si="278"/>
        <v>127.62272673494017</v>
      </c>
      <c r="AE807" s="6">
        <f t="shared" si="279"/>
        <v>100</v>
      </c>
      <c r="AF807" s="6">
        <f t="shared" si="280"/>
        <v>115.98777142420998</v>
      </c>
      <c r="AG807" s="6">
        <f t="shared" si="281"/>
        <v>131.97554284841996</v>
      </c>
      <c r="AI807" s="10">
        <f t="shared" si="282"/>
        <v>0</v>
      </c>
      <c r="AJ807" s="10">
        <f t="shared" si="265"/>
        <v>0</v>
      </c>
      <c r="AK807" s="10">
        <f t="shared" si="265"/>
        <v>0</v>
      </c>
      <c r="AL807" s="10">
        <f t="shared" si="265"/>
        <v>0</v>
      </c>
      <c r="AM807" s="10">
        <f t="shared" si="264"/>
        <v>0</v>
      </c>
      <c r="AN807" s="10">
        <f t="shared" si="264"/>
        <v>0</v>
      </c>
      <c r="AO807" s="10">
        <f t="shared" si="264"/>
        <v>0</v>
      </c>
      <c r="AP807" s="10">
        <f t="shared" si="264"/>
        <v>3059.8738713892521</v>
      </c>
      <c r="AQ807" s="10">
        <f t="shared" si="264"/>
        <v>0</v>
      </c>
      <c r="AR807" s="10">
        <f t="shared" si="264"/>
        <v>0</v>
      </c>
      <c r="AT807">
        <v>1</v>
      </c>
      <c r="AU807">
        <v>1</v>
      </c>
      <c r="AV807">
        <v>0</v>
      </c>
      <c r="AW807">
        <v>0</v>
      </c>
      <c r="AX807">
        <v>1</v>
      </c>
      <c r="AY807">
        <v>0</v>
      </c>
      <c r="AZ807">
        <v>0</v>
      </c>
      <c r="BA807">
        <v>0</v>
      </c>
      <c r="BB807">
        <v>0</v>
      </c>
      <c r="BC807">
        <v>0</v>
      </c>
    </row>
    <row r="808" spans="3:55">
      <c r="C808" s="10"/>
      <c r="D808" s="20">
        <f t="shared" si="266"/>
        <v>3326.8064432598885</v>
      </c>
      <c r="E808" s="10">
        <f t="shared" si="267"/>
        <v>-3117.3116335618074</v>
      </c>
      <c r="F808" s="20">
        <f t="shared" si="268"/>
        <v>209.4948096980811</v>
      </c>
      <c r="G808">
        <f t="shared" si="269"/>
        <v>4</v>
      </c>
      <c r="H808" s="21">
        <f t="shared" si="270"/>
        <v>9.7612754295987511E-4</v>
      </c>
      <c r="I808" s="20">
        <f t="shared" si="271"/>
        <v>1</v>
      </c>
      <c r="J808" s="2"/>
      <c r="K808" s="11">
        <v>100</v>
      </c>
      <c r="L808" s="6">
        <f t="shared" si="284"/>
        <v>113.7778787354118</v>
      </c>
      <c r="M808" s="6">
        <f t="shared" si="284"/>
        <v>129.45405689530074</v>
      </c>
      <c r="N808" s="6">
        <f t="shared" si="284"/>
        <v>111.61009070675182</v>
      </c>
      <c r="O808" s="6">
        <f t="shared" si="284"/>
        <v>96.225739434679383</v>
      </c>
      <c r="P808" s="6">
        <f t="shared" si="284"/>
        <v>109.48360512624285</v>
      </c>
      <c r="Q808" s="6">
        <f t="shared" si="283"/>
        <v>94.392368938464202</v>
      </c>
      <c r="R808" s="6">
        <f t="shared" si="283"/>
        <v>81.381310960132637</v>
      </c>
      <c r="S808" s="6">
        <f t="shared" si="283"/>
        <v>70.163699121773121</v>
      </c>
      <c r="T808" s="6">
        <f t="shared" si="283"/>
        <v>60.492324544419979</v>
      </c>
      <c r="U808" s="6">
        <f t="shared" si="283"/>
        <v>68.826883664381924</v>
      </c>
      <c r="W808" s="11">
        <v>100</v>
      </c>
      <c r="X808" s="6">
        <f t="shared" si="272"/>
        <v>87.890547012700083</v>
      </c>
      <c r="Y808" s="6">
        <f t="shared" si="273"/>
        <v>75.781094025400165</v>
      </c>
      <c r="Z808" s="6">
        <f t="shared" si="274"/>
        <v>91.768865449610146</v>
      </c>
      <c r="AA808" s="6">
        <f t="shared" si="275"/>
        <v>107.75663687382013</v>
      </c>
      <c r="AB808" s="6">
        <f t="shared" si="276"/>
        <v>95.64718388652021</v>
      </c>
      <c r="AC808" s="6">
        <f t="shared" si="277"/>
        <v>111.63495531073019</v>
      </c>
      <c r="AD808" s="6">
        <f t="shared" si="278"/>
        <v>127.62272673494017</v>
      </c>
      <c r="AE808" s="6">
        <f t="shared" si="279"/>
        <v>100</v>
      </c>
      <c r="AF808" s="6">
        <f t="shared" si="280"/>
        <v>115.98777142420998</v>
      </c>
      <c r="AG808" s="6">
        <f t="shared" si="281"/>
        <v>103.87831843691006</v>
      </c>
      <c r="AI808" s="10">
        <f t="shared" si="282"/>
        <v>0</v>
      </c>
      <c r="AJ808" s="10">
        <f t="shared" si="265"/>
        <v>0</v>
      </c>
      <c r="AK808" s="10">
        <f t="shared" si="265"/>
        <v>0</v>
      </c>
      <c r="AL808" s="10">
        <f t="shared" si="265"/>
        <v>0</v>
      </c>
      <c r="AM808" s="10">
        <f t="shared" si="264"/>
        <v>0</v>
      </c>
      <c r="AN808" s="10">
        <f t="shared" si="264"/>
        <v>0</v>
      </c>
      <c r="AO808" s="10">
        <f t="shared" si="264"/>
        <v>0</v>
      </c>
      <c r="AP808" s="10">
        <f t="shared" si="264"/>
        <v>3059.8738713892521</v>
      </c>
      <c r="AQ808" s="10">
        <f t="shared" si="264"/>
        <v>0</v>
      </c>
      <c r="AR808" s="10">
        <f t="shared" si="264"/>
        <v>0</v>
      </c>
      <c r="AT808">
        <v>1</v>
      </c>
      <c r="AU808">
        <v>1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0</v>
      </c>
      <c r="BB808">
        <v>0</v>
      </c>
      <c r="BC808">
        <v>1</v>
      </c>
    </row>
    <row r="809" spans="3:55">
      <c r="C809" s="10"/>
      <c r="D809" s="20">
        <f t="shared" si="266"/>
        <v>3326.8064432598885</v>
      </c>
      <c r="E809" s="10">
        <f t="shared" si="267"/>
        <v>-3117.3116335618074</v>
      </c>
      <c r="F809" s="20">
        <f t="shared" si="268"/>
        <v>209.4948096980811</v>
      </c>
      <c r="G809">
        <f t="shared" si="269"/>
        <v>4</v>
      </c>
      <c r="H809" s="21">
        <f t="shared" si="270"/>
        <v>9.7612754295987511E-4</v>
      </c>
      <c r="I809" s="20">
        <f t="shared" si="271"/>
        <v>1</v>
      </c>
      <c r="J809" s="2"/>
      <c r="K809" s="11">
        <v>100</v>
      </c>
      <c r="L809" s="6">
        <f t="shared" si="284"/>
        <v>113.7778787354118</v>
      </c>
      <c r="M809" s="6">
        <f t="shared" si="284"/>
        <v>129.45405689530074</v>
      </c>
      <c r="N809" s="6">
        <f t="shared" si="284"/>
        <v>111.61009070675182</v>
      </c>
      <c r="O809" s="6">
        <f t="shared" si="284"/>
        <v>96.225739434679383</v>
      </c>
      <c r="P809" s="6">
        <f t="shared" si="284"/>
        <v>109.48360512624285</v>
      </c>
      <c r="Q809" s="6">
        <f t="shared" si="283"/>
        <v>94.392368938464202</v>
      </c>
      <c r="R809" s="6">
        <f t="shared" si="283"/>
        <v>81.381310960132637</v>
      </c>
      <c r="S809" s="6">
        <f t="shared" si="283"/>
        <v>70.163699121773121</v>
      </c>
      <c r="T809" s="6">
        <f t="shared" si="283"/>
        <v>79.830768503050223</v>
      </c>
      <c r="U809" s="6">
        <f t="shared" si="283"/>
        <v>68.826883664381924</v>
      </c>
      <c r="W809" s="11">
        <v>100</v>
      </c>
      <c r="X809" s="6">
        <f t="shared" si="272"/>
        <v>87.890547012700083</v>
      </c>
      <c r="Y809" s="6">
        <f t="shared" si="273"/>
        <v>75.781094025400165</v>
      </c>
      <c r="Z809" s="6">
        <f t="shared" si="274"/>
        <v>91.768865449610146</v>
      </c>
      <c r="AA809" s="6">
        <f t="shared" si="275"/>
        <v>107.75663687382013</v>
      </c>
      <c r="AB809" s="6">
        <f t="shared" si="276"/>
        <v>95.64718388652021</v>
      </c>
      <c r="AC809" s="6">
        <f t="shared" si="277"/>
        <v>111.63495531073019</v>
      </c>
      <c r="AD809" s="6">
        <f t="shared" si="278"/>
        <v>127.62272673494017</v>
      </c>
      <c r="AE809" s="6">
        <f t="shared" si="279"/>
        <v>100</v>
      </c>
      <c r="AF809" s="6">
        <f t="shared" si="280"/>
        <v>87.890547012700083</v>
      </c>
      <c r="AG809" s="6">
        <f t="shared" si="281"/>
        <v>103.87831843691006</v>
      </c>
      <c r="AI809" s="10">
        <f t="shared" si="282"/>
        <v>0</v>
      </c>
      <c r="AJ809" s="10">
        <f t="shared" si="265"/>
        <v>0</v>
      </c>
      <c r="AK809" s="10">
        <f t="shared" si="265"/>
        <v>0</v>
      </c>
      <c r="AL809" s="10">
        <f t="shared" si="265"/>
        <v>0</v>
      </c>
      <c r="AM809" s="10">
        <f t="shared" si="264"/>
        <v>0</v>
      </c>
      <c r="AN809" s="10">
        <f t="shared" si="264"/>
        <v>0</v>
      </c>
      <c r="AO809" s="10">
        <f t="shared" si="264"/>
        <v>0</v>
      </c>
      <c r="AP809" s="10">
        <f t="shared" ref="AP809:AR872" si="285">IF(AE809=100,(-BA809*$L$2-(1-BA809)*$L$3+AD809)-100,0)*S809</f>
        <v>3059.8738713892521</v>
      </c>
      <c r="AQ809" s="10">
        <f t="shared" si="285"/>
        <v>0</v>
      </c>
      <c r="AR809" s="10">
        <f t="shared" si="285"/>
        <v>0</v>
      </c>
      <c r="AT809">
        <v>1</v>
      </c>
      <c r="AU809">
        <v>1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1</v>
      </c>
      <c r="BC809">
        <v>0</v>
      </c>
    </row>
    <row r="810" spans="3:55">
      <c r="C810" s="10"/>
      <c r="D810" s="20">
        <f t="shared" si="266"/>
        <v>860.07657580973591</v>
      </c>
      <c r="E810" s="10">
        <f t="shared" si="267"/>
        <v>-917.02450190521881</v>
      </c>
      <c r="F810" s="20">
        <f t="shared" si="268"/>
        <v>-56.947926095482899</v>
      </c>
      <c r="G810">
        <f t="shared" si="269"/>
        <v>5</v>
      </c>
      <c r="H810" s="21">
        <f t="shared" si="270"/>
        <v>9.7656225800141683E-4</v>
      </c>
      <c r="I810" s="20">
        <f t="shared" si="271"/>
        <v>1</v>
      </c>
      <c r="J810" s="2"/>
      <c r="K810" s="11">
        <v>100</v>
      </c>
      <c r="L810" s="6">
        <f t="shared" si="284"/>
        <v>113.7778787354118</v>
      </c>
      <c r="M810" s="6">
        <f t="shared" si="284"/>
        <v>129.45405689530074</v>
      </c>
      <c r="N810" s="6">
        <f t="shared" si="284"/>
        <v>111.61009070675182</v>
      </c>
      <c r="O810" s="6">
        <f t="shared" si="284"/>
        <v>96.225739434679383</v>
      </c>
      <c r="P810" s="6">
        <f t="shared" si="284"/>
        <v>109.48360512624285</v>
      </c>
      <c r="Q810" s="6">
        <f t="shared" si="283"/>
        <v>94.392368938464202</v>
      </c>
      <c r="R810" s="6">
        <f t="shared" si="283"/>
        <v>81.381310960132637</v>
      </c>
      <c r="S810" s="6">
        <f t="shared" si="283"/>
        <v>70.163699121773121</v>
      </c>
      <c r="T810" s="6">
        <f t="shared" si="283"/>
        <v>79.830768503050223</v>
      </c>
      <c r="U810" s="6">
        <f t="shared" si="283"/>
        <v>90.829754980947811</v>
      </c>
      <c r="W810" s="11">
        <v>100</v>
      </c>
      <c r="X810" s="6">
        <f t="shared" si="272"/>
        <v>87.890547012700083</v>
      </c>
      <c r="Y810" s="6">
        <f t="shared" si="273"/>
        <v>75.781094025400165</v>
      </c>
      <c r="Z810" s="6">
        <f t="shared" si="274"/>
        <v>91.768865449610146</v>
      </c>
      <c r="AA810" s="6">
        <f t="shared" si="275"/>
        <v>107.75663687382013</v>
      </c>
      <c r="AB810" s="6">
        <f t="shared" si="276"/>
        <v>95.64718388652021</v>
      </c>
      <c r="AC810" s="6">
        <f t="shared" si="277"/>
        <v>111.63495531073019</v>
      </c>
      <c r="AD810" s="6">
        <f t="shared" si="278"/>
        <v>127.62272673494017</v>
      </c>
      <c r="AE810" s="6">
        <f t="shared" si="279"/>
        <v>100</v>
      </c>
      <c r="AF810" s="6">
        <f t="shared" si="280"/>
        <v>87.890547012700083</v>
      </c>
      <c r="AG810" s="6">
        <f t="shared" si="281"/>
        <v>75.781094025400165</v>
      </c>
      <c r="AI810" s="10">
        <f t="shared" si="282"/>
        <v>0</v>
      </c>
      <c r="AJ810" s="10">
        <f t="shared" si="265"/>
        <v>0</v>
      </c>
      <c r="AK810" s="10">
        <f t="shared" si="265"/>
        <v>0</v>
      </c>
      <c r="AL810" s="10">
        <f t="shared" si="265"/>
        <v>0</v>
      </c>
      <c r="AM810" s="10">
        <f t="shared" si="265"/>
        <v>0</v>
      </c>
      <c r="AN810" s="10">
        <f t="shared" si="265"/>
        <v>0</v>
      </c>
      <c r="AO810" s="10">
        <f t="shared" si="265"/>
        <v>0</v>
      </c>
      <c r="AP810" s="10">
        <f t="shared" si="285"/>
        <v>3059.8738713892521</v>
      </c>
      <c r="AQ810" s="10">
        <f t="shared" si="285"/>
        <v>0</v>
      </c>
      <c r="AR810" s="10">
        <f t="shared" si="285"/>
        <v>0</v>
      </c>
      <c r="AT810">
        <v>1</v>
      </c>
      <c r="AU810">
        <v>1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  <c r="BB810">
        <v>1</v>
      </c>
      <c r="BC810">
        <v>1</v>
      </c>
    </row>
    <row r="811" spans="3:55">
      <c r="C811" s="10"/>
      <c r="D811" s="20">
        <f t="shared" si="266"/>
        <v>3268.5072552162083</v>
      </c>
      <c r="E811" s="10">
        <f t="shared" si="267"/>
        <v>-3117.3116335618074</v>
      </c>
      <c r="F811" s="20">
        <f t="shared" si="268"/>
        <v>151.19562165440084</v>
      </c>
      <c r="G811">
        <f t="shared" si="269"/>
        <v>4</v>
      </c>
      <c r="H811" s="21">
        <f t="shared" si="270"/>
        <v>9.7612754295987511E-4</v>
      </c>
      <c r="I811" s="20">
        <f t="shared" si="271"/>
        <v>0</v>
      </c>
      <c r="J811" s="2"/>
      <c r="K811" s="11">
        <v>100</v>
      </c>
      <c r="L811" s="6">
        <f t="shared" si="284"/>
        <v>113.7778787354118</v>
      </c>
      <c r="M811" s="6">
        <f t="shared" si="284"/>
        <v>129.45405689530074</v>
      </c>
      <c r="N811" s="6">
        <f t="shared" si="284"/>
        <v>111.61009070675182</v>
      </c>
      <c r="O811" s="6">
        <f t="shared" si="284"/>
        <v>96.225739434679383</v>
      </c>
      <c r="P811" s="6">
        <f t="shared" si="284"/>
        <v>109.48360512624285</v>
      </c>
      <c r="Q811" s="6">
        <f t="shared" si="283"/>
        <v>94.392368938464202</v>
      </c>
      <c r="R811" s="6">
        <f t="shared" si="283"/>
        <v>81.381310960132637</v>
      </c>
      <c r="S811" s="6">
        <f t="shared" si="283"/>
        <v>92.593929297508112</v>
      </c>
      <c r="T811" s="6">
        <f t="shared" si="283"/>
        <v>79.830768503050223</v>
      </c>
      <c r="U811" s="6">
        <f t="shared" si="283"/>
        <v>68.826883664381924</v>
      </c>
      <c r="W811" s="11">
        <v>100</v>
      </c>
      <c r="X811" s="6">
        <f t="shared" si="272"/>
        <v>87.890547012700083</v>
      </c>
      <c r="Y811" s="6">
        <f t="shared" si="273"/>
        <v>75.781094025400165</v>
      </c>
      <c r="Z811" s="6">
        <f t="shared" si="274"/>
        <v>91.768865449610146</v>
      </c>
      <c r="AA811" s="6">
        <f t="shared" si="275"/>
        <v>107.75663687382013</v>
      </c>
      <c r="AB811" s="6">
        <f t="shared" si="276"/>
        <v>95.64718388652021</v>
      </c>
      <c r="AC811" s="6">
        <f t="shared" si="277"/>
        <v>111.63495531073019</v>
      </c>
      <c r="AD811" s="6">
        <f t="shared" si="278"/>
        <v>127.62272673494017</v>
      </c>
      <c r="AE811" s="6">
        <f t="shared" si="279"/>
        <v>115.51327374764026</v>
      </c>
      <c r="AF811" s="6">
        <f t="shared" si="280"/>
        <v>131.50104517185025</v>
      </c>
      <c r="AG811" s="6">
        <f t="shared" si="281"/>
        <v>147.48881659606025</v>
      </c>
      <c r="AI811" s="10">
        <f t="shared" si="282"/>
        <v>0</v>
      </c>
      <c r="AJ811" s="10">
        <f t="shared" si="265"/>
        <v>0</v>
      </c>
      <c r="AK811" s="10">
        <f t="shared" si="265"/>
        <v>0</v>
      </c>
      <c r="AL811" s="10">
        <f t="shared" si="265"/>
        <v>0</v>
      </c>
      <c r="AM811" s="10">
        <f t="shared" si="265"/>
        <v>0</v>
      </c>
      <c r="AN811" s="10">
        <f t="shared" si="265"/>
        <v>0</v>
      </c>
      <c r="AO811" s="10">
        <f t="shared" si="265"/>
        <v>0</v>
      </c>
      <c r="AP811" s="10">
        <f t="shared" si="285"/>
        <v>0</v>
      </c>
      <c r="AQ811" s="10">
        <f t="shared" si="285"/>
        <v>0</v>
      </c>
      <c r="AR811" s="10">
        <f t="shared" si="285"/>
        <v>0</v>
      </c>
      <c r="AT811">
        <v>1</v>
      </c>
      <c r="AU811">
        <v>1</v>
      </c>
      <c r="AV811">
        <v>0</v>
      </c>
      <c r="AW811">
        <v>0</v>
      </c>
      <c r="AX811">
        <v>1</v>
      </c>
      <c r="AY811">
        <v>0</v>
      </c>
      <c r="AZ811">
        <v>0</v>
      </c>
      <c r="BA811">
        <v>1</v>
      </c>
      <c r="BB811">
        <v>0</v>
      </c>
      <c r="BC811">
        <v>0</v>
      </c>
    </row>
    <row r="812" spans="3:55">
      <c r="C812" s="10"/>
      <c r="D812" s="20">
        <f t="shared" si="266"/>
        <v>1761.3335668131692</v>
      </c>
      <c r="E812" s="10">
        <f t="shared" si="267"/>
        <v>-917.02450190521881</v>
      </c>
      <c r="F812" s="20">
        <f t="shared" si="268"/>
        <v>844.30906490795041</v>
      </c>
      <c r="G812">
        <f t="shared" si="269"/>
        <v>5</v>
      </c>
      <c r="H812" s="21">
        <f t="shared" si="270"/>
        <v>9.7656225800141683E-4</v>
      </c>
      <c r="I812" s="20">
        <f t="shared" si="271"/>
        <v>0</v>
      </c>
      <c r="J812" s="2"/>
      <c r="K812" s="11">
        <v>100</v>
      </c>
      <c r="L812" s="6">
        <f t="shared" si="284"/>
        <v>113.7778787354118</v>
      </c>
      <c r="M812" s="6">
        <f t="shared" si="284"/>
        <v>129.45405689530074</v>
      </c>
      <c r="N812" s="6">
        <f t="shared" si="284"/>
        <v>111.61009070675182</v>
      </c>
      <c r="O812" s="6">
        <f t="shared" si="284"/>
        <v>96.225739434679383</v>
      </c>
      <c r="P812" s="6">
        <f t="shared" si="284"/>
        <v>109.48360512624285</v>
      </c>
      <c r="Q812" s="6">
        <f t="shared" si="283"/>
        <v>94.392368938464202</v>
      </c>
      <c r="R812" s="6">
        <f t="shared" si="283"/>
        <v>81.381310960132637</v>
      </c>
      <c r="S812" s="6">
        <f t="shared" si="283"/>
        <v>92.593929297508112</v>
      </c>
      <c r="T812" s="6">
        <f t="shared" si="283"/>
        <v>79.830768503050223</v>
      </c>
      <c r="U812" s="6">
        <f t="shared" si="283"/>
        <v>90.829754980947811</v>
      </c>
      <c r="W812" s="11">
        <v>100</v>
      </c>
      <c r="X812" s="6">
        <f t="shared" si="272"/>
        <v>87.890547012700083</v>
      </c>
      <c r="Y812" s="6">
        <f t="shared" si="273"/>
        <v>75.781094025400165</v>
      </c>
      <c r="Z812" s="6">
        <f t="shared" si="274"/>
        <v>91.768865449610146</v>
      </c>
      <c r="AA812" s="6">
        <f t="shared" si="275"/>
        <v>107.75663687382013</v>
      </c>
      <c r="AB812" s="6">
        <f t="shared" si="276"/>
        <v>95.64718388652021</v>
      </c>
      <c r="AC812" s="6">
        <f t="shared" si="277"/>
        <v>111.63495531073019</v>
      </c>
      <c r="AD812" s="6">
        <f t="shared" si="278"/>
        <v>127.62272673494017</v>
      </c>
      <c r="AE812" s="6">
        <f t="shared" si="279"/>
        <v>115.51327374764026</v>
      </c>
      <c r="AF812" s="6">
        <f t="shared" si="280"/>
        <v>131.50104517185025</v>
      </c>
      <c r="AG812" s="6">
        <f t="shared" si="281"/>
        <v>119.39159218455033</v>
      </c>
      <c r="AI812" s="10">
        <f t="shared" si="282"/>
        <v>0</v>
      </c>
      <c r="AJ812" s="10">
        <f t="shared" si="265"/>
        <v>0</v>
      </c>
      <c r="AK812" s="10">
        <f t="shared" si="265"/>
        <v>0</v>
      </c>
      <c r="AL812" s="10">
        <f t="shared" si="265"/>
        <v>0</v>
      </c>
      <c r="AM812" s="10">
        <f t="shared" si="265"/>
        <v>0</v>
      </c>
      <c r="AN812" s="10">
        <f t="shared" si="265"/>
        <v>0</v>
      </c>
      <c r="AO812" s="10">
        <f t="shared" si="265"/>
        <v>0</v>
      </c>
      <c r="AP812" s="10">
        <f t="shared" si="285"/>
        <v>0</v>
      </c>
      <c r="AQ812" s="10">
        <f t="shared" si="285"/>
        <v>0</v>
      </c>
      <c r="AR812" s="10">
        <f t="shared" si="285"/>
        <v>0</v>
      </c>
      <c r="AT812">
        <v>1</v>
      </c>
      <c r="AU812">
        <v>1</v>
      </c>
      <c r="AV812">
        <v>0</v>
      </c>
      <c r="AW812">
        <v>0</v>
      </c>
      <c r="AX812">
        <v>1</v>
      </c>
      <c r="AY812">
        <v>0</v>
      </c>
      <c r="AZ812">
        <v>0</v>
      </c>
      <c r="BA812">
        <v>1</v>
      </c>
      <c r="BB812">
        <v>0</v>
      </c>
      <c r="BC812">
        <v>1</v>
      </c>
    </row>
    <row r="813" spans="3:55">
      <c r="C813" s="10"/>
      <c r="D813" s="20">
        <f t="shared" si="266"/>
        <v>1761.3335668131681</v>
      </c>
      <c r="E813" s="10">
        <f t="shared" si="267"/>
        <v>-917.02450190521881</v>
      </c>
      <c r="F813" s="20">
        <f t="shared" si="268"/>
        <v>844.30906490794928</v>
      </c>
      <c r="G813">
        <f t="shared" si="269"/>
        <v>5</v>
      </c>
      <c r="H813" s="21">
        <f t="shared" si="270"/>
        <v>9.7656225800141683E-4</v>
      </c>
      <c r="I813" s="20">
        <f t="shared" si="271"/>
        <v>0</v>
      </c>
      <c r="J813" s="2"/>
      <c r="K813" s="11">
        <v>100</v>
      </c>
      <c r="L813" s="6">
        <f t="shared" si="284"/>
        <v>113.7778787354118</v>
      </c>
      <c r="M813" s="6">
        <f t="shared" si="284"/>
        <v>129.45405689530074</v>
      </c>
      <c r="N813" s="6">
        <f t="shared" si="284"/>
        <v>111.61009070675182</v>
      </c>
      <c r="O813" s="6">
        <f t="shared" si="284"/>
        <v>96.225739434679383</v>
      </c>
      <c r="P813" s="6">
        <f t="shared" si="284"/>
        <v>109.48360512624285</v>
      </c>
      <c r="Q813" s="6">
        <f t="shared" si="283"/>
        <v>94.392368938464202</v>
      </c>
      <c r="R813" s="6">
        <f t="shared" si="283"/>
        <v>81.381310960132637</v>
      </c>
      <c r="S813" s="6">
        <f t="shared" si="283"/>
        <v>92.593929297508112</v>
      </c>
      <c r="T813" s="6">
        <f t="shared" si="283"/>
        <v>105.35140859247173</v>
      </c>
      <c r="U813" s="6">
        <f t="shared" si="283"/>
        <v>90.829754980947811</v>
      </c>
      <c r="W813" s="11">
        <v>100</v>
      </c>
      <c r="X813" s="6">
        <f t="shared" si="272"/>
        <v>87.890547012700083</v>
      </c>
      <c r="Y813" s="6">
        <f t="shared" si="273"/>
        <v>75.781094025400165</v>
      </c>
      <c r="Z813" s="6">
        <f t="shared" si="274"/>
        <v>91.768865449610146</v>
      </c>
      <c r="AA813" s="6">
        <f t="shared" si="275"/>
        <v>107.75663687382013</v>
      </c>
      <c r="AB813" s="6">
        <f t="shared" si="276"/>
        <v>95.64718388652021</v>
      </c>
      <c r="AC813" s="6">
        <f t="shared" si="277"/>
        <v>111.63495531073019</v>
      </c>
      <c r="AD813" s="6">
        <f t="shared" si="278"/>
        <v>127.62272673494017</v>
      </c>
      <c r="AE813" s="6">
        <f t="shared" si="279"/>
        <v>115.51327374764026</v>
      </c>
      <c r="AF813" s="6">
        <f t="shared" si="280"/>
        <v>103.40382076034034</v>
      </c>
      <c r="AG813" s="6">
        <f t="shared" si="281"/>
        <v>119.39159218455032</v>
      </c>
      <c r="AI813" s="10">
        <f t="shared" si="282"/>
        <v>0</v>
      </c>
      <c r="AJ813" s="10">
        <f t="shared" si="265"/>
        <v>0</v>
      </c>
      <c r="AK813" s="10">
        <f t="shared" si="265"/>
        <v>0</v>
      </c>
      <c r="AL813" s="10">
        <f t="shared" si="265"/>
        <v>0</v>
      </c>
      <c r="AM813" s="10">
        <f t="shared" si="265"/>
        <v>0</v>
      </c>
      <c r="AN813" s="10">
        <f t="shared" si="265"/>
        <v>0</v>
      </c>
      <c r="AO813" s="10">
        <f t="shared" si="265"/>
        <v>0</v>
      </c>
      <c r="AP813" s="10">
        <f t="shared" si="285"/>
        <v>0</v>
      </c>
      <c r="AQ813" s="10">
        <f t="shared" si="285"/>
        <v>0</v>
      </c>
      <c r="AR813" s="10">
        <f t="shared" si="285"/>
        <v>0</v>
      </c>
      <c r="AT813">
        <v>1</v>
      </c>
      <c r="AU813">
        <v>1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1</v>
      </c>
      <c r="BB813">
        <v>1</v>
      </c>
      <c r="BC813">
        <v>0</v>
      </c>
    </row>
    <row r="814" spans="3:55">
      <c r="C814" s="10"/>
      <c r="D814" s="20">
        <f t="shared" si="266"/>
        <v>-1043.5145177395257</v>
      </c>
      <c r="E814" s="10">
        <f t="shared" si="267"/>
        <v>1986.6597914390695</v>
      </c>
      <c r="F814" s="20">
        <f t="shared" si="268"/>
        <v>943.14527369954385</v>
      </c>
      <c r="G814">
        <f t="shared" si="269"/>
        <v>6</v>
      </c>
      <c r="H814" s="21">
        <f t="shared" si="270"/>
        <v>9.7699716664180632E-4</v>
      </c>
      <c r="I814" s="20">
        <f t="shared" si="271"/>
        <v>0</v>
      </c>
      <c r="J814" s="2"/>
      <c r="K814" s="11">
        <v>100</v>
      </c>
      <c r="L814" s="6">
        <f t="shared" si="284"/>
        <v>113.7778787354118</v>
      </c>
      <c r="M814" s="6">
        <f t="shared" si="284"/>
        <v>129.45405689530074</v>
      </c>
      <c r="N814" s="6">
        <f t="shared" si="284"/>
        <v>111.61009070675182</v>
      </c>
      <c r="O814" s="6">
        <f t="shared" si="284"/>
        <v>96.225739434679383</v>
      </c>
      <c r="P814" s="6">
        <f t="shared" si="284"/>
        <v>109.48360512624285</v>
      </c>
      <c r="Q814" s="6">
        <f t="shared" si="283"/>
        <v>94.392368938464202</v>
      </c>
      <c r="R814" s="6">
        <f t="shared" si="283"/>
        <v>81.381310960132637</v>
      </c>
      <c r="S814" s="6">
        <f t="shared" si="283"/>
        <v>92.593929297508112</v>
      </c>
      <c r="T814" s="6">
        <f t="shared" si="283"/>
        <v>105.35140859247173</v>
      </c>
      <c r="U814" s="6">
        <f t="shared" si="283"/>
        <v>119.8665979143907</v>
      </c>
      <c r="W814" s="11">
        <v>100</v>
      </c>
      <c r="X814" s="6">
        <f t="shared" si="272"/>
        <v>87.890547012700083</v>
      </c>
      <c r="Y814" s="6">
        <f t="shared" si="273"/>
        <v>75.781094025400165</v>
      </c>
      <c r="Z814" s="6">
        <f t="shared" si="274"/>
        <v>91.768865449610146</v>
      </c>
      <c r="AA814" s="6">
        <f t="shared" si="275"/>
        <v>107.75663687382013</v>
      </c>
      <c r="AB814" s="6">
        <f t="shared" si="276"/>
        <v>95.64718388652021</v>
      </c>
      <c r="AC814" s="6">
        <f t="shared" si="277"/>
        <v>111.63495531073019</v>
      </c>
      <c r="AD814" s="6">
        <f t="shared" si="278"/>
        <v>127.62272673494017</v>
      </c>
      <c r="AE814" s="6">
        <f t="shared" si="279"/>
        <v>115.51327374764026</v>
      </c>
      <c r="AF814" s="6">
        <f t="shared" si="280"/>
        <v>103.40382076034034</v>
      </c>
      <c r="AG814" s="6">
        <f t="shared" si="281"/>
        <v>91.29436777304042</v>
      </c>
      <c r="AI814" s="10">
        <f t="shared" si="282"/>
        <v>0</v>
      </c>
      <c r="AJ814" s="10">
        <f t="shared" si="265"/>
        <v>0</v>
      </c>
      <c r="AK814" s="10">
        <f t="shared" si="265"/>
        <v>0</v>
      </c>
      <c r="AL814" s="10">
        <f t="shared" si="265"/>
        <v>0</v>
      </c>
      <c r="AM814" s="10">
        <f t="shared" si="265"/>
        <v>0</v>
      </c>
      <c r="AN814" s="10">
        <f t="shared" si="265"/>
        <v>0</v>
      </c>
      <c r="AO814" s="10">
        <f t="shared" si="265"/>
        <v>0</v>
      </c>
      <c r="AP814" s="10">
        <f t="shared" si="285"/>
        <v>0</v>
      </c>
      <c r="AQ814" s="10">
        <f t="shared" si="285"/>
        <v>0</v>
      </c>
      <c r="AR814" s="10">
        <f t="shared" si="285"/>
        <v>0</v>
      </c>
      <c r="AT814">
        <v>1</v>
      </c>
      <c r="AU814">
        <v>1</v>
      </c>
      <c r="AV814">
        <v>0</v>
      </c>
      <c r="AW814">
        <v>0</v>
      </c>
      <c r="AX814">
        <v>1</v>
      </c>
      <c r="AY814">
        <v>0</v>
      </c>
      <c r="AZ814">
        <v>0</v>
      </c>
      <c r="BA814">
        <v>1</v>
      </c>
      <c r="BB814">
        <v>1</v>
      </c>
      <c r="BC814">
        <v>1</v>
      </c>
    </row>
    <row r="815" spans="3:55">
      <c r="C815" s="10"/>
      <c r="D815" s="20">
        <f t="shared" si="266"/>
        <v>3268.5072552162083</v>
      </c>
      <c r="E815" s="10">
        <f t="shared" si="267"/>
        <v>-3117.3116335618074</v>
      </c>
      <c r="F815" s="20">
        <f t="shared" si="268"/>
        <v>151.19562165440084</v>
      </c>
      <c r="G815">
        <f t="shared" si="269"/>
        <v>4</v>
      </c>
      <c r="H815" s="21">
        <f t="shared" si="270"/>
        <v>9.7612754295987511E-4</v>
      </c>
      <c r="I815" s="20">
        <f t="shared" si="271"/>
        <v>0</v>
      </c>
      <c r="J815" s="2"/>
      <c r="K815" s="11">
        <v>100</v>
      </c>
      <c r="L815" s="6">
        <f t="shared" si="284"/>
        <v>113.7778787354118</v>
      </c>
      <c r="M815" s="6">
        <f t="shared" si="284"/>
        <v>129.45405689530074</v>
      </c>
      <c r="N815" s="6">
        <f t="shared" si="284"/>
        <v>111.61009070675182</v>
      </c>
      <c r="O815" s="6">
        <f t="shared" si="284"/>
        <v>96.225739434679383</v>
      </c>
      <c r="P815" s="6">
        <f t="shared" si="284"/>
        <v>109.48360512624285</v>
      </c>
      <c r="Q815" s="6">
        <f t="shared" si="283"/>
        <v>94.392368938464202</v>
      </c>
      <c r="R815" s="6">
        <f t="shared" si="283"/>
        <v>107.39763506628832</v>
      </c>
      <c r="S815" s="6">
        <f t="shared" si="283"/>
        <v>92.593929297508112</v>
      </c>
      <c r="T815" s="6">
        <f t="shared" si="283"/>
        <v>79.830768503050223</v>
      </c>
      <c r="U815" s="6">
        <f t="shared" si="283"/>
        <v>68.826883664381924</v>
      </c>
      <c r="W815" s="11">
        <v>100</v>
      </c>
      <c r="X815" s="6">
        <f t="shared" si="272"/>
        <v>87.890547012700083</v>
      </c>
      <c r="Y815" s="6">
        <f t="shared" si="273"/>
        <v>75.781094025400165</v>
      </c>
      <c r="Z815" s="6">
        <f t="shared" si="274"/>
        <v>91.768865449610146</v>
      </c>
      <c r="AA815" s="6">
        <f t="shared" si="275"/>
        <v>107.75663687382013</v>
      </c>
      <c r="AB815" s="6">
        <f t="shared" si="276"/>
        <v>95.64718388652021</v>
      </c>
      <c r="AC815" s="6">
        <f t="shared" si="277"/>
        <v>111.63495531073019</v>
      </c>
      <c r="AD815" s="6">
        <f t="shared" si="278"/>
        <v>99.525502323430274</v>
      </c>
      <c r="AE815" s="6">
        <f t="shared" si="279"/>
        <v>115.51327374764026</v>
      </c>
      <c r="AF815" s="6">
        <f t="shared" si="280"/>
        <v>131.50104517185025</v>
      </c>
      <c r="AG815" s="6">
        <f t="shared" si="281"/>
        <v>147.48881659606025</v>
      </c>
      <c r="AI815" s="10">
        <f t="shared" si="282"/>
        <v>0</v>
      </c>
      <c r="AJ815" s="10">
        <f t="shared" si="265"/>
        <v>0</v>
      </c>
      <c r="AK815" s="10">
        <f t="shared" si="265"/>
        <v>0</v>
      </c>
      <c r="AL815" s="10">
        <f t="shared" si="265"/>
        <v>0</v>
      </c>
      <c r="AM815" s="10">
        <f t="shared" si="265"/>
        <v>0</v>
      </c>
      <c r="AN815" s="10">
        <f t="shared" si="265"/>
        <v>0</v>
      </c>
      <c r="AO815" s="10">
        <f t="shared" si="265"/>
        <v>0</v>
      </c>
      <c r="AP815" s="10">
        <f t="shared" si="285"/>
        <v>0</v>
      </c>
      <c r="AQ815" s="10">
        <f t="shared" si="285"/>
        <v>0</v>
      </c>
      <c r="AR815" s="10">
        <f t="shared" si="285"/>
        <v>0</v>
      </c>
      <c r="AT815">
        <v>1</v>
      </c>
      <c r="AU815">
        <v>1</v>
      </c>
      <c r="AV815">
        <v>0</v>
      </c>
      <c r="AW815">
        <v>0</v>
      </c>
      <c r="AX815">
        <v>1</v>
      </c>
      <c r="AY815">
        <v>0</v>
      </c>
      <c r="AZ815">
        <v>1</v>
      </c>
      <c r="BA815">
        <v>0</v>
      </c>
      <c r="BB815">
        <v>0</v>
      </c>
      <c r="BC815">
        <v>0</v>
      </c>
    </row>
    <row r="816" spans="3:55">
      <c r="C816" s="10"/>
      <c r="D816" s="20">
        <f t="shared" si="266"/>
        <v>1761.3335668131692</v>
      </c>
      <c r="E816" s="10">
        <f t="shared" si="267"/>
        <v>-917.02450190521881</v>
      </c>
      <c r="F816" s="20">
        <f t="shared" si="268"/>
        <v>844.30906490795041</v>
      </c>
      <c r="G816">
        <f t="shared" si="269"/>
        <v>5</v>
      </c>
      <c r="H816" s="21">
        <f t="shared" si="270"/>
        <v>9.7656225800141683E-4</v>
      </c>
      <c r="I816" s="20">
        <f t="shared" si="271"/>
        <v>0</v>
      </c>
      <c r="J816" s="2"/>
      <c r="K816" s="11">
        <v>100</v>
      </c>
      <c r="L816" s="6">
        <f t="shared" si="284"/>
        <v>113.7778787354118</v>
      </c>
      <c r="M816" s="6">
        <f t="shared" si="284"/>
        <v>129.45405689530074</v>
      </c>
      <c r="N816" s="6">
        <f t="shared" si="284"/>
        <v>111.61009070675182</v>
      </c>
      <c r="O816" s="6">
        <f t="shared" si="284"/>
        <v>96.225739434679383</v>
      </c>
      <c r="P816" s="6">
        <f t="shared" si="284"/>
        <v>109.48360512624285</v>
      </c>
      <c r="Q816" s="6">
        <f t="shared" si="283"/>
        <v>94.392368938464202</v>
      </c>
      <c r="R816" s="6">
        <f t="shared" si="283"/>
        <v>107.39763506628832</v>
      </c>
      <c r="S816" s="6">
        <f t="shared" si="283"/>
        <v>92.593929297508112</v>
      </c>
      <c r="T816" s="6">
        <f t="shared" si="283"/>
        <v>79.830768503050223</v>
      </c>
      <c r="U816" s="6">
        <f t="shared" si="283"/>
        <v>90.829754980947811</v>
      </c>
      <c r="W816" s="11">
        <v>100</v>
      </c>
      <c r="X816" s="6">
        <f t="shared" si="272"/>
        <v>87.890547012700083</v>
      </c>
      <c r="Y816" s="6">
        <f t="shared" si="273"/>
        <v>75.781094025400165</v>
      </c>
      <c r="Z816" s="6">
        <f t="shared" si="274"/>
        <v>91.768865449610146</v>
      </c>
      <c r="AA816" s="6">
        <f t="shared" si="275"/>
        <v>107.75663687382013</v>
      </c>
      <c r="AB816" s="6">
        <f t="shared" si="276"/>
        <v>95.64718388652021</v>
      </c>
      <c r="AC816" s="6">
        <f t="shared" si="277"/>
        <v>111.63495531073019</v>
      </c>
      <c r="AD816" s="6">
        <f t="shared" si="278"/>
        <v>99.525502323430274</v>
      </c>
      <c r="AE816" s="6">
        <f t="shared" si="279"/>
        <v>115.51327374764026</v>
      </c>
      <c r="AF816" s="6">
        <f t="shared" si="280"/>
        <v>131.50104517185025</v>
      </c>
      <c r="AG816" s="6">
        <f t="shared" si="281"/>
        <v>119.39159218455033</v>
      </c>
      <c r="AI816" s="10">
        <f t="shared" si="282"/>
        <v>0</v>
      </c>
      <c r="AJ816" s="10">
        <f t="shared" si="265"/>
        <v>0</v>
      </c>
      <c r="AK816" s="10">
        <f t="shared" si="265"/>
        <v>0</v>
      </c>
      <c r="AL816" s="10">
        <f t="shared" si="265"/>
        <v>0</v>
      </c>
      <c r="AM816" s="10">
        <f t="shared" si="265"/>
        <v>0</v>
      </c>
      <c r="AN816" s="10">
        <f t="shared" si="265"/>
        <v>0</v>
      </c>
      <c r="AO816" s="10">
        <f t="shared" si="265"/>
        <v>0</v>
      </c>
      <c r="AP816" s="10">
        <f t="shared" si="285"/>
        <v>0</v>
      </c>
      <c r="AQ816" s="10">
        <f t="shared" si="285"/>
        <v>0</v>
      </c>
      <c r="AR816" s="10">
        <f t="shared" si="285"/>
        <v>0</v>
      </c>
      <c r="AT816">
        <v>1</v>
      </c>
      <c r="AU816">
        <v>1</v>
      </c>
      <c r="AV816">
        <v>0</v>
      </c>
      <c r="AW816">
        <v>0</v>
      </c>
      <c r="AX816">
        <v>1</v>
      </c>
      <c r="AY816">
        <v>0</v>
      </c>
      <c r="AZ816">
        <v>1</v>
      </c>
      <c r="BA816">
        <v>0</v>
      </c>
      <c r="BB816">
        <v>0</v>
      </c>
      <c r="BC816">
        <v>1</v>
      </c>
    </row>
    <row r="817" spans="3:55">
      <c r="C817" s="10"/>
      <c r="D817" s="20">
        <f t="shared" si="266"/>
        <v>1761.3335668131681</v>
      </c>
      <c r="E817" s="10">
        <f t="shared" si="267"/>
        <v>-917.02450190521881</v>
      </c>
      <c r="F817" s="20">
        <f t="shared" si="268"/>
        <v>844.30906490794928</v>
      </c>
      <c r="G817">
        <f t="shared" si="269"/>
        <v>5</v>
      </c>
      <c r="H817" s="21">
        <f t="shared" si="270"/>
        <v>9.7656225800141683E-4</v>
      </c>
      <c r="I817" s="20">
        <f t="shared" si="271"/>
        <v>0</v>
      </c>
      <c r="J817" s="2"/>
      <c r="K817" s="11">
        <v>100</v>
      </c>
      <c r="L817" s="6">
        <f t="shared" si="284"/>
        <v>113.7778787354118</v>
      </c>
      <c r="M817" s="6">
        <f t="shared" si="284"/>
        <v>129.45405689530074</v>
      </c>
      <c r="N817" s="6">
        <f t="shared" si="284"/>
        <v>111.61009070675182</v>
      </c>
      <c r="O817" s="6">
        <f t="shared" si="284"/>
        <v>96.225739434679383</v>
      </c>
      <c r="P817" s="6">
        <f t="shared" si="284"/>
        <v>109.48360512624285</v>
      </c>
      <c r="Q817" s="6">
        <f t="shared" si="283"/>
        <v>94.392368938464202</v>
      </c>
      <c r="R817" s="6">
        <f t="shared" si="283"/>
        <v>107.39763506628832</v>
      </c>
      <c r="S817" s="6">
        <f t="shared" si="283"/>
        <v>92.593929297508112</v>
      </c>
      <c r="T817" s="6">
        <f t="shared" si="283"/>
        <v>105.35140859247173</v>
      </c>
      <c r="U817" s="6">
        <f t="shared" si="283"/>
        <v>90.829754980947811</v>
      </c>
      <c r="W817" s="11">
        <v>100</v>
      </c>
      <c r="X817" s="6">
        <f t="shared" si="272"/>
        <v>87.890547012700083</v>
      </c>
      <c r="Y817" s="6">
        <f t="shared" si="273"/>
        <v>75.781094025400165</v>
      </c>
      <c r="Z817" s="6">
        <f t="shared" si="274"/>
        <v>91.768865449610146</v>
      </c>
      <c r="AA817" s="6">
        <f t="shared" si="275"/>
        <v>107.75663687382013</v>
      </c>
      <c r="AB817" s="6">
        <f t="shared" si="276"/>
        <v>95.64718388652021</v>
      </c>
      <c r="AC817" s="6">
        <f t="shared" si="277"/>
        <v>111.63495531073019</v>
      </c>
      <c r="AD817" s="6">
        <f t="shared" si="278"/>
        <v>99.525502323430274</v>
      </c>
      <c r="AE817" s="6">
        <f t="shared" si="279"/>
        <v>115.51327374764026</v>
      </c>
      <c r="AF817" s="6">
        <f t="shared" si="280"/>
        <v>103.40382076034034</v>
      </c>
      <c r="AG817" s="6">
        <f t="shared" si="281"/>
        <v>119.39159218455032</v>
      </c>
      <c r="AI817" s="10">
        <f t="shared" si="282"/>
        <v>0</v>
      </c>
      <c r="AJ817" s="10">
        <f t="shared" si="265"/>
        <v>0</v>
      </c>
      <c r="AK817" s="10">
        <f t="shared" si="265"/>
        <v>0</v>
      </c>
      <c r="AL817" s="10">
        <f t="shared" si="265"/>
        <v>0</v>
      </c>
      <c r="AM817" s="10">
        <f t="shared" si="265"/>
        <v>0</v>
      </c>
      <c r="AN817" s="10">
        <f t="shared" si="265"/>
        <v>0</v>
      </c>
      <c r="AO817" s="10">
        <f t="shared" si="265"/>
        <v>0</v>
      </c>
      <c r="AP817" s="10">
        <f t="shared" si="285"/>
        <v>0</v>
      </c>
      <c r="AQ817" s="10">
        <f t="shared" si="285"/>
        <v>0</v>
      </c>
      <c r="AR817" s="10">
        <f t="shared" si="285"/>
        <v>0</v>
      </c>
      <c r="AT817">
        <v>1</v>
      </c>
      <c r="AU817">
        <v>1</v>
      </c>
      <c r="AV817">
        <v>0</v>
      </c>
      <c r="AW817">
        <v>0</v>
      </c>
      <c r="AX817">
        <v>1</v>
      </c>
      <c r="AY817">
        <v>0</v>
      </c>
      <c r="AZ817">
        <v>1</v>
      </c>
      <c r="BA817">
        <v>0</v>
      </c>
      <c r="BB817">
        <v>1</v>
      </c>
      <c r="BC817">
        <v>0</v>
      </c>
    </row>
    <row r="818" spans="3:55">
      <c r="C818" s="10"/>
      <c r="D818" s="20">
        <f t="shared" si="266"/>
        <v>-1043.5145177395257</v>
      </c>
      <c r="E818" s="10">
        <f t="shared" si="267"/>
        <v>1986.6597914390695</v>
      </c>
      <c r="F818" s="20">
        <f t="shared" si="268"/>
        <v>943.14527369954385</v>
      </c>
      <c r="G818">
        <f t="shared" si="269"/>
        <v>6</v>
      </c>
      <c r="H818" s="21">
        <f t="shared" si="270"/>
        <v>9.7699716664180632E-4</v>
      </c>
      <c r="I818" s="20">
        <f t="shared" si="271"/>
        <v>0</v>
      </c>
      <c r="J818" s="2"/>
      <c r="K818" s="11">
        <v>100</v>
      </c>
      <c r="L818" s="6">
        <f t="shared" si="284"/>
        <v>113.7778787354118</v>
      </c>
      <c r="M818" s="6">
        <f t="shared" si="284"/>
        <v>129.45405689530074</v>
      </c>
      <c r="N818" s="6">
        <f t="shared" si="284"/>
        <v>111.61009070675182</v>
      </c>
      <c r="O818" s="6">
        <f t="shared" si="284"/>
        <v>96.225739434679383</v>
      </c>
      <c r="P818" s="6">
        <f t="shared" si="284"/>
        <v>109.48360512624285</v>
      </c>
      <c r="Q818" s="6">
        <f t="shared" si="283"/>
        <v>94.392368938464202</v>
      </c>
      <c r="R818" s="6">
        <f t="shared" si="283"/>
        <v>107.39763506628832</v>
      </c>
      <c r="S818" s="6">
        <f t="shared" si="283"/>
        <v>92.593929297508112</v>
      </c>
      <c r="T818" s="6">
        <f t="shared" si="283"/>
        <v>105.35140859247173</v>
      </c>
      <c r="U818" s="6">
        <f t="shared" si="283"/>
        <v>119.8665979143907</v>
      </c>
      <c r="W818" s="11">
        <v>100</v>
      </c>
      <c r="X818" s="6">
        <f t="shared" si="272"/>
        <v>87.890547012700083</v>
      </c>
      <c r="Y818" s="6">
        <f t="shared" si="273"/>
        <v>75.781094025400165</v>
      </c>
      <c r="Z818" s="6">
        <f t="shared" si="274"/>
        <v>91.768865449610146</v>
      </c>
      <c r="AA818" s="6">
        <f t="shared" si="275"/>
        <v>107.75663687382013</v>
      </c>
      <c r="AB818" s="6">
        <f t="shared" si="276"/>
        <v>95.64718388652021</v>
      </c>
      <c r="AC818" s="6">
        <f t="shared" si="277"/>
        <v>111.63495531073019</v>
      </c>
      <c r="AD818" s="6">
        <f t="shared" si="278"/>
        <v>99.525502323430274</v>
      </c>
      <c r="AE818" s="6">
        <f t="shared" si="279"/>
        <v>115.51327374764026</v>
      </c>
      <c r="AF818" s="6">
        <f t="shared" si="280"/>
        <v>103.40382076034034</v>
      </c>
      <c r="AG818" s="6">
        <f t="shared" si="281"/>
        <v>91.29436777304042</v>
      </c>
      <c r="AI818" s="10">
        <f t="shared" si="282"/>
        <v>0</v>
      </c>
      <c r="AJ818" s="10">
        <f t="shared" si="265"/>
        <v>0</v>
      </c>
      <c r="AK818" s="10">
        <f t="shared" si="265"/>
        <v>0</v>
      </c>
      <c r="AL818" s="10">
        <f t="shared" si="265"/>
        <v>0</v>
      </c>
      <c r="AM818" s="10">
        <f t="shared" si="265"/>
        <v>0</v>
      </c>
      <c r="AN818" s="10">
        <f t="shared" si="265"/>
        <v>0</v>
      </c>
      <c r="AO818" s="10">
        <f t="shared" si="265"/>
        <v>0</v>
      </c>
      <c r="AP818" s="10">
        <f t="shared" si="285"/>
        <v>0</v>
      </c>
      <c r="AQ818" s="10">
        <f t="shared" si="285"/>
        <v>0</v>
      </c>
      <c r="AR818" s="10">
        <f t="shared" si="285"/>
        <v>0</v>
      </c>
      <c r="AT818">
        <v>1</v>
      </c>
      <c r="AU818">
        <v>1</v>
      </c>
      <c r="AV818">
        <v>0</v>
      </c>
      <c r="AW818">
        <v>0</v>
      </c>
      <c r="AX818">
        <v>1</v>
      </c>
      <c r="AY818">
        <v>0</v>
      </c>
      <c r="AZ818">
        <v>1</v>
      </c>
      <c r="BA818">
        <v>0</v>
      </c>
      <c r="BB818">
        <v>1</v>
      </c>
      <c r="BC818">
        <v>1</v>
      </c>
    </row>
    <row r="819" spans="3:55">
      <c r="C819" s="10"/>
      <c r="D819" s="20">
        <f t="shared" si="266"/>
        <v>1761.3335668131681</v>
      </c>
      <c r="E819" s="10">
        <f t="shared" si="267"/>
        <v>-917.02450190521881</v>
      </c>
      <c r="F819" s="20">
        <f t="shared" si="268"/>
        <v>844.30906490794928</v>
      </c>
      <c r="G819">
        <f t="shared" si="269"/>
        <v>5</v>
      </c>
      <c r="H819" s="21">
        <f t="shared" si="270"/>
        <v>9.7656225800141683E-4</v>
      </c>
      <c r="I819" s="20">
        <f t="shared" si="271"/>
        <v>0</v>
      </c>
      <c r="J819" s="2"/>
      <c r="K819" s="11">
        <v>100</v>
      </c>
      <c r="L819" s="6">
        <f t="shared" si="284"/>
        <v>113.7778787354118</v>
      </c>
      <c r="M819" s="6">
        <f t="shared" si="284"/>
        <v>129.45405689530074</v>
      </c>
      <c r="N819" s="6">
        <f t="shared" si="284"/>
        <v>111.61009070675182</v>
      </c>
      <c r="O819" s="6">
        <f t="shared" si="284"/>
        <v>96.225739434679383</v>
      </c>
      <c r="P819" s="6">
        <f t="shared" si="284"/>
        <v>109.48360512624285</v>
      </c>
      <c r="Q819" s="6">
        <f t="shared" si="283"/>
        <v>94.392368938464202</v>
      </c>
      <c r="R819" s="6">
        <f t="shared" si="283"/>
        <v>107.39763506628832</v>
      </c>
      <c r="S819" s="6">
        <f t="shared" si="283"/>
        <v>122.19475099042162</v>
      </c>
      <c r="T819" s="6">
        <f t="shared" si="283"/>
        <v>105.35140859247173</v>
      </c>
      <c r="U819" s="6">
        <f t="shared" si="283"/>
        <v>90.829754980947811</v>
      </c>
      <c r="W819" s="11">
        <v>100</v>
      </c>
      <c r="X819" s="6">
        <f t="shared" si="272"/>
        <v>87.890547012700083</v>
      </c>
      <c r="Y819" s="6">
        <f t="shared" si="273"/>
        <v>75.781094025400165</v>
      </c>
      <c r="Z819" s="6">
        <f t="shared" si="274"/>
        <v>91.768865449610146</v>
      </c>
      <c r="AA819" s="6">
        <f t="shared" si="275"/>
        <v>107.75663687382013</v>
      </c>
      <c r="AB819" s="6">
        <f t="shared" si="276"/>
        <v>95.64718388652021</v>
      </c>
      <c r="AC819" s="6">
        <f t="shared" si="277"/>
        <v>111.63495531073019</v>
      </c>
      <c r="AD819" s="6">
        <f t="shared" si="278"/>
        <v>99.525502323430274</v>
      </c>
      <c r="AE819" s="6">
        <f t="shared" si="279"/>
        <v>87.416049336130357</v>
      </c>
      <c r="AF819" s="6">
        <f t="shared" si="280"/>
        <v>103.40382076034034</v>
      </c>
      <c r="AG819" s="6">
        <f t="shared" si="281"/>
        <v>119.39159218455032</v>
      </c>
      <c r="AI819" s="10">
        <f t="shared" si="282"/>
        <v>0</v>
      </c>
      <c r="AJ819" s="10">
        <f t="shared" si="265"/>
        <v>0</v>
      </c>
      <c r="AK819" s="10">
        <f t="shared" si="265"/>
        <v>0</v>
      </c>
      <c r="AL819" s="10">
        <f t="shared" si="265"/>
        <v>0</v>
      </c>
      <c r="AM819" s="10">
        <f t="shared" si="265"/>
        <v>0</v>
      </c>
      <c r="AN819" s="10">
        <f t="shared" si="265"/>
        <v>0</v>
      </c>
      <c r="AO819" s="10">
        <f t="shared" si="265"/>
        <v>0</v>
      </c>
      <c r="AP819" s="10">
        <f t="shared" si="285"/>
        <v>0</v>
      </c>
      <c r="AQ819" s="10">
        <f t="shared" si="285"/>
        <v>0</v>
      </c>
      <c r="AR819" s="10">
        <f t="shared" si="285"/>
        <v>0</v>
      </c>
      <c r="AT819">
        <v>1</v>
      </c>
      <c r="AU819">
        <v>1</v>
      </c>
      <c r="AV819">
        <v>0</v>
      </c>
      <c r="AW819">
        <v>0</v>
      </c>
      <c r="AX819">
        <v>1</v>
      </c>
      <c r="AY819">
        <v>0</v>
      </c>
      <c r="AZ819">
        <v>1</v>
      </c>
      <c r="BA819">
        <v>1</v>
      </c>
      <c r="BB819">
        <v>0</v>
      </c>
      <c r="BC819">
        <v>0</v>
      </c>
    </row>
    <row r="820" spans="3:55">
      <c r="C820" s="10"/>
      <c r="D820" s="20">
        <f t="shared" si="266"/>
        <v>-1043.5145177395257</v>
      </c>
      <c r="E820" s="10">
        <f t="shared" si="267"/>
        <v>1986.6597914390695</v>
      </c>
      <c r="F820" s="20">
        <f t="shared" si="268"/>
        <v>943.14527369954385</v>
      </c>
      <c r="G820">
        <f t="shared" si="269"/>
        <v>6</v>
      </c>
      <c r="H820" s="21">
        <f t="shared" si="270"/>
        <v>9.7699716664180632E-4</v>
      </c>
      <c r="I820" s="20">
        <f t="shared" si="271"/>
        <v>0</v>
      </c>
      <c r="J820" s="2"/>
      <c r="K820" s="11">
        <v>100</v>
      </c>
      <c r="L820" s="6">
        <f t="shared" si="284"/>
        <v>113.7778787354118</v>
      </c>
      <c r="M820" s="6">
        <f t="shared" si="284"/>
        <v>129.45405689530074</v>
      </c>
      <c r="N820" s="6">
        <f t="shared" si="284"/>
        <v>111.61009070675182</v>
      </c>
      <c r="O820" s="6">
        <f t="shared" si="284"/>
        <v>96.225739434679383</v>
      </c>
      <c r="P820" s="6">
        <f t="shared" si="284"/>
        <v>109.48360512624285</v>
      </c>
      <c r="Q820" s="6">
        <f t="shared" si="283"/>
        <v>94.392368938464202</v>
      </c>
      <c r="R820" s="6">
        <f t="shared" si="283"/>
        <v>107.39763506628832</v>
      </c>
      <c r="S820" s="6">
        <f t="shared" si="283"/>
        <v>122.19475099042162</v>
      </c>
      <c r="T820" s="6">
        <f t="shared" si="283"/>
        <v>105.35140859247173</v>
      </c>
      <c r="U820" s="6">
        <f t="shared" si="283"/>
        <v>119.8665979143907</v>
      </c>
      <c r="W820" s="11">
        <v>100</v>
      </c>
      <c r="X820" s="6">
        <f t="shared" si="272"/>
        <v>87.890547012700083</v>
      </c>
      <c r="Y820" s="6">
        <f t="shared" si="273"/>
        <v>75.781094025400165</v>
      </c>
      <c r="Z820" s="6">
        <f t="shared" si="274"/>
        <v>91.768865449610146</v>
      </c>
      <c r="AA820" s="6">
        <f t="shared" si="275"/>
        <v>107.75663687382013</v>
      </c>
      <c r="AB820" s="6">
        <f t="shared" si="276"/>
        <v>95.64718388652021</v>
      </c>
      <c r="AC820" s="6">
        <f t="shared" si="277"/>
        <v>111.63495531073019</v>
      </c>
      <c r="AD820" s="6">
        <f t="shared" si="278"/>
        <v>99.525502323430274</v>
      </c>
      <c r="AE820" s="6">
        <f t="shared" si="279"/>
        <v>87.416049336130357</v>
      </c>
      <c r="AF820" s="6">
        <f t="shared" si="280"/>
        <v>103.40382076034034</v>
      </c>
      <c r="AG820" s="6">
        <f t="shared" si="281"/>
        <v>91.29436777304042</v>
      </c>
      <c r="AI820" s="10">
        <f t="shared" si="282"/>
        <v>0</v>
      </c>
      <c r="AJ820" s="10">
        <f t="shared" si="265"/>
        <v>0</v>
      </c>
      <c r="AK820" s="10">
        <f t="shared" si="265"/>
        <v>0</v>
      </c>
      <c r="AL820" s="10">
        <f t="shared" si="265"/>
        <v>0</v>
      </c>
      <c r="AM820" s="10">
        <f t="shared" si="265"/>
        <v>0</v>
      </c>
      <c r="AN820" s="10">
        <f t="shared" si="265"/>
        <v>0</v>
      </c>
      <c r="AO820" s="10">
        <f t="shared" si="265"/>
        <v>0</v>
      </c>
      <c r="AP820" s="10">
        <f t="shared" si="285"/>
        <v>0</v>
      </c>
      <c r="AQ820" s="10">
        <f t="shared" si="285"/>
        <v>0</v>
      </c>
      <c r="AR820" s="10">
        <f t="shared" si="285"/>
        <v>0</v>
      </c>
      <c r="AT820">
        <v>1</v>
      </c>
      <c r="AU820">
        <v>1</v>
      </c>
      <c r="AV820">
        <v>0</v>
      </c>
      <c r="AW820">
        <v>0</v>
      </c>
      <c r="AX820">
        <v>1</v>
      </c>
      <c r="AY820">
        <v>0</v>
      </c>
      <c r="AZ820">
        <v>1</v>
      </c>
      <c r="BA820">
        <v>1</v>
      </c>
      <c r="BB820">
        <v>0</v>
      </c>
      <c r="BC820">
        <v>1</v>
      </c>
    </row>
    <row r="821" spans="3:55">
      <c r="C821" s="10"/>
      <c r="D821" s="20">
        <f t="shared" si="266"/>
        <v>-1043.5145177395257</v>
      </c>
      <c r="E821" s="10">
        <f t="shared" si="267"/>
        <v>1986.6597914390695</v>
      </c>
      <c r="F821" s="20">
        <f t="shared" si="268"/>
        <v>943.14527369954385</v>
      </c>
      <c r="G821">
        <f t="shared" si="269"/>
        <v>6</v>
      </c>
      <c r="H821" s="21">
        <f t="shared" si="270"/>
        <v>9.7699716664180632E-4</v>
      </c>
      <c r="I821" s="20">
        <f t="shared" si="271"/>
        <v>0</v>
      </c>
      <c r="J821" s="2"/>
      <c r="K821" s="11">
        <v>100</v>
      </c>
      <c r="L821" s="6">
        <f t="shared" si="284"/>
        <v>113.7778787354118</v>
      </c>
      <c r="M821" s="6">
        <f t="shared" si="284"/>
        <v>129.45405689530074</v>
      </c>
      <c r="N821" s="6">
        <f t="shared" si="284"/>
        <v>111.61009070675182</v>
      </c>
      <c r="O821" s="6">
        <f t="shared" si="284"/>
        <v>96.225739434679383</v>
      </c>
      <c r="P821" s="6">
        <f t="shared" si="284"/>
        <v>109.48360512624285</v>
      </c>
      <c r="Q821" s="6">
        <f t="shared" si="283"/>
        <v>94.392368938464202</v>
      </c>
      <c r="R821" s="6">
        <f t="shared" si="283"/>
        <v>107.39763506628832</v>
      </c>
      <c r="S821" s="6">
        <f t="shared" si="283"/>
        <v>122.19475099042162</v>
      </c>
      <c r="T821" s="6">
        <f t="shared" si="283"/>
        <v>139.03059560292033</v>
      </c>
      <c r="U821" s="6">
        <f t="shared" si="283"/>
        <v>119.8665979143907</v>
      </c>
      <c r="W821" s="11">
        <v>100</v>
      </c>
      <c r="X821" s="6">
        <f t="shared" si="272"/>
        <v>87.890547012700083</v>
      </c>
      <c r="Y821" s="6">
        <f t="shared" si="273"/>
        <v>75.781094025400165</v>
      </c>
      <c r="Z821" s="6">
        <f t="shared" si="274"/>
        <v>91.768865449610146</v>
      </c>
      <c r="AA821" s="6">
        <f t="shared" si="275"/>
        <v>107.75663687382013</v>
      </c>
      <c r="AB821" s="6">
        <f t="shared" si="276"/>
        <v>95.64718388652021</v>
      </c>
      <c r="AC821" s="6">
        <f t="shared" si="277"/>
        <v>111.63495531073019</v>
      </c>
      <c r="AD821" s="6">
        <f t="shared" si="278"/>
        <v>99.525502323430274</v>
      </c>
      <c r="AE821" s="6">
        <f t="shared" si="279"/>
        <v>87.416049336130357</v>
      </c>
      <c r="AF821" s="6">
        <f t="shared" si="280"/>
        <v>75.306596348830439</v>
      </c>
      <c r="AG821" s="6">
        <f t="shared" si="281"/>
        <v>91.29436777304042</v>
      </c>
      <c r="AI821" s="10">
        <f t="shared" si="282"/>
        <v>0</v>
      </c>
      <c r="AJ821" s="10">
        <f t="shared" si="265"/>
        <v>0</v>
      </c>
      <c r="AK821" s="10">
        <f t="shared" si="265"/>
        <v>0</v>
      </c>
      <c r="AL821" s="10">
        <f t="shared" si="265"/>
        <v>0</v>
      </c>
      <c r="AM821" s="10">
        <f t="shared" si="265"/>
        <v>0</v>
      </c>
      <c r="AN821" s="10">
        <f t="shared" si="265"/>
        <v>0</v>
      </c>
      <c r="AO821" s="10">
        <f t="shared" si="265"/>
        <v>0</v>
      </c>
      <c r="AP821" s="10">
        <f t="shared" si="285"/>
        <v>0</v>
      </c>
      <c r="AQ821" s="10">
        <f t="shared" si="285"/>
        <v>0</v>
      </c>
      <c r="AR821" s="10">
        <f t="shared" si="285"/>
        <v>0</v>
      </c>
      <c r="AT821">
        <v>1</v>
      </c>
      <c r="AU821">
        <v>1</v>
      </c>
      <c r="AV821">
        <v>0</v>
      </c>
      <c r="AW821">
        <v>0</v>
      </c>
      <c r="AX821">
        <v>1</v>
      </c>
      <c r="AY821">
        <v>0</v>
      </c>
      <c r="AZ821">
        <v>1</v>
      </c>
      <c r="BA821">
        <v>1</v>
      </c>
      <c r="BB821">
        <v>1</v>
      </c>
      <c r="BC821">
        <v>0</v>
      </c>
    </row>
    <row r="822" spans="3:55">
      <c r="C822" s="10"/>
      <c r="D822" s="20">
        <f t="shared" si="266"/>
        <v>-5821.6989792951699</v>
      </c>
      <c r="E822" s="10">
        <f t="shared" si="267"/>
        <v>5818.6062470211482</v>
      </c>
      <c r="F822" s="20">
        <f t="shared" si="268"/>
        <v>-3.0927322740217278</v>
      </c>
      <c r="G822">
        <f t="shared" si="269"/>
        <v>7</v>
      </c>
      <c r="H822" s="21">
        <f t="shared" si="270"/>
        <v>9.7743226896726152E-4</v>
      </c>
      <c r="I822" s="20">
        <f t="shared" si="271"/>
        <v>0</v>
      </c>
      <c r="J822" s="2"/>
      <c r="K822" s="11">
        <v>100</v>
      </c>
      <c r="L822" s="6">
        <f t="shared" si="284"/>
        <v>113.7778787354118</v>
      </c>
      <c r="M822" s="6">
        <f t="shared" si="284"/>
        <v>129.45405689530074</v>
      </c>
      <c r="N822" s="6">
        <f t="shared" si="284"/>
        <v>111.61009070675182</v>
      </c>
      <c r="O822" s="6">
        <f t="shared" si="284"/>
        <v>96.225739434679383</v>
      </c>
      <c r="P822" s="6">
        <f t="shared" si="284"/>
        <v>109.48360512624285</v>
      </c>
      <c r="Q822" s="6">
        <f t="shared" si="283"/>
        <v>94.392368938464202</v>
      </c>
      <c r="R822" s="6">
        <f t="shared" si="283"/>
        <v>107.39763506628832</v>
      </c>
      <c r="S822" s="6">
        <f t="shared" si="283"/>
        <v>122.19475099042162</v>
      </c>
      <c r="T822" s="6">
        <f t="shared" si="283"/>
        <v>139.03059560292033</v>
      </c>
      <c r="U822" s="6">
        <f t="shared" si="283"/>
        <v>158.18606247021148</v>
      </c>
      <c r="W822" s="11">
        <v>100</v>
      </c>
      <c r="X822" s="6">
        <f t="shared" si="272"/>
        <v>87.890547012700083</v>
      </c>
      <c r="Y822" s="6">
        <f t="shared" si="273"/>
        <v>75.781094025400165</v>
      </c>
      <c r="Z822" s="6">
        <f t="shared" si="274"/>
        <v>91.768865449610146</v>
      </c>
      <c r="AA822" s="6">
        <f t="shared" si="275"/>
        <v>107.75663687382013</v>
      </c>
      <c r="AB822" s="6">
        <f t="shared" si="276"/>
        <v>95.64718388652021</v>
      </c>
      <c r="AC822" s="6">
        <f t="shared" si="277"/>
        <v>111.63495531073019</v>
      </c>
      <c r="AD822" s="6">
        <f t="shared" si="278"/>
        <v>99.525502323430274</v>
      </c>
      <c r="AE822" s="6">
        <f t="shared" si="279"/>
        <v>87.416049336130357</v>
      </c>
      <c r="AF822" s="6">
        <f t="shared" si="280"/>
        <v>75.306596348830439</v>
      </c>
      <c r="AG822" s="6">
        <f t="shared" si="281"/>
        <v>63.197143361530522</v>
      </c>
      <c r="AI822" s="10">
        <f t="shared" si="282"/>
        <v>0</v>
      </c>
      <c r="AJ822" s="10">
        <f t="shared" si="265"/>
        <v>0</v>
      </c>
      <c r="AK822" s="10">
        <f t="shared" si="265"/>
        <v>0</v>
      </c>
      <c r="AL822" s="10">
        <f t="shared" si="265"/>
        <v>0</v>
      </c>
      <c r="AM822" s="10">
        <f t="shared" si="265"/>
        <v>0</v>
      </c>
      <c r="AN822" s="10">
        <f t="shared" si="265"/>
        <v>0</v>
      </c>
      <c r="AO822" s="10">
        <f t="shared" si="265"/>
        <v>0</v>
      </c>
      <c r="AP822" s="10">
        <f t="shared" si="285"/>
        <v>0</v>
      </c>
      <c r="AQ822" s="10">
        <f t="shared" si="285"/>
        <v>0</v>
      </c>
      <c r="AR822" s="10">
        <f t="shared" si="285"/>
        <v>0</v>
      </c>
      <c r="AT822">
        <v>1</v>
      </c>
      <c r="AU822">
        <v>1</v>
      </c>
      <c r="AV822">
        <v>0</v>
      </c>
      <c r="AW822">
        <v>0</v>
      </c>
      <c r="AX822">
        <v>1</v>
      </c>
      <c r="AY822">
        <v>0</v>
      </c>
      <c r="AZ822">
        <v>1</v>
      </c>
      <c r="BA822">
        <v>1</v>
      </c>
      <c r="BB822">
        <v>1</v>
      </c>
      <c r="BC822">
        <v>1</v>
      </c>
    </row>
    <row r="823" spans="3:55">
      <c r="C823" s="10"/>
      <c r="D823" s="20">
        <f t="shared" si="266"/>
        <v>3268.5072552162083</v>
      </c>
      <c r="E823" s="10">
        <f t="shared" si="267"/>
        <v>-3117.3116335618074</v>
      </c>
      <c r="F823" s="20">
        <f t="shared" si="268"/>
        <v>151.19562165440084</v>
      </c>
      <c r="G823">
        <f t="shared" si="269"/>
        <v>4</v>
      </c>
      <c r="H823" s="21">
        <f t="shared" si="270"/>
        <v>9.7612754295987511E-4</v>
      </c>
      <c r="I823" s="20">
        <f t="shared" si="271"/>
        <v>0</v>
      </c>
      <c r="J823" s="2"/>
      <c r="K823" s="11">
        <v>100</v>
      </c>
      <c r="L823" s="6">
        <f t="shared" si="284"/>
        <v>113.7778787354118</v>
      </c>
      <c r="M823" s="6">
        <f t="shared" si="284"/>
        <v>129.45405689530074</v>
      </c>
      <c r="N823" s="6">
        <f t="shared" si="284"/>
        <v>111.61009070675182</v>
      </c>
      <c r="O823" s="6">
        <f t="shared" si="284"/>
        <v>96.225739434679383</v>
      </c>
      <c r="P823" s="6">
        <f t="shared" si="284"/>
        <v>109.48360512624285</v>
      </c>
      <c r="Q823" s="6">
        <f t="shared" si="283"/>
        <v>124.5681234756937</v>
      </c>
      <c r="R823" s="6">
        <f t="shared" si="283"/>
        <v>107.39763506628833</v>
      </c>
      <c r="S823" s="6">
        <f t="shared" si="283"/>
        <v>92.593929297508126</v>
      </c>
      <c r="T823" s="6">
        <f t="shared" si="283"/>
        <v>79.830768503050237</v>
      </c>
      <c r="U823" s="6">
        <f t="shared" si="283"/>
        <v>68.826883664381924</v>
      </c>
      <c r="W823" s="11">
        <v>100</v>
      </c>
      <c r="X823" s="6">
        <f t="shared" si="272"/>
        <v>87.890547012700083</v>
      </c>
      <c r="Y823" s="6">
        <f t="shared" si="273"/>
        <v>75.781094025400165</v>
      </c>
      <c r="Z823" s="6">
        <f t="shared" si="274"/>
        <v>91.768865449610146</v>
      </c>
      <c r="AA823" s="6">
        <f t="shared" si="275"/>
        <v>107.75663687382013</v>
      </c>
      <c r="AB823" s="6">
        <f t="shared" si="276"/>
        <v>95.64718388652021</v>
      </c>
      <c r="AC823" s="6">
        <f t="shared" si="277"/>
        <v>83.537730899220293</v>
      </c>
      <c r="AD823" s="6">
        <f t="shared" si="278"/>
        <v>99.525502323430274</v>
      </c>
      <c r="AE823" s="6">
        <f t="shared" si="279"/>
        <v>115.51327374764026</v>
      </c>
      <c r="AF823" s="6">
        <f t="shared" si="280"/>
        <v>131.50104517185025</v>
      </c>
      <c r="AG823" s="6">
        <f t="shared" si="281"/>
        <v>147.48881659606025</v>
      </c>
      <c r="AI823" s="10">
        <f t="shared" si="282"/>
        <v>0</v>
      </c>
      <c r="AJ823" s="10">
        <f t="shared" si="265"/>
        <v>0</v>
      </c>
      <c r="AK823" s="10">
        <f t="shared" si="265"/>
        <v>0</v>
      </c>
      <c r="AL823" s="10">
        <f t="shared" si="265"/>
        <v>0</v>
      </c>
      <c r="AM823" s="10">
        <f t="shared" si="265"/>
        <v>0</v>
      </c>
      <c r="AN823" s="10">
        <f t="shared" si="265"/>
        <v>0</v>
      </c>
      <c r="AO823" s="10">
        <f t="shared" si="265"/>
        <v>0</v>
      </c>
      <c r="AP823" s="10">
        <f t="shared" si="285"/>
        <v>0</v>
      </c>
      <c r="AQ823" s="10">
        <f t="shared" si="285"/>
        <v>0</v>
      </c>
      <c r="AR823" s="10">
        <f t="shared" si="285"/>
        <v>0</v>
      </c>
      <c r="AT823">
        <v>1</v>
      </c>
      <c r="AU823">
        <v>1</v>
      </c>
      <c r="AV823">
        <v>0</v>
      </c>
      <c r="AW823">
        <v>0</v>
      </c>
      <c r="AX823">
        <v>1</v>
      </c>
      <c r="AY823">
        <v>1</v>
      </c>
      <c r="AZ823">
        <v>0</v>
      </c>
      <c r="BA823">
        <v>0</v>
      </c>
      <c r="BB823">
        <v>0</v>
      </c>
      <c r="BC823">
        <v>0</v>
      </c>
    </row>
    <row r="824" spans="3:55">
      <c r="C824" s="10"/>
      <c r="D824" s="20">
        <f t="shared" si="266"/>
        <v>1761.3335668131697</v>
      </c>
      <c r="E824" s="10">
        <f t="shared" si="267"/>
        <v>-917.02450190521745</v>
      </c>
      <c r="F824" s="20">
        <f t="shared" si="268"/>
        <v>844.30906490795223</v>
      </c>
      <c r="G824">
        <f t="shared" si="269"/>
        <v>5</v>
      </c>
      <c r="H824" s="21">
        <f t="shared" si="270"/>
        <v>9.7656225800141683E-4</v>
      </c>
      <c r="I824" s="20">
        <f t="shared" si="271"/>
        <v>0</v>
      </c>
      <c r="J824" s="2"/>
      <c r="K824" s="11">
        <v>100</v>
      </c>
      <c r="L824" s="6">
        <f t="shared" si="284"/>
        <v>113.7778787354118</v>
      </c>
      <c r="M824" s="6">
        <f t="shared" si="284"/>
        <v>129.45405689530074</v>
      </c>
      <c r="N824" s="6">
        <f t="shared" si="284"/>
        <v>111.61009070675182</v>
      </c>
      <c r="O824" s="6">
        <f t="shared" si="284"/>
        <v>96.225739434679383</v>
      </c>
      <c r="P824" s="6">
        <f t="shared" si="284"/>
        <v>109.48360512624285</v>
      </c>
      <c r="Q824" s="6">
        <f t="shared" si="283"/>
        <v>124.5681234756937</v>
      </c>
      <c r="R824" s="6">
        <f t="shared" si="283"/>
        <v>107.39763506628833</v>
      </c>
      <c r="S824" s="6">
        <f t="shared" si="283"/>
        <v>92.593929297508126</v>
      </c>
      <c r="T824" s="6">
        <f t="shared" si="283"/>
        <v>79.830768503050237</v>
      </c>
      <c r="U824" s="6">
        <f t="shared" si="283"/>
        <v>90.829754980947826</v>
      </c>
      <c r="W824" s="11">
        <v>100</v>
      </c>
      <c r="X824" s="6">
        <f t="shared" si="272"/>
        <v>87.890547012700083</v>
      </c>
      <c r="Y824" s="6">
        <f t="shared" si="273"/>
        <v>75.781094025400165</v>
      </c>
      <c r="Z824" s="6">
        <f t="shared" si="274"/>
        <v>91.768865449610146</v>
      </c>
      <c r="AA824" s="6">
        <f t="shared" si="275"/>
        <v>107.75663687382013</v>
      </c>
      <c r="AB824" s="6">
        <f t="shared" si="276"/>
        <v>95.64718388652021</v>
      </c>
      <c r="AC824" s="6">
        <f t="shared" si="277"/>
        <v>83.537730899220293</v>
      </c>
      <c r="AD824" s="6">
        <f t="shared" si="278"/>
        <v>99.525502323430274</v>
      </c>
      <c r="AE824" s="6">
        <f t="shared" si="279"/>
        <v>115.51327374764026</v>
      </c>
      <c r="AF824" s="6">
        <f t="shared" si="280"/>
        <v>131.50104517185025</v>
      </c>
      <c r="AG824" s="6">
        <f t="shared" si="281"/>
        <v>119.39159218455033</v>
      </c>
      <c r="AI824" s="10">
        <f t="shared" si="282"/>
        <v>0</v>
      </c>
      <c r="AJ824" s="10">
        <f t="shared" si="265"/>
        <v>0</v>
      </c>
      <c r="AK824" s="10">
        <f t="shared" si="265"/>
        <v>0</v>
      </c>
      <c r="AL824" s="10">
        <f t="shared" si="265"/>
        <v>0</v>
      </c>
      <c r="AM824" s="10">
        <f t="shared" si="265"/>
        <v>0</v>
      </c>
      <c r="AN824" s="10">
        <f t="shared" si="265"/>
        <v>0</v>
      </c>
      <c r="AO824" s="10">
        <f t="shared" si="265"/>
        <v>0</v>
      </c>
      <c r="AP824" s="10">
        <f t="shared" si="285"/>
        <v>0</v>
      </c>
      <c r="AQ824" s="10">
        <f t="shared" si="285"/>
        <v>0</v>
      </c>
      <c r="AR824" s="10">
        <f t="shared" si="285"/>
        <v>0</v>
      </c>
      <c r="AT824">
        <v>1</v>
      </c>
      <c r="AU824">
        <v>1</v>
      </c>
      <c r="AV824">
        <v>0</v>
      </c>
      <c r="AW824">
        <v>0</v>
      </c>
      <c r="AX824">
        <v>1</v>
      </c>
      <c r="AY824">
        <v>1</v>
      </c>
      <c r="AZ824">
        <v>0</v>
      </c>
      <c r="BA824">
        <v>0</v>
      </c>
      <c r="BB824">
        <v>0</v>
      </c>
      <c r="BC824">
        <v>1</v>
      </c>
    </row>
    <row r="825" spans="3:55">
      <c r="C825" s="10"/>
      <c r="D825" s="20">
        <f t="shared" si="266"/>
        <v>1761.3335668131683</v>
      </c>
      <c r="E825" s="10">
        <f t="shared" si="267"/>
        <v>-917.02450190521745</v>
      </c>
      <c r="F825" s="20">
        <f t="shared" si="268"/>
        <v>844.30906490795087</v>
      </c>
      <c r="G825">
        <f t="shared" si="269"/>
        <v>5</v>
      </c>
      <c r="H825" s="21">
        <f t="shared" si="270"/>
        <v>9.7656225800141683E-4</v>
      </c>
      <c r="I825" s="20">
        <f t="shared" si="271"/>
        <v>0</v>
      </c>
      <c r="J825" s="2"/>
      <c r="K825" s="11">
        <v>100</v>
      </c>
      <c r="L825" s="6">
        <f t="shared" si="284"/>
        <v>113.7778787354118</v>
      </c>
      <c r="M825" s="6">
        <f t="shared" si="284"/>
        <v>129.45405689530074</v>
      </c>
      <c r="N825" s="6">
        <f t="shared" si="284"/>
        <v>111.61009070675182</v>
      </c>
      <c r="O825" s="6">
        <f t="shared" si="284"/>
        <v>96.225739434679383</v>
      </c>
      <c r="P825" s="6">
        <f t="shared" si="284"/>
        <v>109.48360512624285</v>
      </c>
      <c r="Q825" s="6">
        <f t="shared" si="283"/>
        <v>124.5681234756937</v>
      </c>
      <c r="R825" s="6">
        <f t="shared" si="283"/>
        <v>107.39763506628833</v>
      </c>
      <c r="S825" s="6">
        <f t="shared" si="283"/>
        <v>92.593929297508126</v>
      </c>
      <c r="T825" s="6">
        <f t="shared" si="283"/>
        <v>105.35140859247174</v>
      </c>
      <c r="U825" s="6">
        <f t="shared" si="283"/>
        <v>90.829754980947826</v>
      </c>
      <c r="W825" s="11">
        <v>100</v>
      </c>
      <c r="X825" s="6">
        <f t="shared" si="272"/>
        <v>87.890547012700083</v>
      </c>
      <c r="Y825" s="6">
        <f t="shared" si="273"/>
        <v>75.781094025400165</v>
      </c>
      <c r="Z825" s="6">
        <f t="shared" si="274"/>
        <v>91.768865449610146</v>
      </c>
      <c r="AA825" s="6">
        <f t="shared" si="275"/>
        <v>107.75663687382013</v>
      </c>
      <c r="AB825" s="6">
        <f t="shared" si="276"/>
        <v>95.64718388652021</v>
      </c>
      <c r="AC825" s="6">
        <f t="shared" si="277"/>
        <v>83.537730899220293</v>
      </c>
      <c r="AD825" s="6">
        <f t="shared" si="278"/>
        <v>99.525502323430274</v>
      </c>
      <c r="AE825" s="6">
        <f t="shared" si="279"/>
        <v>115.51327374764026</v>
      </c>
      <c r="AF825" s="6">
        <f t="shared" si="280"/>
        <v>103.40382076034034</v>
      </c>
      <c r="AG825" s="6">
        <f t="shared" si="281"/>
        <v>119.39159218455032</v>
      </c>
      <c r="AI825" s="10">
        <f t="shared" si="282"/>
        <v>0</v>
      </c>
      <c r="AJ825" s="10">
        <f t="shared" si="265"/>
        <v>0</v>
      </c>
      <c r="AK825" s="10">
        <f t="shared" si="265"/>
        <v>0</v>
      </c>
      <c r="AL825" s="10">
        <f t="shared" si="265"/>
        <v>0</v>
      </c>
      <c r="AM825" s="10">
        <f t="shared" si="265"/>
        <v>0</v>
      </c>
      <c r="AN825" s="10">
        <f t="shared" si="265"/>
        <v>0</v>
      </c>
      <c r="AO825" s="10">
        <f t="shared" si="265"/>
        <v>0</v>
      </c>
      <c r="AP825" s="10">
        <f t="shared" si="285"/>
        <v>0</v>
      </c>
      <c r="AQ825" s="10">
        <f t="shared" si="285"/>
        <v>0</v>
      </c>
      <c r="AR825" s="10">
        <f t="shared" si="285"/>
        <v>0</v>
      </c>
      <c r="AT825">
        <v>1</v>
      </c>
      <c r="AU825">
        <v>1</v>
      </c>
      <c r="AV825">
        <v>0</v>
      </c>
      <c r="AW825">
        <v>0</v>
      </c>
      <c r="AX825">
        <v>1</v>
      </c>
      <c r="AY825">
        <v>1</v>
      </c>
      <c r="AZ825">
        <v>0</v>
      </c>
      <c r="BA825">
        <v>0</v>
      </c>
      <c r="BB825">
        <v>1</v>
      </c>
      <c r="BC825">
        <v>0</v>
      </c>
    </row>
    <row r="826" spans="3:55">
      <c r="C826" s="10"/>
      <c r="D826" s="20">
        <f t="shared" si="266"/>
        <v>-1043.5145177395257</v>
      </c>
      <c r="E826" s="10">
        <f t="shared" si="267"/>
        <v>1986.6597914390709</v>
      </c>
      <c r="F826" s="20">
        <f t="shared" si="268"/>
        <v>943.14527369954521</v>
      </c>
      <c r="G826">
        <f t="shared" si="269"/>
        <v>6</v>
      </c>
      <c r="H826" s="21">
        <f t="shared" si="270"/>
        <v>9.7699716664180632E-4</v>
      </c>
      <c r="I826" s="20">
        <f t="shared" si="271"/>
        <v>0</v>
      </c>
      <c r="J826" s="2"/>
      <c r="K826" s="11">
        <v>100</v>
      </c>
      <c r="L826" s="6">
        <f t="shared" si="284"/>
        <v>113.7778787354118</v>
      </c>
      <c r="M826" s="6">
        <f t="shared" si="284"/>
        <v>129.45405689530074</v>
      </c>
      <c r="N826" s="6">
        <f t="shared" si="284"/>
        <v>111.61009070675182</v>
      </c>
      <c r="O826" s="6">
        <f t="shared" si="284"/>
        <v>96.225739434679383</v>
      </c>
      <c r="P826" s="6">
        <f t="shared" si="284"/>
        <v>109.48360512624285</v>
      </c>
      <c r="Q826" s="6">
        <f t="shared" si="283"/>
        <v>124.5681234756937</v>
      </c>
      <c r="R826" s="6">
        <f t="shared" si="283"/>
        <v>107.39763506628833</v>
      </c>
      <c r="S826" s="6">
        <f t="shared" si="283"/>
        <v>92.593929297508126</v>
      </c>
      <c r="T826" s="6">
        <f t="shared" si="283"/>
        <v>105.35140859247174</v>
      </c>
      <c r="U826" s="6">
        <f t="shared" si="283"/>
        <v>119.86659791439071</v>
      </c>
      <c r="W826" s="11">
        <v>100</v>
      </c>
      <c r="X826" s="6">
        <f t="shared" si="272"/>
        <v>87.890547012700083</v>
      </c>
      <c r="Y826" s="6">
        <f t="shared" si="273"/>
        <v>75.781094025400165</v>
      </c>
      <c r="Z826" s="6">
        <f t="shared" si="274"/>
        <v>91.768865449610146</v>
      </c>
      <c r="AA826" s="6">
        <f t="shared" si="275"/>
        <v>107.75663687382013</v>
      </c>
      <c r="AB826" s="6">
        <f t="shared" si="276"/>
        <v>95.64718388652021</v>
      </c>
      <c r="AC826" s="6">
        <f t="shared" si="277"/>
        <v>83.537730899220293</v>
      </c>
      <c r="AD826" s="6">
        <f t="shared" si="278"/>
        <v>99.525502323430274</v>
      </c>
      <c r="AE826" s="6">
        <f t="shared" si="279"/>
        <v>115.51327374764026</v>
      </c>
      <c r="AF826" s="6">
        <f t="shared" si="280"/>
        <v>103.40382076034034</v>
      </c>
      <c r="AG826" s="6">
        <f t="shared" si="281"/>
        <v>91.29436777304042</v>
      </c>
      <c r="AI826" s="10">
        <f t="shared" si="282"/>
        <v>0</v>
      </c>
      <c r="AJ826" s="10">
        <f t="shared" si="265"/>
        <v>0</v>
      </c>
      <c r="AK826" s="10">
        <f t="shared" si="265"/>
        <v>0</v>
      </c>
      <c r="AL826" s="10">
        <f t="shared" si="265"/>
        <v>0</v>
      </c>
      <c r="AM826" s="10">
        <f t="shared" si="265"/>
        <v>0</v>
      </c>
      <c r="AN826" s="10">
        <f t="shared" si="265"/>
        <v>0</v>
      </c>
      <c r="AO826" s="10">
        <f t="shared" si="265"/>
        <v>0</v>
      </c>
      <c r="AP826" s="10">
        <f t="shared" si="285"/>
        <v>0</v>
      </c>
      <c r="AQ826" s="10">
        <f t="shared" si="285"/>
        <v>0</v>
      </c>
      <c r="AR826" s="10">
        <f t="shared" si="285"/>
        <v>0</v>
      </c>
      <c r="AT826">
        <v>1</v>
      </c>
      <c r="AU826">
        <v>1</v>
      </c>
      <c r="AV826">
        <v>0</v>
      </c>
      <c r="AW826">
        <v>0</v>
      </c>
      <c r="AX826">
        <v>1</v>
      </c>
      <c r="AY826">
        <v>1</v>
      </c>
      <c r="AZ826">
        <v>0</v>
      </c>
      <c r="BA826">
        <v>0</v>
      </c>
      <c r="BB826">
        <v>1</v>
      </c>
      <c r="BC826">
        <v>1</v>
      </c>
    </row>
    <row r="827" spans="3:55">
      <c r="C827" s="10"/>
      <c r="D827" s="20">
        <f t="shared" si="266"/>
        <v>1761.3335668131683</v>
      </c>
      <c r="E827" s="10">
        <f t="shared" si="267"/>
        <v>-917.02450190521745</v>
      </c>
      <c r="F827" s="20">
        <f t="shared" si="268"/>
        <v>844.30906490795087</v>
      </c>
      <c r="G827">
        <f t="shared" si="269"/>
        <v>5</v>
      </c>
      <c r="H827" s="21">
        <f t="shared" si="270"/>
        <v>9.7656225800141683E-4</v>
      </c>
      <c r="I827" s="20">
        <f t="shared" si="271"/>
        <v>0</v>
      </c>
      <c r="J827" s="2"/>
      <c r="K827" s="11">
        <v>100</v>
      </c>
      <c r="L827" s="6">
        <f t="shared" si="284"/>
        <v>113.7778787354118</v>
      </c>
      <c r="M827" s="6">
        <f t="shared" si="284"/>
        <v>129.45405689530074</v>
      </c>
      <c r="N827" s="6">
        <f t="shared" si="284"/>
        <v>111.61009070675182</v>
      </c>
      <c r="O827" s="6">
        <f t="shared" si="284"/>
        <v>96.225739434679383</v>
      </c>
      <c r="P827" s="6">
        <f t="shared" si="284"/>
        <v>109.48360512624285</v>
      </c>
      <c r="Q827" s="6">
        <f t="shared" si="283"/>
        <v>124.5681234756937</v>
      </c>
      <c r="R827" s="6">
        <f t="shared" si="283"/>
        <v>107.39763506628833</v>
      </c>
      <c r="S827" s="6">
        <f t="shared" si="283"/>
        <v>122.19475099042164</v>
      </c>
      <c r="T827" s="6">
        <f t="shared" si="283"/>
        <v>105.35140859247174</v>
      </c>
      <c r="U827" s="6">
        <f t="shared" si="283"/>
        <v>90.829754980947826</v>
      </c>
      <c r="W827" s="11">
        <v>100</v>
      </c>
      <c r="X827" s="6">
        <f t="shared" si="272"/>
        <v>87.890547012700083</v>
      </c>
      <c r="Y827" s="6">
        <f t="shared" si="273"/>
        <v>75.781094025400165</v>
      </c>
      <c r="Z827" s="6">
        <f t="shared" si="274"/>
        <v>91.768865449610146</v>
      </c>
      <c r="AA827" s="6">
        <f t="shared" si="275"/>
        <v>107.75663687382013</v>
      </c>
      <c r="AB827" s="6">
        <f t="shared" si="276"/>
        <v>95.64718388652021</v>
      </c>
      <c r="AC827" s="6">
        <f t="shared" si="277"/>
        <v>83.537730899220293</v>
      </c>
      <c r="AD827" s="6">
        <f t="shared" si="278"/>
        <v>99.525502323430274</v>
      </c>
      <c r="AE827" s="6">
        <f t="shared" si="279"/>
        <v>87.416049336130357</v>
      </c>
      <c r="AF827" s="6">
        <f t="shared" si="280"/>
        <v>103.40382076034034</v>
      </c>
      <c r="AG827" s="6">
        <f t="shared" si="281"/>
        <v>119.39159218455032</v>
      </c>
      <c r="AI827" s="10">
        <f t="shared" si="282"/>
        <v>0</v>
      </c>
      <c r="AJ827" s="10">
        <f t="shared" si="265"/>
        <v>0</v>
      </c>
      <c r="AK827" s="10">
        <f t="shared" si="265"/>
        <v>0</v>
      </c>
      <c r="AL827" s="10">
        <f t="shared" si="265"/>
        <v>0</v>
      </c>
      <c r="AM827" s="10">
        <f t="shared" si="265"/>
        <v>0</v>
      </c>
      <c r="AN827" s="10">
        <f t="shared" si="265"/>
        <v>0</v>
      </c>
      <c r="AO827" s="10">
        <f t="shared" si="265"/>
        <v>0</v>
      </c>
      <c r="AP827" s="10">
        <f t="shared" si="285"/>
        <v>0</v>
      </c>
      <c r="AQ827" s="10">
        <f t="shared" si="285"/>
        <v>0</v>
      </c>
      <c r="AR827" s="10">
        <f t="shared" si="285"/>
        <v>0</v>
      </c>
      <c r="AT827">
        <v>1</v>
      </c>
      <c r="AU827">
        <v>1</v>
      </c>
      <c r="AV827">
        <v>0</v>
      </c>
      <c r="AW827">
        <v>0</v>
      </c>
      <c r="AX827">
        <v>1</v>
      </c>
      <c r="AY827">
        <v>1</v>
      </c>
      <c r="AZ827">
        <v>0</v>
      </c>
      <c r="BA827">
        <v>1</v>
      </c>
      <c r="BB827">
        <v>0</v>
      </c>
      <c r="BC827">
        <v>0</v>
      </c>
    </row>
    <row r="828" spans="3:55">
      <c r="C828" s="10"/>
      <c r="D828" s="20">
        <f t="shared" si="266"/>
        <v>-1043.5145177395257</v>
      </c>
      <c r="E828" s="10">
        <f t="shared" si="267"/>
        <v>1986.6597914390709</v>
      </c>
      <c r="F828" s="20">
        <f t="shared" si="268"/>
        <v>943.14527369954521</v>
      </c>
      <c r="G828">
        <f t="shared" si="269"/>
        <v>6</v>
      </c>
      <c r="H828" s="21">
        <f t="shared" si="270"/>
        <v>9.7699716664180632E-4</v>
      </c>
      <c r="I828" s="20">
        <f t="shared" si="271"/>
        <v>0</v>
      </c>
      <c r="J828" s="2"/>
      <c r="K828" s="11">
        <v>100</v>
      </c>
      <c r="L828" s="6">
        <f t="shared" si="284"/>
        <v>113.7778787354118</v>
      </c>
      <c r="M828" s="6">
        <f t="shared" si="284"/>
        <v>129.45405689530074</v>
      </c>
      <c r="N828" s="6">
        <f t="shared" si="284"/>
        <v>111.61009070675182</v>
      </c>
      <c r="O828" s="6">
        <f t="shared" si="284"/>
        <v>96.225739434679383</v>
      </c>
      <c r="P828" s="6">
        <f t="shared" si="284"/>
        <v>109.48360512624285</v>
      </c>
      <c r="Q828" s="6">
        <f t="shared" si="283"/>
        <v>124.5681234756937</v>
      </c>
      <c r="R828" s="6">
        <f t="shared" si="283"/>
        <v>107.39763506628833</v>
      </c>
      <c r="S828" s="6">
        <f t="shared" si="283"/>
        <v>122.19475099042164</v>
      </c>
      <c r="T828" s="6">
        <f t="shared" si="283"/>
        <v>105.35140859247174</v>
      </c>
      <c r="U828" s="6">
        <f t="shared" si="283"/>
        <v>119.86659791439071</v>
      </c>
      <c r="W828" s="11">
        <v>100</v>
      </c>
      <c r="X828" s="6">
        <f t="shared" si="272"/>
        <v>87.890547012700083</v>
      </c>
      <c r="Y828" s="6">
        <f t="shared" si="273"/>
        <v>75.781094025400165</v>
      </c>
      <c r="Z828" s="6">
        <f t="shared" si="274"/>
        <v>91.768865449610146</v>
      </c>
      <c r="AA828" s="6">
        <f t="shared" si="275"/>
        <v>107.75663687382013</v>
      </c>
      <c r="AB828" s="6">
        <f t="shared" si="276"/>
        <v>95.64718388652021</v>
      </c>
      <c r="AC828" s="6">
        <f t="shared" si="277"/>
        <v>83.537730899220293</v>
      </c>
      <c r="AD828" s="6">
        <f t="shared" si="278"/>
        <v>99.525502323430274</v>
      </c>
      <c r="AE828" s="6">
        <f t="shared" si="279"/>
        <v>87.416049336130357</v>
      </c>
      <c r="AF828" s="6">
        <f t="shared" si="280"/>
        <v>103.40382076034034</v>
      </c>
      <c r="AG828" s="6">
        <f t="shared" si="281"/>
        <v>91.29436777304042</v>
      </c>
      <c r="AI828" s="10">
        <f t="shared" si="282"/>
        <v>0</v>
      </c>
      <c r="AJ828" s="10">
        <f t="shared" si="265"/>
        <v>0</v>
      </c>
      <c r="AK828" s="10">
        <f t="shared" si="265"/>
        <v>0</v>
      </c>
      <c r="AL828" s="10">
        <f t="shared" si="265"/>
        <v>0</v>
      </c>
      <c r="AM828" s="10">
        <f t="shared" si="265"/>
        <v>0</v>
      </c>
      <c r="AN828" s="10">
        <f t="shared" si="265"/>
        <v>0</v>
      </c>
      <c r="AO828" s="10">
        <f t="shared" si="265"/>
        <v>0</v>
      </c>
      <c r="AP828" s="10">
        <f t="shared" si="285"/>
        <v>0</v>
      </c>
      <c r="AQ828" s="10">
        <f t="shared" si="285"/>
        <v>0</v>
      </c>
      <c r="AR828" s="10">
        <f t="shared" si="285"/>
        <v>0</v>
      </c>
      <c r="AT828">
        <v>1</v>
      </c>
      <c r="AU828">
        <v>1</v>
      </c>
      <c r="AV828">
        <v>0</v>
      </c>
      <c r="AW828">
        <v>0</v>
      </c>
      <c r="AX828">
        <v>1</v>
      </c>
      <c r="AY828">
        <v>1</v>
      </c>
      <c r="AZ828">
        <v>0</v>
      </c>
      <c r="BA828">
        <v>1</v>
      </c>
      <c r="BB828">
        <v>0</v>
      </c>
      <c r="BC828">
        <v>1</v>
      </c>
    </row>
    <row r="829" spans="3:55">
      <c r="C829" s="10"/>
      <c r="D829" s="20">
        <f t="shared" si="266"/>
        <v>-1043.5145177395257</v>
      </c>
      <c r="E829" s="10">
        <f t="shared" si="267"/>
        <v>1986.6597914390709</v>
      </c>
      <c r="F829" s="20">
        <f t="shared" si="268"/>
        <v>943.14527369954521</v>
      </c>
      <c r="G829">
        <f t="shared" si="269"/>
        <v>6</v>
      </c>
      <c r="H829" s="21">
        <f t="shared" si="270"/>
        <v>9.7699716664180632E-4</v>
      </c>
      <c r="I829" s="20">
        <f t="shared" si="271"/>
        <v>0</v>
      </c>
      <c r="J829" s="2"/>
      <c r="K829" s="11">
        <v>100</v>
      </c>
      <c r="L829" s="6">
        <f t="shared" si="284"/>
        <v>113.7778787354118</v>
      </c>
      <c r="M829" s="6">
        <f t="shared" si="284"/>
        <v>129.45405689530074</v>
      </c>
      <c r="N829" s="6">
        <f t="shared" si="284"/>
        <v>111.61009070675182</v>
      </c>
      <c r="O829" s="6">
        <f t="shared" si="284"/>
        <v>96.225739434679383</v>
      </c>
      <c r="P829" s="6">
        <f t="shared" si="284"/>
        <v>109.48360512624285</v>
      </c>
      <c r="Q829" s="6">
        <f t="shared" si="283"/>
        <v>124.5681234756937</v>
      </c>
      <c r="R829" s="6">
        <f t="shared" si="283"/>
        <v>107.39763506628833</v>
      </c>
      <c r="S829" s="6">
        <f t="shared" si="283"/>
        <v>122.19475099042164</v>
      </c>
      <c r="T829" s="6">
        <f t="shared" si="283"/>
        <v>139.03059560292036</v>
      </c>
      <c r="U829" s="6">
        <f t="shared" si="283"/>
        <v>119.86659791439071</v>
      </c>
      <c r="W829" s="11">
        <v>100</v>
      </c>
      <c r="X829" s="6">
        <f t="shared" si="272"/>
        <v>87.890547012700083</v>
      </c>
      <c r="Y829" s="6">
        <f t="shared" si="273"/>
        <v>75.781094025400165</v>
      </c>
      <c r="Z829" s="6">
        <f t="shared" si="274"/>
        <v>91.768865449610146</v>
      </c>
      <c r="AA829" s="6">
        <f t="shared" si="275"/>
        <v>107.75663687382013</v>
      </c>
      <c r="AB829" s="6">
        <f t="shared" si="276"/>
        <v>95.64718388652021</v>
      </c>
      <c r="AC829" s="6">
        <f t="shared" si="277"/>
        <v>83.537730899220293</v>
      </c>
      <c r="AD829" s="6">
        <f t="shared" si="278"/>
        <v>99.525502323430274</v>
      </c>
      <c r="AE829" s="6">
        <f t="shared" si="279"/>
        <v>87.416049336130357</v>
      </c>
      <c r="AF829" s="6">
        <f t="shared" si="280"/>
        <v>75.306596348830439</v>
      </c>
      <c r="AG829" s="6">
        <f t="shared" si="281"/>
        <v>91.29436777304042</v>
      </c>
      <c r="AI829" s="10">
        <f t="shared" si="282"/>
        <v>0</v>
      </c>
      <c r="AJ829" s="10">
        <f t="shared" si="265"/>
        <v>0</v>
      </c>
      <c r="AK829" s="10">
        <f t="shared" si="265"/>
        <v>0</v>
      </c>
      <c r="AL829" s="10">
        <f t="shared" si="265"/>
        <v>0</v>
      </c>
      <c r="AM829" s="10">
        <f t="shared" si="265"/>
        <v>0</v>
      </c>
      <c r="AN829" s="10">
        <f t="shared" si="265"/>
        <v>0</v>
      </c>
      <c r="AO829" s="10">
        <f t="shared" si="265"/>
        <v>0</v>
      </c>
      <c r="AP829" s="10">
        <f t="shared" si="285"/>
        <v>0</v>
      </c>
      <c r="AQ829" s="10">
        <f t="shared" si="285"/>
        <v>0</v>
      </c>
      <c r="AR829" s="10">
        <f t="shared" si="285"/>
        <v>0</v>
      </c>
      <c r="AT829">
        <v>1</v>
      </c>
      <c r="AU829">
        <v>1</v>
      </c>
      <c r="AV829">
        <v>0</v>
      </c>
      <c r="AW829">
        <v>0</v>
      </c>
      <c r="AX829">
        <v>1</v>
      </c>
      <c r="AY829">
        <v>1</v>
      </c>
      <c r="AZ829">
        <v>0</v>
      </c>
      <c r="BA829">
        <v>1</v>
      </c>
      <c r="BB829">
        <v>1</v>
      </c>
      <c r="BC829">
        <v>0</v>
      </c>
    </row>
    <row r="830" spans="3:55">
      <c r="C830" s="10"/>
      <c r="D830" s="20">
        <f t="shared" si="266"/>
        <v>-5821.6989792951717</v>
      </c>
      <c r="E830" s="10">
        <f t="shared" si="267"/>
        <v>5818.6062470211509</v>
      </c>
      <c r="F830" s="20">
        <f t="shared" si="268"/>
        <v>-3.0927322740208183</v>
      </c>
      <c r="G830">
        <f t="shared" si="269"/>
        <v>7</v>
      </c>
      <c r="H830" s="21">
        <f t="shared" si="270"/>
        <v>9.7743226896726152E-4</v>
      </c>
      <c r="I830" s="20">
        <f t="shared" si="271"/>
        <v>0</v>
      </c>
      <c r="J830" s="2"/>
      <c r="K830" s="11">
        <v>100</v>
      </c>
      <c r="L830" s="6">
        <f t="shared" si="284"/>
        <v>113.7778787354118</v>
      </c>
      <c r="M830" s="6">
        <f t="shared" si="284"/>
        <v>129.45405689530074</v>
      </c>
      <c r="N830" s="6">
        <f t="shared" si="284"/>
        <v>111.61009070675182</v>
      </c>
      <c r="O830" s="6">
        <f t="shared" si="284"/>
        <v>96.225739434679383</v>
      </c>
      <c r="P830" s="6">
        <f t="shared" si="284"/>
        <v>109.48360512624285</v>
      </c>
      <c r="Q830" s="6">
        <f t="shared" si="283"/>
        <v>124.5681234756937</v>
      </c>
      <c r="R830" s="6">
        <f t="shared" si="283"/>
        <v>107.39763506628833</v>
      </c>
      <c r="S830" s="6">
        <f t="shared" si="283"/>
        <v>122.19475099042164</v>
      </c>
      <c r="T830" s="6">
        <f t="shared" si="283"/>
        <v>139.03059560292036</v>
      </c>
      <c r="U830" s="6">
        <f t="shared" si="283"/>
        <v>158.18606247021151</v>
      </c>
      <c r="W830" s="11">
        <v>100</v>
      </c>
      <c r="X830" s="6">
        <f t="shared" si="272"/>
        <v>87.890547012700083</v>
      </c>
      <c r="Y830" s="6">
        <f t="shared" si="273"/>
        <v>75.781094025400165</v>
      </c>
      <c r="Z830" s="6">
        <f t="shared" si="274"/>
        <v>91.768865449610146</v>
      </c>
      <c r="AA830" s="6">
        <f t="shared" si="275"/>
        <v>107.75663687382013</v>
      </c>
      <c r="AB830" s="6">
        <f t="shared" si="276"/>
        <v>95.64718388652021</v>
      </c>
      <c r="AC830" s="6">
        <f t="shared" si="277"/>
        <v>83.537730899220293</v>
      </c>
      <c r="AD830" s="6">
        <f t="shared" si="278"/>
        <v>99.525502323430274</v>
      </c>
      <c r="AE830" s="6">
        <f t="shared" si="279"/>
        <v>87.416049336130357</v>
      </c>
      <c r="AF830" s="6">
        <f t="shared" si="280"/>
        <v>75.306596348830439</v>
      </c>
      <c r="AG830" s="6">
        <f t="shared" si="281"/>
        <v>63.197143361530522</v>
      </c>
      <c r="AI830" s="10">
        <f t="shared" si="282"/>
        <v>0</v>
      </c>
      <c r="AJ830" s="10">
        <f t="shared" si="265"/>
        <v>0</v>
      </c>
      <c r="AK830" s="10">
        <f t="shared" si="265"/>
        <v>0</v>
      </c>
      <c r="AL830" s="10">
        <f t="shared" si="265"/>
        <v>0</v>
      </c>
      <c r="AM830" s="10">
        <f t="shared" si="265"/>
        <v>0</v>
      </c>
      <c r="AN830" s="10">
        <f t="shared" si="265"/>
        <v>0</v>
      </c>
      <c r="AO830" s="10">
        <f t="shared" si="265"/>
        <v>0</v>
      </c>
      <c r="AP830" s="10">
        <f t="shared" si="285"/>
        <v>0</v>
      </c>
      <c r="AQ830" s="10">
        <f t="shared" si="285"/>
        <v>0</v>
      </c>
      <c r="AR830" s="10">
        <f t="shared" si="285"/>
        <v>0</v>
      </c>
      <c r="AT830">
        <v>1</v>
      </c>
      <c r="AU830">
        <v>1</v>
      </c>
      <c r="AV830">
        <v>0</v>
      </c>
      <c r="AW830">
        <v>0</v>
      </c>
      <c r="AX830">
        <v>1</v>
      </c>
      <c r="AY830">
        <v>1</v>
      </c>
      <c r="AZ830">
        <v>0</v>
      </c>
      <c r="BA830">
        <v>1</v>
      </c>
      <c r="BB830">
        <v>1</v>
      </c>
      <c r="BC830">
        <v>1</v>
      </c>
    </row>
    <row r="831" spans="3:55">
      <c r="C831" s="10"/>
      <c r="D831" s="20">
        <f t="shared" si="266"/>
        <v>1761.3335668131683</v>
      </c>
      <c r="E831" s="10">
        <f t="shared" si="267"/>
        <v>-917.02450190521745</v>
      </c>
      <c r="F831" s="20">
        <f t="shared" si="268"/>
        <v>844.30906490795087</v>
      </c>
      <c r="G831">
        <f t="shared" si="269"/>
        <v>5</v>
      </c>
      <c r="H831" s="21">
        <f t="shared" si="270"/>
        <v>9.7656225800141683E-4</v>
      </c>
      <c r="I831" s="20">
        <f t="shared" si="271"/>
        <v>0</v>
      </c>
      <c r="J831" s="2"/>
      <c r="K831" s="11">
        <v>100</v>
      </c>
      <c r="L831" s="6">
        <f t="shared" si="284"/>
        <v>113.7778787354118</v>
      </c>
      <c r="M831" s="6">
        <f t="shared" si="284"/>
        <v>129.45405689530074</v>
      </c>
      <c r="N831" s="6">
        <f t="shared" si="284"/>
        <v>111.61009070675182</v>
      </c>
      <c r="O831" s="6">
        <f t="shared" si="284"/>
        <v>96.225739434679383</v>
      </c>
      <c r="P831" s="6">
        <f t="shared" si="284"/>
        <v>109.48360512624285</v>
      </c>
      <c r="Q831" s="6">
        <f t="shared" si="283"/>
        <v>124.5681234756937</v>
      </c>
      <c r="R831" s="6">
        <f t="shared" si="283"/>
        <v>141.73096847115283</v>
      </c>
      <c r="S831" s="6">
        <f t="shared" si="283"/>
        <v>122.19475099042165</v>
      </c>
      <c r="T831" s="6">
        <f t="shared" si="283"/>
        <v>105.35140859247174</v>
      </c>
      <c r="U831" s="6">
        <f t="shared" si="283"/>
        <v>90.829754980947826</v>
      </c>
      <c r="W831" s="11">
        <v>100</v>
      </c>
      <c r="X831" s="6">
        <f t="shared" si="272"/>
        <v>87.890547012700083</v>
      </c>
      <c r="Y831" s="6">
        <f t="shared" si="273"/>
        <v>75.781094025400165</v>
      </c>
      <c r="Z831" s="6">
        <f t="shared" si="274"/>
        <v>91.768865449610146</v>
      </c>
      <c r="AA831" s="6">
        <f t="shared" si="275"/>
        <v>107.75663687382013</v>
      </c>
      <c r="AB831" s="6">
        <f t="shared" si="276"/>
        <v>95.64718388652021</v>
      </c>
      <c r="AC831" s="6">
        <f t="shared" si="277"/>
        <v>83.537730899220293</v>
      </c>
      <c r="AD831" s="6">
        <f t="shared" si="278"/>
        <v>71.428277911920375</v>
      </c>
      <c r="AE831" s="6">
        <f t="shared" si="279"/>
        <v>87.416049336130357</v>
      </c>
      <c r="AF831" s="6">
        <f t="shared" si="280"/>
        <v>103.40382076034034</v>
      </c>
      <c r="AG831" s="6">
        <f t="shared" si="281"/>
        <v>119.39159218455032</v>
      </c>
      <c r="AI831" s="10">
        <f t="shared" si="282"/>
        <v>0</v>
      </c>
      <c r="AJ831" s="10">
        <f t="shared" si="265"/>
        <v>0</v>
      </c>
      <c r="AK831" s="10">
        <f t="shared" si="265"/>
        <v>0</v>
      </c>
      <c r="AL831" s="10">
        <f t="shared" si="265"/>
        <v>0</v>
      </c>
      <c r="AM831" s="10">
        <f t="shared" ref="AM831:AR894" si="286">IF(AB831=100,(-AX831*$L$2-(1-AX831)*$L$3+AA831)-100,0)*P831</f>
        <v>0</v>
      </c>
      <c r="AN831" s="10">
        <f t="shared" si="286"/>
        <v>0</v>
      </c>
      <c r="AO831" s="10">
        <f t="shared" si="286"/>
        <v>0</v>
      </c>
      <c r="AP831" s="10">
        <f t="shared" si="285"/>
        <v>0</v>
      </c>
      <c r="AQ831" s="10">
        <f t="shared" si="285"/>
        <v>0</v>
      </c>
      <c r="AR831" s="10">
        <f t="shared" si="285"/>
        <v>0</v>
      </c>
      <c r="AT831">
        <v>1</v>
      </c>
      <c r="AU831">
        <v>1</v>
      </c>
      <c r="AV831">
        <v>0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0</v>
      </c>
      <c r="BC831">
        <v>0</v>
      </c>
    </row>
    <row r="832" spans="3:55">
      <c r="C832" s="10"/>
      <c r="D832" s="20">
        <f t="shared" si="266"/>
        <v>-1043.5145177395257</v>
      </c>
      <c r="E832" s="10">
        <f t="shared" si="267"/>
        <v>1986.6597914390709</v>
      </c>
      <c r="F832" s="20">
        <f t="shared" si="268"/>
        <v>943.14527369954521</v>
      </c>
      <c r="G832">
        <f t="shared" si="269"/>
        <v>6</v>
      </c>
      <c r="H832" s="21">
        <f t="shared" si="270"/>
        <v>9.7699716664180632E-4</v>
      </c>
      <c r="I832" s="20">
        <f t="shared" si="271"/>
        <v>0</v>
      </c>
      <c r="J832" s="2"/>
      <c r="K832" s="11">
        <v>100</v>
      </c>
      <c r="L832" s="6">
        <f t="shared" si="284"/>
        <v>113.7778787354118</v>
      </c>
      <c r="M832" s="6">
        <f t="shared" si="284"/>
        <v>129.45405689530074</v>
      </c>
      <c r="N832" s="6">
        <f t="shared" si="284"/>
        <v>111.61009070675182</v>
      </c>
      <c r="O832" s="6">
        <f t="shared" si="284"/>
        <v>96.225739434679383</v>
      </c>
      <c r="P832" s="6">
        <f t="shared" si="284"/>
        <v>109.48360512624285</v>
      </c>
      <c r="Q832" s="6">
        <f t="shared" si="283"/>
        <v>124.5681234756937</v>
      </c>
      <c r="R832" s="6">
        <f t="shared" si="283"/>
        <v>141.73096847115283</v>
      </c>
      <c r="S832" s="6">
        <f t="shared" si="283"/>
        <v>122.19475099042165</v>
      </c>
      <c r="T832" s="6">
        <f t="shared" si="283"/>
        <v>105.35140859247174</v>
      </c>
      <c r="U832" s="6">
        <f t="shared" si="283"/>
        <v>119.86659791439071</v>
      </c>
      <c r="W832" s="11">
        <v>100</v>
      </c>
      <c r="X832" s="6">
        <f t="shared" si="272"/>
        <v>87.890547012700083</v>
      </c>
      <c r="Y832" s="6">
        <f t="shared" si="273"/>
        <v>75.781094025400165</v>
      </c>
      <c r="Z832" s="6">
        <f t="shared" si="274"/>
        <v>91.768865449610146</v>
      </c>
      <c r="AA832" s="6">
        <f t="shared" si="275"/>
        <v>107.75663687382013</v>
      </c>
      <c r="AB832" s="6">
        <f t="shared" si="276"/>
        <v>95.64718388652021</v>
      </c>
      <c r="AC832" s="6">
        <f t="shared" si="277"/>
        <v>83.537730899220293</v>
      </c>
      <c r="AD832" s="6">
        <f t="shared" si="278"/>
        <v>71.428277911920375</v>
      </c>
      <c r="AE832" s="6">
        <f t="shared" si="279"/>
        <v>87.416049336130357</v>
      </c>
      <c r="AF832" s="6">
        <f t="shared" si="280"/>
        <v>103.40382076034034</v>
      </c>
      <c r="AG832" s="6">
        <f t="shared" si="281"/>
        <v>91.29436777304042</v>
      </c>
      <c r="AI832" s="10">
        <f t="shared" si="282"/>
        <v>0</v>
      </c>
      <c r="AJ832" s="10">
        <f t="shared" ref="AJ832:AO895" si="287">IF(Y832=100,(-AU832*$L$2-(1-AU832)*$L$3+X832)-100,0)*M832</f>
        <v>0</v>
      </c>
      <c r="AK832" s="10">
        <f t="shared" si="287"/>
        <v>0</v>
      </c>
      <c r="AL832" s="10">
        <f t="shared" si="287"/>
        <v>0</v>
      </c>
      <c r="AM832" s="10">
        <f t="shared" si="286"/>
        <v>0</v>
      </c>
      <c r="AN832" s="10">
        <f t="shared" si="286"/>
        <v>0</v>
      </c>
      <c r="AO832" s="10">
        <f t="shared" si="286"/>
        <v>0</v>
      </c>
      <c r="AP832" s="10">
        <f t="shared" si="285"/>
        <v>0</v>
      </c>
      <c r="AQ832" s="10">
        <f t="shared" si="285"/>
        <v>0</v>
      </c>
      <c r="AR832" s="10">
        <f t="shared" si="285"/>
        <v>0</v>
      </c>
      <c r="AT832">
        <v>1</v>
      </c>
      <c r="AU832">
        <v>1</v>
      </c>
      <c r="AV832">
        <v>0</v>
      </c>
      <c r="AW832">
        <v>0</v>
      </c>
      <c r="AX832">
        <v>1</v>
      </c>
      <c r="AY832">
        <v>1</v>
      </c>
      <c r="AZ832">
        <v>1</v>
      </c>
      <c r="BA832">
        <v>0</v>
      </c>
      <c r="BB832">
        <v>0</v>
      </c>
      <c r="BC832">
        <v>1</v>
      </c>
    </row>
    <row r="833" spans="3:55">
      <c r="C833" s="10"/>
      <c r="D833" s="20">
        <f t="shared" si="266"/>
        <v>-1043.5145177395257</v>
      </c>
      <c r="E833" s="10">
        <f t="shared" si="267"/>
        <v>1986.6597914390709</v>
      </c>
      <c r="F833" s="20">
        <f t="shared" si="268"/>
        <v>943.14527369954521</v>
      </c>
      <c r="G833">
        <f t="shared" si="269"/>
        <v>6</v>
      </c>
      <c r="H833" s="21">
        <f t="shared" si="270"/>
        <v>9.7699716664180632E-4</v>
      </c>
      <c r="I833" s="20">
        <f t="shared" si="271"/>
        <v>0</v>
      </c>
      <c r="J833" s="2"/>
      <c r="K833" s="11">
        <v>100</v>
      </c>
      <c r="L833" s="6">
        <f t="shared" si="284"/>
        <v>113.7778787354118</v>
      </c>
      <c r="M833" s="6">
        <f t="shared" si="284"/>
        <v>129.45405689530074</v>
      </c>
      <c r="N833" s="6">
        <f t="shared" si="284"/>
        <v>111.61009070675182</v>
      </c>
      <c r="O833" s="6">
        <f t="shared" si="284"/>
        <v>96.225739434679383</v>
      </c>
      <c r="P833" s="6">
        <f t="shared" si="284"/>
        <v>109.48360512624285</v>
      </c>
      <c r="Q833" s="6">
        <f t="shared" si="283"/>
        <v>124.5681234756937</v>
      </c>
      <c r="R833" s="6">
        <f t="shared" si="283"/>
        <v>141.73096847115283</v>
      </c>
      <c r="S833" s="6">
        <f t="shared" si="283"/>
        <v>122.19475099042165</v>
      </c>
      <c r="T833" s="6">
        <f t="shared" si="283"/>
        <v>139.03059560292036</v>
      </c>
      <c r="U833" s="6">
        <f t="shared" si="283"/>
        <v>119.86659791439071</v>
      </c>
      <c r="W833" s="11">
        <v>100</v>
      </c>
      <c r="X833" s="6">
        <f t="shared" si="272"/>
        <v>87.890547012700083</v>
      </c>
      <c r="Y833" s="6">
        <f t="shared" si="273"/>
        <v>75.781094025400165</v>
      </c>
      <c r="Z833" s="6">
        <f t="shared" si="274"/>
        <v>91.768865449610146</v>
      </c>
      <c r="AA833" s="6">
        <f t="shared" si="275"/>
        <v>107.75663687382013</v>
      </c>
      <c r="AB833" s="6">
        <f t="shared" si="276"/>
        <v>95.64718388652021</v>
      </c>
      <c r="AC833" s="6">
        <f t="shared" si="277"/>
        <v>83.537730899220293</v>
      </c>
      <c r="AD833" s="6">
        <f t="shared" si="278"/>
        <v>71.428277911920375</v>
      </c>
      <c r="AE833" s="6">
        <f t="shared" si="279"/>
        <v>87.416049336130357</v>
      </c>
      <c r="AF833" s="6">
        <f t="shared" si="280"/>
        <v>75.306596348830439</v>
      </c>
      <c r="AG833" s="6">
        <f t="shared" si="281"/>
        <v>91.29436777304042</v>
      </c>
      <c r="AI833" s="10">
        <f t="shared" si="282"/>
        <v>0</v>
      </c>
      <c r="AJ833" s="10">
        <f t="shared" si="287"/>
        <v>0</v>
      </c>
      <c r="AK833" s="10">
        <f t="shared" si="287"/>
        <v>0</v>
      </c>
      <c r="AL833" s="10">
        <f t="shared" si="287"/>
        <v>0</v>
      </c>
      <c r="AM833" s="10">
        <f t="shared" si="286"/>
        <v>0</v>
      </c>
      <c r="AN833" s="10">
        <f t="shared" si="286"/>
        <v>0</v>
      </c>
      <c r="AO833" s="10">
        <f t="shared" si="286"/>
        <v>0</v>
      </c>
      <c r="AP833" s="10">
        <f t="shared" si="285"/>
        <v>0</v>
      </c>
      <c r="AQ833" s="10">
        <f t="shared" si="285"/>
        <v>0</v>
      </c>
      <c r="AR833" s="10">
        <f t="shared" si="285"/>
        <v>0</v>
      </c>
      <c r="AT833">
        <v>1</v>
      </c>
      <c r="AU833">
        <v>1</v>
      </c>
      <c r="AV833">
        <v>0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0</v>
      </c>
    </row>
    <row r="834" spans="3:55">
      <c r="C834" s="10"/>
      <c r="D834" s="20">
        <f t="shared" si="266"/>
        <v>-5821.6989792951717</v>
      </c>
      <c r="E834" s="10">
        <f t="shared" si="267"/>
        <v>5818.6062470211509</v>
      </c>
      <c r="F834" s="20">
        <f t="shared" si="268"/>
        <v>-3.0927322740208183</v>
      </c>
      <c r="G834">
        <f t="shared" si="269"/>
        <v>7</v>
      </c>
      <c r="H834" s="21">
        <f t="shared" si="270"/>
        <v>9.7743226896726152E-4</v>
      </c>
      <c r="I834" s="20">
        <f t="shared" si="271"/>
        <v>0</v>
      </c>
      <c r="J834" s="2"/>
      <c r="K834" s="11">
        <v>100</v>
      </c>
      <c r="L834" s="6">
        <f t="shared" si="284"/>
        <v>113.7778787354118</v>
      </c>
      <c r="M834" s="6">
        <f t="shared" si="284"/>
        <v>129.45405689530074</v>
      </c>
      <c r="N834" s="6">
        <f t="shared" si="284"/>
        <v>111.61009070675182</v>
      </c>
      <c r="O834" s="6">
        <f t="shared" si="284"/>
        <v>96.225739434679383</v>
      </c>
      <c r="P834" s="6">
        <f t="shared" si="284"/>
        <v>109.48360512624285</v>
      </c>
      <c r="Q834" s="6">
        <f t="shared" si="283"/>
        <v>124.5681234756937</v>
      </c>
      <c r="R834" s="6">
        <f t="shared" si="283"/>
        <v>141.73096847115283</v>
      </c>
      <c r="S834" s="6">
        <f t="shared" si="283"/>
        <v>122.19475099042165</v>
      </c>
      <c r="T834" s="6">
        <f t="shared" si="283"/>
        <v>139.03059560292036</v>
      </c>
      <c r="U834" s="6">
        <f t="shared" si="283"/>
        <v>158.18606247021151</v>
      </c>
      <c r="W834" s="11">
        <v>100</v>
      </c>
      <c r="X834" s="6">
        <f t="shared" si="272"/>
        <v>87.890547012700083</v>
      </c>
      <c r="Y834" s="6">
        <f t="shared" si="273"/>
        <v>75.781094025400165</v>
      </c>
      <c r="Z834" s="6">
        <f t="shared" si="274"/>
        <v>91.768865449610146</v>
      </c>
      <c r="AA834" s="6">
        <f t="shared" si="275"/>
        <v>107.75663687382013</v>
      </c>
      <c r="AB834" s="6">
        <f t="shared" si="276"/>
        <v>95.64718388652021</v>
      </c>
      <c r="AC834" s="6">
        <f t="shared" si="277"/>
        <v>83.537730899220293</v>
      </c>
      <c r="AD834" s="6">
        <f t="shared" si="278"/>
        <v>71.428277911920375</v>
      </c>
      <c r="AE834" s="6">
        <f t="shared" si="279"/>
        <v>87.416049336130357</v>
      </c>
      <c r="AF834" s="6">
        <f t="shared" si="280"/>
        <v>75.306596348830439</v>
      </c>
      <c r="AG834" s="6">
        <f t="shared" si="281"/>
        <v>63.197143361530522</v>
      </c>
      <c r="AI834" s="10">
        <f t="shared" si="282"/>
        <v>0</v>
      </c>
      <c r="AJ834" s="10">
        <f t="shared" si="287"/>
        <v>0</v>
      </c>
      <c r="AK834" s="10">
        <f t="shared" si="287"/>
        <v>0</v>
      </c>
      <c r="AL834" s="10">
        <f t="shared" si="287"/>
        <v>0</v>
      </c>
      <c r="AM834" s="10">
        <f t="shared" si="286"/>
        <v>0</v>
      </c>
      <c r="AN834" s="10">
        <f t="shared" si="286"/>
        <v>0</v>
      </c>
      <c r="AO834" s="10">
        <f t="shared" si="286"/>
        <v>0</v>
      </c>
      <c r="AP834" s="10">
        <f t="shared" si="285"/>
        <v>0</v>
      </c>
      <c r="AQ834" s="10">
        <f t="shared" si="285"/>
        <v>0</v>
      </c>
      <c r="AR834" s="10">
        <f t="shared" si="285"/>
        <v>0</v>
      </c>
      <c r="AT834">
        <v>1</v>
      </c>
      <c r="AU834">
        <v>1</v>
      </c>
      <c r="AV834">
        <v>0</v>
      </c>
      <c r="AW834">
        <v>0</v>
      </c>
      <c r="AX834">
        <v>1</v>
      </c>
      <c r="AY834">
        <v>1</v>
      </c>
      <c r="AZ834">
        <v>1</v>
      </c>
      <c r="BA834">
        <v>0</v>
      </c>
      <c r="BB834">
        <v>1</v>
      </c>
      <c r="BC834">
        <v>1</v>
      </c>
    </row>
    <row r="835" spans="3:55">
      <c r="C835" s="10"/>
      <c r="D835" s="20">
        <f t="shared" si="266"/>
        <v>-2727.3853034976646</v>
      </c>
      <c r="E835" s="10">
        <f t="shared" si="267"/>
        <v>1986.6597914390709</v>
      </c>
      <c r="F835" s="20">
        <f t="shared" si="268"/>
        <v>-740.72551205859372</v>
      </c>
      <c r="G835">
        <f t="shared" si="269"/>
        <v>6</v>
      </c>
      <c r="H835" s="21">
        <f t="shared" si="270"/>
        <v>9.7699716664180632E-4</v>
      </c>
      <c r="I835" s="20">
        <f t="shared" si="271"/>
        <v>1</v>
      </c>
      <c r="J835" s="2"/>
      <c r="K835" s="11">
        <v>100</v>
      </c>
      <c r="L835" s="6">
        <f t="shared" si="284"/>
        <v>113.7778787354118</v>
      </c>
      <c r="M835" s="6">
        <f t="shared" si="284"/>
        <v>129.45405689530074</v>
      </c>
      <c r="N835" s="6">
        <f t="shared" si="284"/>
        <v>111.61009070675182</v>
      </c>
      <c r="O835" s="6">
        <f t="shared" si="284"/>
        <v>96.225739434679383</v>
      </c>
      <c r="P835" s="6">
        <f t="shared" si="284"/>
        <v>109.48360512624285</v>
      </c>
      <c r="Q835" s="6">
        <f t="shared" si="283"/>
        <v>124.5681234756937</v>
      </c>
      <c r="R835" s="6">
        <f t="shared" si="283"/>
        <v>141.73096847115283</v>
      </c>
      <c r="S835" s="6">
        <f t="shared" si="283"/>
        <v>161.25848943763302</v>
      </c>
      <c r="T835" s="6">
        <f t="shared" si="283"/>
        <v>139.03059560292036</v>
      </c>
      <c r="U835" s="6">
        <f t="shared" si="283"/>
        <v>119.86659791439071</v>
      </c>
      <c r="W835" s="11">
        <v>100</v>
      </c>
      <c r="X835" s="6">
        <f t="shared" si="272"/>
        <v>87.890547012700083</v>
      </c>
      <c r="Y835" s="6">
        <f t="shared" si="273"/>
        <v>75.781094025400165</v>
      </c>
      <c r="Z835" s="6">
        <f t="shared" si="274"/>
        <v>91.768865449610146</v>
      </c>
      <c r="AA835" s="6">
        <f t="shared" si="275"/>
        <v>107.75663687382013</v>
      </c>
      <c r="AB835" s="6">
        <f t="shared" si="276"/>
        <v>95.64718388652021</v>
      </c>
      <c r="AC835" s="6">
        <f t="shared" si="277"/>
        <v>83.537730899220293</v>
      </c>
      <c r="AD835" s="6">
        <f t="shared" si="278"/>
        <v>71.428277911920375</v>
      </c>
      <c r="AE835" s="6">
        <f t="shared" si="279"/>
        <v>100</v>
      </c>
      <c r="AF835" s="6">
        <f t="shared" si="280"/>
        <v>115.98777142420998</v>
      </c>
      <c r="AG835" s="6">
        <f t="shared" si="281"/>
        <v>131.97554284841996</v>
      </c>
      <c r="AI835" s="10">
        <f t="shared" si="282"/>
        <v>0</v>
      </c>
      <c r="AJ835" s="10">
        <f t="shared" si="287"/>
        <v>0</v>
      </c>
      <c r="AK835" s="10">
        <f t="shared" si="287"/>
        <v>0</v>
      </c>
      <c r="AL835" s="10">
        <f t="shared" si="287"/>
        <v>0</v>
      </c>
      <c r="AM835" s="10">
        <f t="shared" si="286"/>
        <v>0</v>
      </c>
      <c r="AN835" s="10">
        <f t="shared" si="286"/>
        <v>0</v>
      </c>
      <c r="AO835" s="10">
        <f t="shared" si="286"/>
        <v>0</v>
      </c>
      <c r="AP835" s="10">
        <f t="shared" si="285"/>
        <v>-6560.1848412035915</v>
      </c>
      <c r="AQ835" s="10">
        <f t="shared" si="285"/>
        <v>0</v>
      </c>
      <c r="AR835" s="10">
        <f t="shared" si="285"/>
        <v>0</v>
      </c>
      <c r="AT835">
        <v>1</v>
      </c>
      <c r="AU835">
        <v>1</v>
      </c>
      <c r="AV835">
        <v>0</v>
      </c>
      <c r="AW835">
        <v>0</v>
      </c>
      <c r="AX835">
        <v>1</v>
      </c>
      <c r="AY835">
        <v>1</v>
      </c>
      <c r="AZ835">
        <v>1</v>
      </c>
      <c r="BA835">
        <v>1</v>
      </c>
      <c r="BB835">
        <v>0</v>
      </c>
      <c r="BC835">
        <v>0</v>
      </c>
    </row>
    <row r="836" spans="3:55">
      <c r="C836" s="10"/>
      <c r="D836" s="20">
        <f t="shared" si="266"/>
        <v>-5946.6889186631633</v>
      </c>
      <c r="E836" s="10">
        <f t="shared" si="267"/>
        <v>5818.6062470211509</v>
      </c>
      <c r="F836" s="20">
        <f t="shared" si="268"/>
        <v>-128.08267164201243</v>
      </c>
      <c r="G836">
        <f t="shared" si="269"/>
        <v>7</v>
      </c>
      <c r="H836" s="21">
        <f t="shared" si="270"/>
        <v>9.7743226896726152E-4</v>
      </c>
      <c r="I836" s="20">
        <f t="shared" si="271"/>
        <v>1</v>
      </c>
      <c r="J836" s="2"/>
      <c r="K836" s="11">
        <v>100</v>
      </c>
      <c r="L836" s="6">
        <f t="shared" si="284"/>
        <v>113.7778787354118</v>
      </c>
      <c r="M836" s="6">
        <f t="shared" si="284"/>
        <v>129.45405689530074</v>
      </c>
      <c r="N836" s="6">
        <f t="shared" si="284"/>
        <v>111.61009070675182</v>
      </c>
      <c r="O836" s="6">
        <f t="shared" si="284"/>
        <v>96.225739434679383</v>
      </c>
      <c r="P836" s="6">
        <f t="shared" si="284"/>
        <v>109.48360512624285</v>
      </c>
      <c r="Q836" s="6">
        <f t="shared" si="283"/>
        <v>124.5681234756937</v>
      </c>
      <c r="R836" s="6">
        <f t="shared" si="283"/>
        <v>141.73096847115283</v>
      </c>
      <c r="S836" s="6">
        <f t="shared" si="283"/>
        <v>161.25848943763302</v>
      </c>
      <c r="T836" s="6">
        <f t="shared" si="283"/>
        <v>139.03059560292036</v>
      </c>
      <c r="U836" s="6">
        <f t="shared" si="283"/>
        <v>158.18606247021151</v>
      </c>
      <c r="W836" s="11">
        <v>100</v>
      </c>
      <c r="X836" s="6">
        <f t="shared" si="272"/>
        <v>87.890547012700083</v>
      </c>
      <c r="Y836" s="6">
        <f t="shared" si="273"/>
        <v>75.781094025400165</v>
      </c>
      <c r="Z836" s="6">
        <f t="shared" si="274"/>
        <v>91.768865449610146</v>
      </c>
      <c r="AA836" s="6">
        <f t="shared" si="275"/>
        <v>107.75663687382013</v>
      </c>
      <c r="AB836" s="6">
        <f t="shared" si="276"/>
        <v>95.64718388652021</v>
      </c>
      <c r="AC836" s="6">
        <f t="shared" si="277"/>
        <v>83.537730899220293</v>
      </c>
      <c r="AD836" s="6">
        <f t="shared" si="278"/>
        <v>71.428277911920375</v>
      </c>
      <c r="AE836" s="6">
        <f t="shared" si="279"/>
        <v>100</v>
      </c>
      <c r="AF836" s="6">
        <f t="shared" si="280"/>
        <v>115.98777142420998</v>
      </c>
      <c r="AG836" s="6">
        <f t="shared" si="281"/>
        <v>103.87831843691006</v>
      </c>
      <c r="AI836" s="10">
        <f t="shared" si="282"/>
        <v>0</v>
      </c>
      <c r="AJ836" s="10">
        <f t="shared" si="287"/>
        <v>0</v>
      </c>
      <c r="AK836" s="10">
        <f t="shared" si="287"/>
        <v>0</v>
      </c>
      <c r="AL836" s="10">
        <f t="shared" si="287"/>
        <v>0</v>
      </c>
      <c r="AM836" s="10">
        <f t="shared" si="286"/>
        <v>0</v>
      </c>
      <c r="AN836" s="10">
        <f t="shared" si="286"/>
        <v>0</v>
      </c>
      <c r="AO836" s="10">
        <f t="shared" si="286"/>
        <v>0</v>
      </c>
      <c r="AP836" s="10">
        <f t="shared" si="285"/>
        <v>-6560.1848412035915</v>
      </c>
      <c r="AQ836" s="10">
        <f t="shared" si="285"/>
        <v>0</v>
      </c>
      <c r="AR836" s="10">
        <f t="shared" si="285"/>
        <v>0</v>
      </c>
      <c r="AT836">
        <v>1</v>
      </c>
      <c r="AU836">
        <v>1</v>
      </c>
      <c r="AV836">
        <v>0</v>
      </c>
      <c r="AW836">
        <v>0</v>
      </c>
      <c r="AX836">
        <v>1</v>
      </c>
      <c r="AY836">
        <v>1</v>
      </c>
      <c r="AZ836">
        <v>1</v>
      </c>
      <c r="BA836">
        <v>1</v>
      </c>
      <c r="BB836">
        <v>0</v>
      </c>
      <c r="BC836">
        <v>1</v>
      </c>
    </row>
    <row r="837" spans="3:55">
      <c r="C837" s="10"/>
      <c r="D837" s="20">
        <f t="shared" si="266"/>
        <v>-5946.6889186631633</v>
      </c>
      <c r="E837" s="10">
        <f t="shared" si="267"/>
        <v>5818.6062470211509</v>
      </c>
      <c r="F837" s="20">
        <f t="shared" si="268"/>
        <v>-128.08267164201243</v>
      </c>
      <c r="G837">
        <f t="shared" si="269"/>
        <v>7</v>
      </c>
      <c r="H837" s="21">
        <f t="shared" si="270"/>
        <v>9.7743226896726152E-4</v>
      </c>
      <c r="I837" s="20">
        <f t="shared" si="271"/>
        <v>1</v>
      </c>
      <c r="J837" s="2"/>
      <c r="K837" s="11">
        <v>100</v>
      </c>
      <c r="L837" s="6">
        <f t="shared" si="284"/>
        <v>113.7778787354118</v>
      </c>
      <c r="M837" s="6">
        <f t="shared" si="284"/>
        <v>129.45405689530074</v>
      </c>
      <c r="N837" s="6">
        <f t="shared" si="284"/>
        <v>111.61009070675182</v>
      </c>
      <c r="O837" s="6">
        <f t="shared" si="284"/>
        <v>96.225739434679383</v>
      </c>
      <c r="P837" s="6">
        <f t="shared" si="284"/>
        <v>109.48360512624285</v>
      </c>
      <c r="Q837" s="6">
        <f t="shared" si="283"/>
        <v>124.5681234756937</v>
      </c>
      <c r="R837" s="6">
        <f t="shared" si="283"/>
        <v>141.73096847115283</v>
      </c>
      <c r="S837" s="6">
        <f t="shared" si="283"/>
        <v>161.25848943763302</v>
      </c>
      <c r="T837" s="6">
        <f t="shared" si="283"/>
        <v>183.47648856290695</v>
      </c>
      <c r="U837" s="6">
        <f t="shared" si="283"/>
        <v>158.18606247021151</v>
      </c>
      <c r="W837" s="11">
        <v>100</v>
      </c>
      <c r="X837" s="6">
        <f t="shared" si="272"/>
        <v>87.890547012700083</v>
      </c>
      <c r="Y837" s="6">
        <f t="shared" si="273"/>
        <v>75.781094025400165</v>
      </c>
      <c r="Z837" s="6">
        <f t="shared" si="274"/>
        <v>91.768865449610146</v>
      </c>
      <c r="AA837" s="6">
        <f t="shared" si="275"/>
        <v>107.75663687382013</v>
      </c>
      <c r="AB837" s="6">
        <f t="shared" si="276"/>
        <v>95.64718388652021</v>
      </c>
      <c r="AC837" s="6">
        <f t="shared" si="277"/>
        <v>83.537730899220293</v>
      </c>
      <c r="AD837" s="6">
        <f t="shared" si="278"/>
        <v>71.428277911920375</v>
      </c>
      <c r="AE837" s="6">
        <f t="shared" si="279"/>
        <v>100</v>
      </c>
      <c r="AF837" s="6">
        <f t="shared" si="280"/>
        <v>87.890547012700083</v>
      </c>
      <c r="AG837" s="6">
        <f t="shared" si="281"/>
        <v>103.87831843691006</v>
      </c>
      <c r="AI837" s="10">
        <f t="shared" si="282"/>
        <v>0</v>
      </c>
      <c r="AJ837" s="10">
        <f t="shared" si="287"/>
        <v>0</v>
      </c>
      <c r="AK837" s="10">
        <f t="shared" si="287"/>
        <v>0</v>
      </c>
      <c r="AL837" s="10">
        <f t="shared" si="287"/>
        <v>0</v>
      </c>
      <c r="AM837" s="10">
        <f t="shared" si="286"/>
        <v>0</v>
      </c>
      <c r="AN837" s="10">
        <f t="shared" si="286"/>
        <v>0</v>
      </c>
      <c r="AO837" s="10">
        <f t="shared" si="286"/>
        <v>0</v>
      </c>
      <c r="AP837" s="10">
        <f t="shared" si="285"/>
        <v>-6560.1848412035915</v>
      </c>
      <c r="AQ837" s="10">
        <f t="shared" si="285"/>
        <v>0</v>
      </c>
      <c r="AR837" s="10">
        <f t="shared" si="285"/>
        <v>0</v>
      </c>
      <c r="AT837">
        <v>1</v>
      </c>
      <c r="AU837">
        <v>1</v>
      </c>
      <c r="AV837">
        <v>0</v>
      </c>
      <c r="AW837">
        <v>0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0</v>
      </c>
    </row>
    <row r="838" spans="3:55">
      <c r="C838" s="10"/>
      <c r="D838" s="20">
        <f t="shared" si="266"/>
        <v>-11616.018461641397</v>
      </c>
      <c r="E838" s="10">
        <f t="shared" si="267"/>
        <v>10875.565666509598</v>
      </c>
      <c r="F838" s="20">
        <f t="shared" si="268"/>
        <v>-740.45279513179958</v>
      </c>
      <c r="G838">
        <f t="shared" si="269"/>
        <v>8</v>
      </c>
      <c r="H838" s="21">
        <f t="shared" si="270"/>
        <v>9.7786756506404015E-4</v>
      </c>
      <c r="I838" s="20">
        <f t="shared" si="271"/>
        <v>1</v>
      </c>
      <c r="J838" s="2"/>
      <c r="K838" s="11">
        <v>100</v>
      </c>
      <c r="L838" s="6">
        <f t="shared" si="284"/>
        <v>113.7778787354118</v>
      </c>
      <c r="M838" s="6">
        <f t="shared" si="284"/>
        <v>129.45405689530074</v>
      </c>
      <c r="N838" s="6">
        <f t="shared" si="284"/>
        <v>111.61009070675182</v>
      </c>
      <c r="O838" s="6">
        <f t="shared" si="284"/>
        <v>96.225739434679383</v>
      </c>
      <c r="P838" s="6">
        <f t="shared" si="284"/>
        <v>109.48360512624285</v>
      </c>
      <c r="Q838" s="6">
        <f t="shared" si="283"/>
        <v>124.5681234756937</v>
      </c>
      <c r="R838" s="6">
        <f t="shared" si="283"/>
        <v>141.73096847115283</v>
      </c>
      <c r="S838" s="6">
        <f t="shared" si="283"/>
        <v>161.25848943763302</v>
      </c>
      <c r="T838" s="6">
        <f t="shared" si="283"/>
        <v>183.47648856290695</v>
      </c>
      <c r="U838" s="6">
        <f t="shared" si="283"/>
        <v>208.75565666509598</v>
      </c>
      <c r="W838" s="11">
        <v>100</v>
      </c>
      <c r="X838" s="6">
        <f t="shared" si="272"/>
        <v>87.890547012700083</v>
      </c>
      <c r="Y838" s="6">
        <f t="shared" si="273"/>
        <v>75.781094025400165</v>
      </c>
      <c r="Z838" s="6">
        <f t="shared" si="274"/>
        <v>91.768865449610146</v>
      </c>
      <c r="AA838" s="6">
        <f t="shared" si="275"/>
        <v>107.75663687382013</v>
      </c>
      <c r="AB838" s="6">
        <f t="shared" si="276"/>
        <v>95.64718388652021</v>
      </c>
      <c r="AC838" s="6">
        <f t="shared" si="277"/>
        <v>83.537730899220293</v>
      </c>
      <c r="AD838" s="6">
        <f t="shared" si="278"/>
        <v>71.428277911920375</v>
      </c>
      <c r="AE838" s="6">
        <f t="shared" si="279"/>
        <v>100</v>
      </c>
      <c r="AF838" s="6">
        <f t="shared" si="280"/>
        <v>87.890547012700083</v>
      </c>
      <c r="AG838" s="6">
        <f t="shared" si="281"/>
        <v>75.781094025400165</v>
      </c>
      <c r="AI838" s="10">
        <f t="shared" si="282"/>
        <v>0</v>
      </c>
      <c r="AJ838" s="10">
        <f t="shared" si="287"/>
        <v>0</v>
      </c>
      <c r="AK838" s="10">
        <f t="shared" si="287"/>
        <v>0</v>
      </c>
      <c r="AL838" s="10">
        <f t="shared" si="287"/>
        <v>0</v>
      </c>
      <c r="AM838" s="10">
        <f t="shared" si="286"/>
        <v>0</v>
      </c>
      <c r="AN838" s="10">
        <f t="shared" si="286"/>
        <v>0</v>
      </c>
      <c r="AO838" s="10">
        <f t="shared" si="286"/>
        <v>0</v>
      </c>
      <c r="AP838" s="10">
        <f t="shared" si="285"/>
        <v>-6560.1848412035915</v>
      </c>
      <c r="AQ838" s="10">
        <f t="shared" si="285"/>
        <v>0</v>
      </c>
      <c r="AR838" s="10">
        <f t="shared" si="285"/>
        <v>0</v>
      </c>
      <c r="AT838">
        <v>1</v>
      </c>
      <c r="AU838">
        <v>1</v>
      </c>
      <c r="AV838">
        <v>0</v>
      </c>
      <c r="AW838">
        <v>0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1</v>
      </c>
    </row>
    <row r="839" spans="3:55">
      <c r="C839" s="10"/>
      <c r="D839" s="20">
        <f t="shared" ref="D839:D902" si="288">SUM(AI839:AR839)+(AG839-100)*U839</f>
        <v>4727.528048825141</v>
      </c>
      <c r="E839" s="10">
        <f t="shared" ref="E839:E902" si="289">100*(U839-K839)</f>
        <v>-4784.5946342759453</v>
      </c>
      <c r="F839" s="20">
        <f t="shared" ref="F839:F902" si="290">D839+E839</f>
        <v>-57.066585450804268</v>
      </c>
      <c r="G839">
        <f t="shared" ref="G839:G902" si="291">SUM(AT839:BC839)</f>
        <v>3</v>
      </c>
      <c r="H839" s="21">
        <f t="shared" ref="H839:H902" si="292">K$2^G839*K$3^(10-G839)</f>
        <v>9.7569302143100045E-4</v>
      </c>
      <c r="I839" s="20">
        <f t="shared" ref="I839:I902" si="293">10-COUNTIF(AI839:AR839,0)</f>
        <v>1</v>
      </c>
      <c r="J839" s="2"/>
      <c r="K839" s="11">
        <v>100</v>
      </c>
      <c r="L839" s="6">
        <f t="shared" si="284"/>
        <v>113.7778787354118</v>
      </c>
      <c r="M839" s="6">
        <f t="shared" si="284"/>
        <v>129.45405689530074</v>
      </c>
      <c r="N839" s="6">
        <f t="shared" si="284"/>
        <v>111.61009070675182</v>
      </c>
      <c r="O839" s="6">
        <f t="shared" si="284"/>
        <v>126.98759366081121</v>
      </c>
      <c r="P839" s="6">
        <f t="shared" si="284"/>
        <v>109.48360512624286</v>
      </c>
      <c r="Q839" s="6">
        <f t="shared" si="283"/>
        <v>94.392368938464216</v>
      </c>
      <c r="R839" s="6">
        <f t="shared" si="283"/>
        <v>81.381310960132652</v>
      </c>
      <c r="S839" s="6">
        <f t="shared" si="283"/>
        <v>70.163699121773135</v>
      </c>
      <c r="T839" s="6">
        <f t="shared" si="283"/>
        <v>60.492324544419994</v>
      </c>
      <c r="U839" s="6">
        <f t="shared" si="283"/>
        <v>52.154053657240546</v>
      </c>
      <c r="W839" s="11">
        <v>100</v>
      </c>
      <c r="X839" s="6">
        <f t="shared" ref="X839:X902" si="294">IF(OR(-AT839*$L$2-(1-AT839)*$L$3+W839&lt;$Q$3,-AT839*$L$2-(1-AT839)*$L$3+W839&gt;$Q$2),100,-AT839*$L$2-(1-AT839)*$L$3+W839)</f>
        <v>87.890547012700083</v>
      </c>
      <c r="Y839" s="6">
        <f t="shared" ref="Y839:Y902" si="295">IF(OR(-AU839*$L$2-(1-AU839)*$L$3+X839&lt;$Q$3,-AU839*$L$2-(1-AU839)*$L$3+X839&gt;$Q$2),100,-AU839*$L$2-(1-AU839)*$L$3+X839)</f>
        <v>75.781094025400165</v>
      </c>
      <c r="Z839" s="6">
        <f t="shared" ref="Z839:Z902" si="296">IF(OR(-AV839*$L$2-(1-AV839)*$L$3+Y839&lt;$Q$3,-AV839*$L$2-(1-AV839)*$L$3+Y839&gt;$Q$2),100,-AV839*$L$2-(1-AV839)*$L$3+Y839)</f>
        <v>91.768865449610146</v>
      </c>
      <c r="AA839" s="6">
        <f t="shared" ref="AA839:AA902" si="297">IF(OR(-AW839*$L$2-(1-AW839)*$L$3+Z839&lt;$Q$3,-AW839*$L$2-(1-AW839)*$L$3+Z839&gt;$Q$2),100,-AW839*$L$2-(1-AW839)*$L$3+Z839)</f>
        <v>79.659412462310229</v>
      </c>
      <c r="AB839" s="6">
        <f t="shared" ref="AB839:AB902" si="298">IF(OR(-AX839*$L$2-(1-AX839)*$L$3+AA839&lt;$Q$3,-AX839*$L$2-(1-AX839)*$L$3+AA839&gt;$Q$2),100,-AX839*$L$2-(1-AX839)*$L$3+AA839)</f>
        <v>95.64718388652021</v>
      </c>
      <c r="AC839" s="6">
        <f t="shared" ref="AC839:AC902" si="299">IF(OR(-AY839*$L$2-(1-AY839)*$L$3+AB839&lt;$Q$3,-AY839*$L$2-(1-AY839)*$L$3+AB839&gt;$Q$2),100,-AY839*$L$2-(1-AY839)*$L$3+AB839)</f>
        <v>111.63495531073019</v>
      </c>
      <c r="AD839" s="6">
        <f t="shared" ref="AD839:AD902" si="300">IF(OR(-AZ839*$L$2-(1-AZ839)*$L$3+AC839&lt;$Q$3,-AZ839*$L$2-(1-AZ839)*$L$3+AC839&gt;$Q$2),100,-AZ839*$L$2-(1-AZ839)*$L$3+AC839)</f>
        <v>127.62272673494017</v>
      </c>
      <c r="AE839" s="6">
        <f t="shared" ref="AE839:AE902" si="301">IF(OR(-BA839*$L$2-(1-BA839)*$L$3+AD839&lt;$Q$3,-BA839*$L$2-(1-BA839)*$L$3+AD839&gt;$Q$2),100,-BA839*$L$2-(1-BA839)*$L$3+AD839)</f>
        <v>100</v>
      </c>
      <c r="AF839" s="6">
        <f t="shared" ref="AF839:AF902" si="302">IF(OR(-BB839*$L$2-(1-BB839)*$L$3+AE839&lt;$Q$3,-BB839*$L$2-(1-BB839)*$L$3+AE839&gt;$Q$2),100,-BB839*$L$2-(1-BB839)*$L$3+AE839)</f>
        <v>115.98777142420998</v>
      </c>
      <c r="AG839" s="6">
        <f t="shared" ref="AG839:AG902" si="303">-BC839*$L$2-(1-BC839)*$L$3+AF839</f>
        <v>131.97554284841996</v>
      </c>
      <c r="AI839" s="10">
        <f t="shared" ref="AI839:AI902" si="304">IF(X839=100,(AT839*$L$2+(1-AT839)*$L$3+W839)-100,0)*L839</f>
        <v>0</v>
      </c>
      <c r="AJ839" s="10">
        <f t="shared" si="287"/>
        <v>0</v>
      </c>
      <c r="AK839" s="10">
        <f t="shared" si="287"/>
        <v>0</v>
      </c>
      <c r="AL839" s="10">
        <f t="shared" si="287"/>
        <v>0</v>
      </c>
      <c r="AM839" s="10">
        <f t="shared" si="286"/>
        <v>0</v>
      </c>
      <c r="AN839" s="10">
        <f t="shared" si="286"/>
        <v>0</v>
      </c>
      <c r="AO839" s="10">
        <f t="shared" si="286"/>
        <v>0</v>
      </c>
      <c r="AP839" s="10">
        <f t="shared" si="285"/>
        <v>3059.8738713892526</v>
      </c>
      <c r="AQ839" s="10">
        <f t="shared" si="285"/>
        <v>0</v>
      </c>
      <c r="AR839" s="10">
        <f t="shared" si="285"/>
        <v>0</v>
      </c>
      <c r="AT839">
        <v>1</v>
      </c>
      <c r="AU839">
        <v>1</v>
      </c>
      <c r="AV839">
        <v>0</v>
      </c>
      <c r="AW839">
        <v>1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</row>
    <row r="840" spans="3:55">
      <c r="C840" s="10"/>
      <c r="D840" s="20">
        <f t="shared" si="288"/>
        <v>3326.8064432598894</v>
      </c>
      <c r="E840" s="10">
        <f t="shared" si="289"/>
        <v>-3117.311633561806</v>
      </c>
      <c r="F840" s="20">
        <f t="shared" si="290"/>
        <v>209.49480969808337</v>
      </c>
      <c r="G840">
        <f t="shared" si="291"/>
        <v>4</v>
      </c>
      <c r="H840" s="21">
        <f t="shared" si="292"/>
        <v>9.7612754295987511E-4</v>
      </c>
      <c r="I840" s="20">
        <f t="shared" si="293"/>
        <v>1</v>
      </c>
      <c r="J840" s="2"/>
      <c r="K840" s="11">
        <v>100</v>
      </c>
      <c r="L840" s="6">
        <f t="shared" si="284"/>
        <v>113.7778787354118</v>
      </c>
      <c r="M840" s="6">
        <f t="shared" si="284"/>
        <v>129.45405689530074</v>
      </c>
      <c r="N840" s="6">
        <f t="shared" si="284"/>
        <v>111.61009070675182</v>
      </c>
      <c r="O840" s="6">
        <f t="shared" si="284"/>
        <v>126.98759366081121</v>
      </c>
      <c r="P840" s="6">
        <f t="shared" si="284"/>
        <v>109.48360512624286</v>
      </c>
      <c r="Q840" s="6">
        <f t="shared" si="283"/>
        <v>94.392368938464216</v>
      </c>
      <c r="R840" s="6">
        <f t="shared" si="283"/>
        <v>81.381310960132652</v>
      </c>
      <c r="S840" s="6">
        <f t="shared" si="283"/>
        <v>70.163699121773135</v>
      </c>
      <c r="T840" s="6">
        <f t="shared" si="283"/>
        <v>60.492324544419994</v>
      </c>
      <c r="U840" s="6">
        <f t="shared" si="283"/>
        <v>68.826883664381938</v>
      </c>
      <c r="W840" s="11">
        <v>100</v>
      </c>
      <c r="X840" s="6">
        <f t="shared" si="294"/>
        <v>87.890547012700083</v>
      </c>
      <c r="Y840" s="6">
        <f t="shared" si="295"/>
        <v>75.781094025400165</v>
      </c>
      <c r="Z840" s="6">
        <f t="shared" si="296"/>
        <v>91.768865449610146</v>
      </c>
      <c r="AA840" s="6">
        <f t="shared" si="297"/>
        <v>79.659412462310229</v>
      </c>
      <c r="AB840" s="6">
        <f t="shared" si="298"/>
        <v>95.64718388652021</v>
      </c>
      <c r="AC840" s="6">
        <f t="shared" si="299"/>
        <v>111.63495531073019</v>
      </c>
      <c r="AD840" s="6">
        <f t="shared" si="300"/>
        <v>127.62272673494017</v>
      </c>
      <c r="AE840" s="6">
        <f t="shared" si="301"/>
        <v>100</v>
      </c>
      <c r="AF840" s="6">
        <f t="shared" si="302"/>
        <v>115.98777142420998</v>
      </c>
      <c r="AG840" s="6">
        <f t="shared" si="303"/>
        <v>103.87831843691006</v>
      </c>
      <c r="AI840" s="10">
        <f t="shared" si="304"/>
        <v>0</v>
      </c>
      <c r="AJ840" s="10">
        <f t="shared" si="287"/>
        <v>0</v>
      </c>
      <c r="AK840" s="10">
        <f t="shared" si="287"/>
        <v>0</v>
      </c>
      <c r="AL840" s="10">
        <f t="shared" si="287"/>
        <v>0</v>
      </c>
      <c r="AM840" s="10">
        <f t="shared" si="286"/>
        <v>0</v>
      </c>
      <c r="AN840" s="10">
        <f t="shared" si="286"/>
        <v>0</v>
      </c>
      <c r="AO840" s="10">
        <f t="shared" si="286"/>
        <v>0</v>
      </c>
      <c r="AP840" s="10">
        <f t="shared" si="285"/>
        <v>3059.8738713892526</v>
      </c>
      <c r="AQ840" s="10">
        <f t="shared" si="285"/>
        <v>0</v>
      </c>
      <c r="AR840" s="10">
        <f t="shared" si="285"/>
        <v>0</v>
      </c>
      <c r="AT840">
        <v>1</v>
      </c>
      <c r="AU840">
        <v>1</v>
      </c>
      <c r="AV840">
        <v>0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1</v>
      </c>
    </row>
    <row r="841" spans="3:55">
      <c r="C841" s="10"/>
      <c r="D841" s="20">
        <f t="shared" si="288"/>
        <v>3326.806443259889</v>
      </c>
      <c r="E841" s="10">
        <f t="shared" si="289"/>
        <v>-3117.3116335618074</v>
      </c>
      <c r="F841" s="20">
        <f t="shared" si="290"/>
        <v>209.49480969808155</v>
      </c>
      <c r="G841">
        <f t="shared" si="291"/>
        <v>4</v>
      </c>
      <c r="H841" s="21">
        <f t="shared" si="292"/>
        <v>9.7612754295987511E-4</v>
      </c>
      <c r="I841" s="20">
        <f t="shared" si="293"/>
        <v>1</v>
      </c>
      <c r="J841" s="2"/>
      <c r="K841" s="11">
        <v>100</v>
      </c>
      <c r="L841" s="6">
        <f t="shared" si="284"/>
        <v>113.7778787354118</v>
      </c>
      <c r="M841" s="6">
        <f t="shared" si="284"/>
        <v>129.45405689530074</v>
      </c>
      <c r="N841" s="6">
        <f t="shared" si="284"/>
        <v>111.61009070675182</v>
      </c>
      <c r="O841" s="6">
        <f t="shared" si="284"/>
        <v>126.98759366081121</v>
      </c>
      <c r="P841" s="6">
        <f t="shared" si="284"/>
        <v>109.48360512624286</v>
      </c>
      <c r="Q841" s="6">
        <f t="shared" si="283"/>
        <v>94.392368938464216</v>
      </c>
      <c r="R841" s="6">
        <f t="shared" si="283"/>
        <v>81.381310960132652</v>
      </c>
      <c r="S841" s="6">
        <f t="shared" si="283"/>
        <v>70.163699121773135</v>
      </c>
      <c r="T841" s="6">
        <f t="shared" si="283"/>
        <v>79.830768503050237</v>
      </c>
      <c r="U841" s="6">
        <f t="shared" si="283"/>
        <v>68.826883664381924</v>
      </c>
      <c r="W841" s="11">
        <v>100</v>
      </c>
      <c r="X841" s="6">
        <f t="shared" si="294"/>
        <v>87.890547012700083</v>
      </c>
      <c r="Y841" s="6">
        <f t="shared" si="295"/>
        <v>75.781094025400165</v>
      </c>
      <c r="Z841" s="6">
        <f t="shared" si="296"/>
        <v>91.768865449610146</v>
      </c>
      <c r="AA841" s="6">
        <f t="shared" si="297"/>
        <v>79.659412462310229</v>
      </c>
      <c r="AB841" s="6">
        <f t="shared" si="298"/>
        <v>95.64718388652021</v>
      </c>
      <c r="AC841" s="6">
        <f t="shared" si="299"/>
        <v>111.63495531073019</v>
      </c>
      <c r="AD841" s="6">
        <f t="shared" si="300"/>
        <v>127.62272673494017</v>
      </c>
      <c r="AE841" s="6">
        <f t="shared" si="301"/>
        <v>100</v>
      </c>
      <c r="AF841" s="6">
        <f t="shared" si="302"/>
        <v>87.890547012700083</v>
      </c>
      <c r="AG841" s="6">
        <f t="shared" si="303"/>
        <v>103.87831843691006</v>
      </c>
      <c r="AI841" s="10">
        <f t="shared" si="304"/>
        <v>0</v>
      </c>
      <c r="AJ841" s="10">
        <f t="shared" si="287"/>
        <v>0</v>
      </c>
      <c r="AK841" s="10">
        <f t="shared" si="287"/>
        <v>0</v>
      </c>
      <c r="AL841" s="10">
        <f t="shared" si="287"/>
        <v>0</v>
      </c>
      <c r="AM841" s="10">
        <f t="shared" si="286"/>
        <v>0</v>
      </c>
      <c r="AN841" s="10">
        <f t="shared" si="286"/>
        <v>0</v>
      </c>
      <c r="AO841" s="10">
        <f t="shared" si="286"/>
        <v>0</v>
      </c>
      <c r="AP841" s="10">
        <f t="shared" si="285"/>
        <v>3059.8738713892526</v>
      </c>
      <c r="AQ841" s="10">
        <f t="shared" si="285"/>
        <v>0</v>
      </c>
      <c r="AR841" s="10">
        <f t="shared" si="285"/>
        <v>0</v>
      </c>
      <c r="AT841">
        <v>1</v>
      </c>
      <c r="AU841">
        <v>1</v>
      </c>
      <c r="AV841">
        <v>0</v>
      </c>
      <c r="AW841">
        <v>1</v>
      </c>
      <c r="AX841">
        <v>0</v>
      </c>
      <c r="AY841">
        <v>0</v>
      </c>
      <c r="AZ841">
        <v>0</v>
      </c>
      <c r="BA841">
        <v>0</v>
      </c>
      <c r="BB841">
        <v>1</v>
      </c>
      <c r="BC841">
        <v>0</v>
      </c>
    </row>
    <row r="842" spans="3:55">
      <c r="C842" s="10"/>
      <c r="D842" s="20">
        <f t="shared" si="288"/>
        <v>860.07657580973637</v>
      </c>
      <c r="E842" s="10">
        <f t="shared" si="289"/>
        <v>-917.02450190521745</v>
      </c>
      <c r="F842" s="20">
        <f t="shared" si="290"/>
        <v>-56.94792609548108</v>
      </c>
      <c r="G842">
        <f t="shared" si="291"/>
        <v>5</v>
      </c>
      <c r="H842" s="21">
        <f t="shared" si="292"/>
        <v>9.7656225800141683E-4</v>
      </c>
      <c r="I842" s="20">
        <f t="shared" si="293"/>
        <v>1</v>
      </c>
      <c r="J842" s="2"/>
      <c r="K842" s="11">
        <v>100</v>
      </c>
      <c r="L842" s="6">
        <f t="shared" si="284"/>
        <v>113.7778787354118</v>
      </c>
      <c r="M842" s="6">
        <f t="shared" si="284"/>
        <v>129.45405689530074</v>
      </c>
      <c r="N842" s="6">
        <f t="shared" si="284"/>
        <v>111.61009070675182</v>
      </c>
      <c r="O842" s="6">
        <f t="shared" si="284"/>
        <v>126.98759366081121</v>
      </c>
      <c r="P842" s="6">
        <f t="shared" si="284"/>
        <v>109.48360512624286</v>
      </c>
      <c r="Q842" s="6">
        <f t="shared" si="283"/>
        <v>94.392368938464216</v>
      </c>
      <c r="R842" s="6">
        <f t="shared" si="283"/>
        <v>81.381310960132652</v>
      </c>
      <c r="S842" s="6">
        <f t="shared" si="283"/>
        <v>70.163699121773135</v>
      </c>
      <c r="T842" s="6">
        <f t="shared" si="283"/>
        <v>79.830768503050237</v>
      </c>
      <c r="U842" s="6">
        <f t="shared" si="283"/>
        <v>90.829754980947826</v>
      </c>
      <c r="W842" s="11">
        <v>100</v>
      </c>
      <c r="X842" s="6">
        <f t="shared" si="294"/>
        <v>87.890547012700083</v>
      </c>
      <c r="Y842" s="6">
        <f t="shared" si="295"/>
        <v>75.781094025400165</v>
      </c>
      <c r="Z842" s="6">
        <f t="shared" si="296"/>
        <v>91.768865449610146</v>
      </c>
      <c r="AA842" s="6">
        <f t="shared" si="297"/>
        <v>79.659412462310229</v>
      </c>
      <c r="AB842" s="6">
        <f t="shared" si="298"/>
        <v>95.64718388652021</v>
      </c>
      <c r="AC842" s="6">
        <f t="shared" si="299"/>
        <v>111.63495531073019</v>
      </c>
      <c r="AD842" s="6">
        <f t="shared" si="300"/>
        <v>127.62272673494017</v>
      </c>
      <c r="AE842" s="6">
        <f t="shared" si="301"/>
        <v>100</v>
      </c>
      <c r="AF842" s="6">
        <f t="shared" si="302"/>
        <v>87.890547012700083</v>
      </c>
      <c r="AG842" s="6">
        <f t="shared" si="303"/>
        <v>75.781094025400165</v>
      </c>
      <c r="AI842" s="10">
        <f t="shared" si="304"/>
        <v>0</v>
      </c>
      <c r="AJ842" s="10">
        <f t="shared" si="287"/>
        <v>0</v>
      </c>
      <c r="AK842" s="10">
        <f t="shared" si="287"/>
        <v>0</v>
      </c>
      <c r="AL842" s="10">
        <f t="shared" si="287"/>
        <v>0</v>
      </c>
      <c r="AM842" s="10">
        <f t="shared" si="286"/>
        <v>0</v>
      </c>
      <c r="AN842" s="10">
        <f t="shared" si="286"/>
        <v>0</v>
      </c>
      <c r="AO842" s="10">
        <f t="shared" si="286"/>
        <v>0</v>
      </c>
      <c r="AP842" s="10">
        <f t="shared" si="285"/>
        <v>3059.8738713892526</v>
      </c>
      <c r="AQ842" s="10">
        <f t="shared" si="285"/>
        <v>0</v>
      </c>
      <c r="AR842" s="10">
        <f t="shared" si="285"/>
        <v>0</v>
      </c>
      <c r="AT842">
        <v>1</v>
      </c>
      <c r="AU842">
        <v>1</v>
      </c>
      <c r="AV842">
        <v>0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1</v>
      </c>
    </row>
    <row r="843" spans="3:55">
      <c r="C843" s="10"/>
      <c r="D843" s="20">
        <f t="shared" si="288"/>
        <v>3268.5072552162083</v>
      </c>
      <c r="E843" s="10">
        <f t="shared" si="289"/>
        <v>-3117.3116335618074</v>
      </c>
      <c r="F843" s="20">
        <f t="shared" si="290"/>
        <v>151.19562165440084</v>
      </c>
      <c r="G843">
        <f t="shared" si="291"/>
        <v>4</v>
      </c>
      <c r="H843" s="21">
        <f t="shared" si="292"/>
        <v>9.7612754295987511E-4</v>
      </c>
      <c r="I843" s="20">
        <f t="shared" si="293"/>
        <v>0</v>
      </c>
      <c r="J843" s="2"/>
      <c r="K843" s="11">
        <v>100</v>
      </c>
      <c r="L843" s="6">
        <f t="shared" si="284"/>
        <v>113.7778787354118</v>
      </c>
      <c r="M843" s="6">
        <f t="shared" si="284"/>
        <v>129.45405689530074</v>
      </c>
      <c r="N843" s="6">
        <f t="shared" si="284"/>
        <v>111.61009070675182</v>
      </c>
      <c r="O843" s="6">
        <f t="shared" si="284"/>
        <v>126.98759366081121</v>
      </c>
      <c r="P843" s="6">
        <f t="shared" si="284"/>
        <v>109.48360512624286</v>
      </c>
      <c r="Q843" s="6">
        <f t="shared" si="283"/>
        <v>94.392368938464216</v>
      </c>
      <c r="R843" s="6">
        <f t="shared" si="283"/>
        <v>81.381310960132652</v>
      </c>
      <c r="S843" s="6">
        <f t="shared" si="283"/>
        <v>92.593929297508126</v>
      </c>
      <c r="T843" s="6">
        <f t="shared" si="283"/>
        <v>79.830768503050237</v>
      </c>
      <c r="U843" s="6">
        <f t="shared" si="283"/>
        <v>68.826883664381924</v>
      </c>
      <c r="W843" s="11">
        <v>100</v>
      </c>
      <c r="X843" s="6">
        <f t="shared" si="294"/>
        <v>87.890547012700083</v>
      </c>
      <c r="Y843" s="6">
        <f t="shared" si="295"/>
        <v>75.781094025400165</v>
      </c>
      <c r="Z843" s="6">
        <f t="shared" si="296"/>
        <v>91.768865449610146</v>
      </c>
      <c r="AA843" s="6">
        <f t="shared" si="297"/>
        <v>79.659412462310229</v>
      </c>
      <c r="AB843" s="6">
        <f t="shared" si="298"/>
        <v>95.64718388652021</v>
      </c>
      <c r="AC843" s="6">
        <f t="shared" si="299"/>
        <v>111.63495531073019</v>
      </c>
      <c r="AD843" s="6">
        <f t="shared" si="300"/>
        <v>127.62272673494017</v>
      </c>
      <c r="AE843" s="6">
        <f t="shared" si="301"/>
        <v>115.51327374764026</v>
      </c>
      <c r="AF843" s="6">
        <f t="shared" si="302"/>
        <v>131.50104517185025</v>
      </c>
      <c r="AG843" s="6">
        <f t="shared" si="303"/>
        <v>147.48881659606025</v>
      </c>
      <c r="AI843" s="10">
        <f t="shared" si="304"/>
        <v>0</v>
      </c>
      <c r="AJ843" s="10">
        <f t="shared" si="287"/>
        <v>0</v>
      </c>
      <c r="AK843" s="10">
        <f t="shared" si="287"/>
        <v>0</v>
      </c>
      <c r="AL843" s="10">
        <f t="shared" si="287"/>
        <v>0</v>
      </c>
      <c r="AM843" s="10">
        <f t="shared" si="286"/>
        <v>0</v>
      </c>
      <c r="AN843" s="10">
        <f t="shared" si="286"/>
        <v>0</v>
      </c>
      <c r="AO843" s="10">
        <f t="shared" si="286"/>
        <v>0</v>
      </c>
      <c r="AP843" s="10">
        <f t="shared" si="285"/>
        <v>0</v>
      </c>
      <c r="AQ843" s="10">
        <f t="shared" si="285"/>
        <v>0</v>
      </c>
      <c r="AR843" s="10">
        <f t="shared" si="285"/>
        <v>0</v>
      </c>
      <c r="AT843">
        <v>1</v>
      </c>
      <c r="AU843">
        <v>1</v>
      </c>
      <c r="AV843">
        <v>0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0</v>
      </c>
      <c r="BC843">
        <v>0</v>
      </c>
    </row>
    <row r="844" spans="3:55">
      <c r="C844" s="10"/>
      <c r="D844" s="20">
        <f t="shared" si="288"/>
        <v>1761.3335668131697</v>
      </c>
      <c r="E844" s="10">
        <f t="shared" si="289"/>
        <v>-917.02450190521745</v>
      </c>
      <c r="F844" s="20">
        <f t="shared" si="290"/>
        <v>844.30906490795223</v>
      </c>
      <c r="G844">
        <f t="shared" si="291"/>
        <v>5</v>
      </c>
      <c r="H844" s="21">
        <f t="shared" si="292"/>
        <v>9.7656225800141683E-4</v>
      </c>
      <c r="I844" s="20">
        <f t="shared" si="293"/>
        <v>0</v>
      </c>
      <c r="J844" s="2"/>
      <c r="K844" s="11">
        <v>100</v>
      </c>
      <c r="L844" s="6">
        <f t="shared" si="284"/>
        <v>113.7778787354118</v>
      </c>
      <c r="M844" s="6">
        <f t="shared" si="284"/>
        <v>129.45405689530074</v>
      </c>
      <c r="N844" s="6">
        <f t="shared" si="284"/>
        <v>111.61009070675182</v>
      </c>
      <c r="O844" s="6">
        <f t="shared" si="284"/>
        <v>126.98759366081121</v>
      </c>
      <c r="P844" s="6">
        <f t="shared" si="284"/>
        <v>109.48360512624286</v>
      </c>
      <c r="Q844" s="6">
        <f t="shared" si="283"/>
        <v>94.392368938464216</v>
      </c>
      <c r="R844" s="6">
        <f t="shared" si="283"/>
        <v>81.381310960132652</v>
      </c>
      <c r="S844" s="6">
        <f t="shared" si="283"/>
        <v>92.593929297508126</v>
      </c>
      <c r="T844" s="6">
        <f t="shared" si="283"/>
        <v>79.830768503050237</v>
      </c>
      <c r="U844" s="6">
        <f t="shared" si="283"/>
        <v>90.829754980947826</v>
      </c>
      <c r="W844" s="11">
        <v>100</v>
      </c>
      <c r="X844" s="6">
        <f t="shared" si="294"/>
        <v>87.890547012700083</v>
      </c>
      <c r="Y844" s="6">
        <f t="shared" si="295"/>
        <v>75.781094025400165</v>
      </c>
      <c r="Z844" s="6">
        <f t="shared" si="296"/>
        <v>91.768865449610146</v>
      </c>
      <c r="AA844" s="6">
        <f t="shared" si="297"/>
        <v>79.659412462310229</v>
      </c>
      <c r="AB844" s="6">
        <f t="shared" si="298"/>
        <v>95.64718388652021</v>
      </c>
      <c r="AC844" s="6">
        <f t="shared" si="299"/>
        <v>111.63495531073019</v>
      </c>
      <c r="AD844" s="6">
        <f t="shared" si="300"/>
        <v>127.62272673494017</v>
      </c>
      <c r="AE844" s="6">
        <f t="shared" si="301"/>
        <v>115.51327374764026</v>
      </c>
      <c r="AF844" s="6">
        <f t="shared" si="302"/>
        <v>131.50104517185025</v>
      </c>
      <c r="AG844" s="6">
        <f t="shared" si="303"/>
        <v>119.39159218455033</v>
      </c>
      <c r="AI844" s="10">
        <f t="shared" si="304"/>
        <v>0</v>
      </c>
      <c r="AJ844" s="10">
        <f t="shared" si="287"/>
        <v>0</v>
      </c>
      <c r="AK844" s="10">
        <f t="shared" si="287"/>
        <v>0</v>
      </c>
      <c r="AL844" s="10">
        <f t="shared" si="287"/>
        <v>0</v>
      </c>
      <c r="AM844" s="10">
        <f t="shared" si="286"/>
        <v>0</v>
      </c>
      <c r="AN844" s="10">
        <f t="shared" si="286"/>
        <v>0</v>
      </c>
      <c r="AO844" s="10">
        <f t="shared" si="286"/>
        <v>0</v>
      </c>
      <c r="AP844" s="10">
        <f t="shared" si="285"/>
        <v>0</v>
      </c>
      <c r="AQ844" s="10">
        <f t="shared" si="285"/>
        <v>0</v>
      </c>
      <c r="AR844" s="10">
        <f t="shared" si="285"/>
        <v>0</v>
      </c>
      <c r="AT844">
        <v>1</v>
      </c>
      <c r="AU844">
        <v>1</v>
      </c>
      <c r="AV844">
        <v>0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0</v>
      </c>
      <c r="BC844">
        <v>1</v>
      </c>
    </row>
    <row r="845" spans="3:55">
      <c r="C845" s="10"/>
      <c r="D845" s="20">
        <f t="shared" si="288"/>
        <v>1761.3335668131683</v>
      </c>
      <c r="E845" s="10">
        <f t="shared" si="289"/>
        <v>-917.02450190521745</v>
      </c>
      <c r="F845" s="20">
        <f t="shared" si="290"/>
        <v>844.30906490795087</v>
      </c>
      <c r="G845">
        <f t="shared" si="291"/>
        <v>5</v>
      </c>
      <c r="H845" s="21">
        <f t="shared" si="292"/>
        <v>9.7656225800141683E-4</v>
      </c>
      <c r="I845" s="20">
        <f t="shared" si="293"/>
        <v>0</v>
      </c>
      <c r="J845" s="2"/>
      <c r="K845" s="11">
        <v>100</v>
      </c>
      <c r="L845" s="6">
        <f t="shared" si="284"/>
        <v>113.7778787354118</v>
      </c>
      <c r="M845" s="6">
        <f t="shared" si="284"/>
        <v>129.45405689530074</v>
      </c>
      <c r="N845" s="6">
        <f t="shared" si="284"/>
        <v>111.61009070675182</v>
      </c>
      <c r="O845" s="6">
        <f t="shared" si="284"/>
        <v>126.98759366081121</v>
      </c>
      <c r="P845" s="6">
        <f t="shared" si="284"/>
        <v>109.48360512624286</v>
      </c>
      <c r="Q845" s="6">
        <f t="shared" si="283"/>
        <v>94.392368938464216</v>
      </c>
      <c r="R845" s="6">
        <f t="shared" si="283"/>
        <v>81.381310960132652</v>
      </c>
      <c r="S845" s="6">
        <f t="shared" si="283"/>
        <v>92.593929297508126</v>
      </c>
      <c r="T845" s="6">
        <f t="shared" si="283"/>
        <v>105.35140859247174</v>
      </c>
      <c r="U845" s="6">
        <f t="shared" si="283"/>
        <v>90.829754980947826</v>
      </c>
      <c r="W845" s="11">
        <v>100</v>
      </c>
      <c r="X845" s="6">
        <f t="shared" si="294"/>
        <v>87.890547012700083</v>
      </c>
      <c r="Y845" s="6">
        <f t="shared" si="295"/>
        <v>75.781094025400165</v>
      </c>
      <c r="Z845" s="6">
        <f t="shared" si="296"/>
        <v>91.768865449610146</v>
      </c>
      <c r="AA845" s="6">
        <f t="shared" si="297"/>
        <v>79.659412462310229</v>
      </c>
      <c r="AB845" s="6">
        <f t="shared" si="298"/>
        <v>95.64718388652021</v>
      </c>
      <c r="AC845" s="6">
        <f t="shared" si="299"/>
        <v>111.63495531073019</v>
      </c>
      <c r="AD845" s="6">
        <f t="shared" si="300"/>
        <v>127.62272673494017</v>
      </c>
      <c r="AE845" s="6">
        <f t="shared" si="301"/>
        <v>115.51327374764026</v>
      </c>
      <c r="AF845" s="6">
        <f t="shared" si="302"/>
        <v>103.40382076034034</v>
      </c>
      <c r="AG845" s="6">
        <f t="shared" si="303"/>
        <v>119.39159218455032</v>
      </c>
      <c r="AI845" s="10">
        <f t="shared" si="304"/>
        <v>0</v>
      </c>
      <c r="AJ845" s="10">
        <f t="shared" si="287"/>
        <v>0</v>
      </c>
      <c r="AK845" s="10">
        <f t="shared" si="287"/>
        <v>0</v>
      </c>
      <c r="AL845" s="10">
        <f t="shared" si="287"/>
        <v>0</v>
      </c>
      <c r="AM845" s="10">
        <f t="shared" si="286"/>
        <v>0</v>
      </c>
      <c r="AN845" s="10">
        <f t="shared" si="286"/>
        <v>0</v>
      </c>
      <c r="AO845" s="10">
        <f t="shared" si="286"/>
        <v>0</v>
      </c>
      <c r="AP845" s="10">
        <f t="shared" si="285"/>
        <v>0</v>
      </c>
      <c r="AQ845" s="10">
        <f t="shared" si="285"/>
        <v>0</v>
      </c>
      <c r="AR845" s="10">
        <f t="shared" si="285"/>
        <v>0</v>
      </c>
      <c r="AT845">
        <v>1</v>
      </c>
      <c r="AU845">
        <v>1</v>
      </c>
      <c r="AV845">
        <v>0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1</v>
      </c>
      <c r="BC845">
        <v>0</v>
      </c>
    </row>
    <row r="846" spans="3:55">
      <c r="C846" s="10"/>
      <c r="D846" s="20">
        <f t="shared" si="288"/>
        <v>-1043.5145177395257</v>
      </c>
      <c r="E846" s="10">
        <f t="shared" si="289"/>
        <v>1986.6597914390709</v>
      </c>
      <c r="F846" s="20">
        <f t="shared" si="290"/>
        <v>943.14527369954521</v>
      </c>
      <c r="G846">
        <f t="shared" si="291"/>
        <v>6</v>
      </c>
      <c r="H846" s="21">
        <f t="shared" si="292"/>
        <v>9.7699716664180632E-4</v>
      </c>
      <c r="I846" s="20">
        <f t="shared" si="293"/>
        <v>0</v>
      </c>
      <c r="J846" s="2"/>
      <c r="K846" s="11">
        <v>100</v>
      </c>
      <c r="L846" s="6">
        <f t="shared" si="284"/>
        <v>113.7778787354118</v>
      </c>
      <c r="M846" s="6">
        <f t="shared" si="284"/>
        <v>129.45405689530074</v>
      </c>
      <c r="N846" s="6">
        <f t="shared" si="284"/>
        <v>111.61009070675182</v>
      </c>
      <c r="O846" s="6">
        <f t="shared" si="284"/>
        <v>126.98759366081121</v>
      </c>
      <c r="P846" s="6">
        <f t="shared" si="284"/>
        <v>109.48360512624286</v>
      </c>
      <c r="Q846" s="6">
        <f t="shared" si="283"/>
        <v>94.392368938464216</v>
      </c>
      <c r="R846" s="6">
        <f t="shared" si="283"/>
        <v>81.381310960132652</v>
      </c>
      <c r="S846" s="6">
        <f t="shared" si="283"/>
        <v>92.593929297508126</v>
      </c>
      <c r="T846" s="6">
        <f t="shared" si="283"/>
        <v>105.35140859247174</v>
      </c>
      <c r="U846" s="6">
        <f t="shared" si="283"/>
        <v>119.86659791439071</v>
      </c>
      <c r="W846" s="11">
        <v>100</v>
      </c>
      <c r="X846" s="6">
        <f t="shared" si="294"/>
        <v>87.890547012700083</v>
      </c>
      <c r="Y846" s="6">
        <f t="shared" si="295"/>
        <v>75.781094025400165</v>
      </c>
      <c r="Z846" s="6">
        <f t="shared" si="296"/>
        <v>91.768865449610146</v>
      </c>
      <c r="AA846" s="6">
        <f t="shared" si="297"/>
        <v>79.659412462310229</v>
      </c>
      <c r="AB846" s="6">
        <f t="shared" si="298"/>
        <v>95.64718388652021</v>
      </c>
      <c r="AC846" s="6">
        <f t="shared" si="299"/>
        <v>111.63495531073019</v>
      </c>
      <c r="AD846" s="6">
        <f t="shared" si="300"/>
        <v>127.62272673494017</v>
      </c>
      <c r="AE846" s="6">
        <f t="shared" si="301"/>
        <v>115.51327374764026</v>
      </c>
      <c r="AF846" s="6">
        <f t="shared" si="302"/>
        <v>103.40382076034034</v>
      </c>
      <c r="AG846" s="6">
        <f t="shared" si="303"/>
        <v>91.29436777304042</v>
      </c>
      <c r="AI846" s="10">
        <f t="shared" si="304"/>
        <v>0</v>
      </c>
      <c r="AJ846" s="10">
        <f t="shared" si="287"/>
        <v>0</v>
      </c>
      <c r="AK846" s="10">
        <f t="shared" si="287"/>
        <v>0</v>
      </c>
      <c r="AL846" s="10">
        <f t="shared" si="287"/>
        <v>0</v>
      </c>
      <c r="AM846" s="10">
        <f t="shared" si="286"/>
        <v>0</v>
      </c>
      <c r="AN846" s="10">
        <f t="shared" si="286"/>
        <v>0</v>
      </c>
      <c r="AO846" s="10">
        <f t="shared" si="286"/>
        <v>0</v>
      </c>
      <c r="AP846" s="10">
        <f t="shared" si="285"/>
        <v>0</v>
      </c>
      <c r="AQ846" s="10">
        <f t="shared" si="285"/>
        <v>0</v>
      </c>
      <c r="AR846" s="10">
        <f t="shared" si="285"/>
        <v>0</v>
      </c>
      <c r="AT846">
        <v>1</v>
      </c>
      <c r="AU846">
        <v>1</v>
      </c>
      <c r="AV846">
        <v>0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1</v>
      </c>
      <c r="BC846">
        <v>1</v>
      </c>
    </row>
    <row r="847" spans="3:55">
      <c r="C847" s="10"/>
      <c r="D847" s="20">
        <f t="shared" si="288"/>
        <v>3268.5072552162087</v>
      </c>
      <c r="E847" s="10">
        <f t="shared" si="289"/>
        <v>-3117.311633561806</v>
      </c>
      <c r="F847" s="20">
        <f t="shared" si="290"/>
        <v>151.19562165440266</v>
      </c>
      <c r="G847">
        <f t="shared" si="291"/>
        <v>4</v>
      </c>
      <c r="H847" s="21">
        <f t="shared" si="292"/>
        <v>9.7612754295987511E-4</v>
      </c>
      <c r="I847" s="20">
        <f t="shared" si="293"/>
        <v>0</v>
      </c>
      <c r="J847" s="2"/>
      <c r="K847" s="11">
        <v>100</v>
      </c>
      <c r="L847" s="6">
        <f t="shared" si="284"/>
        <v>113.7778787354118</v>
      </c>
      <c r="M847" s="6">
        <f t="shared" si="284"/>
        <v>129.45405689530074</v>
      </c>
      <c r="N847" s="6">
        <f t="shared" si="284"/>
        <v>111.61009070675182</v>
      </c>
      <c r="O847" s="6">
        <f t="shared" si="284"/>
        <v>126.98759366081121</v>
      </c>
      <c r="P847" s="6">
        <f t="shared" si="284"/>
        <v>109.48360512624286</v>
      </c>
      <c r="Q847" s="6">
        <f t="shared" si="283"/>
        <v>94.392368938464216</v>
      </c>
      <c r="R847" s="6">
        <f t="shared" si="283"/>
        <v>107.39763506628834</v>
      </c>
      <c r="S847" s="6">
        <f t="shared" si="283"/>
        <v>92.59392929750814</v>
      </c>
      <c r="T847" s="6">
        <f t="shared" si="283"/>
        <v>79.830768503050251</v>
      </c>
      <c r="U847" s="6">
        <f t="shared" si="283"/>
        <v>68.826883664381938</v>
      </c>
      <c r="W847" s="11">
        <v>100</v>
      </c>
      <c r="X847" s="6">
        <f t="shared" si="294"/>
        <v>87.890547012700083</v>
      </c>
      <c r="Y847" s="6">
        <f t="shared" si="295"/>
        <v>75.781094025400165</v>
      </c>
      <c r="Z847" s="6">
        <f t="shared" si="296"/>
        <v>91.768865449610146</v>
      </c>
      <c r="AA847" s="6">
        <f t="shared" si="297"/>
        <v>79.659412462310229</v>
      </c>
      <c r="AB847" s="6">
        <f t="shared" si="298"/>
        <v>95.64718388652021</v>
      </c>
      <c r="AC847" s="6">
        <f t="shared" si="299"/>
        <v>111.63495531073019</v>
      </c>
      <c r="AD847" s="6">
        <f t="shared" si="300"/>
        <v>99.525502323430274</v>
      </c>
      <c r="AE847" s="6">
        <f t="shared" si="301"/>
        <v>115.51327374764026</v>
      </c>
      <c r="AF847" s="6">
        <f t="shared" si="302"/>
        <v>131.50104517185025</v>
      </c>
      <c r="AG847" s="6">
        <f t="shared" si="303"/>
        <v>147.48881659606025</v>
      </c>
      <c r="AI847" s="10">
        <f t="shared" si="304"/>
        <v>0</v>
      </c>
      <c r="AJ847" s="10">
        <f t="shared" si="287"/>
        <v>0</v>
      </c>
      <c r="AK847" s="10">
        <f t="shared" si="287"/>
        <v>0</v>
      </c>
      <c r="AL847" s="10">
        <f t="shared" si="287"/>
        <v>0</v>
      </c>
      <c r="AM847" s="10">
        <f t="shared" si="286"/>
        <v>0</v>
      </c>
      <c r="AN847" s="10">
        <f t="shared" si="286"/>
        <v>0</v>
      </c>
      <c r="AO847" s="10">
        <f t="shared" si="286"/>
        <v>0</v>
      </c>
      <c r="AP847" s="10">
        <f t="shared" si="285"/>
        <v>0</v>
      </c>
      <c r="AQ847" s="10">
        <f t="shared" si="285"/>
        <v>0</v>
      </c>
      <c r="AR847" s="10">
        <f t="shared" si="285"/>
        <v>0</v>
      </c>
      <c r="AT847">
        <v>1</v>
      </c>
      <c r="AU847">
        <v>1</v>
      </c>
      <c r="AV847">
        <v>0</v>
      </c>
      <c r="AW847">
        <v>1</v>
      </c>
      <c r="AX847">
        <v>0</v>
      </c>
      <c r="AY847">
        <v>0</v>
      </c>
      <c r="AZ847">
        <v>1</v>
      </c>
      <c r="BA847">
        <v>0</v>
      </c>
      <c r="BB847">
        <v>0</v>
      </c>
      <c r="BC847">
        <v>0</v>
      </c>
    </row>
    <row r="848" spans="3:55">
      <c r="C848" s="10"/>
      <c r="D848" s="20">
        <f t="shared" si="288"/>
        <v>1761.3335668131699</v>
      </c>
      <c r="E848" s="10">
        <f t="shared" si="289"/>
        <v>-917.02450190521608</v>
      </c>
      <c r="F848" s="20">
        <f t="shared" si="290"/>
        <v>844.30906490795383</v>
      </c>
      <c r="G848">
        <f t="shared" si="291"/>
        <v>5</v>
      </c>
      <c r="H848" s="21">
        <f t="shared" si="292"/>
        <v>9.7656225800141683E-4</v>
      </c>
      <c r="I848" s="20">
        <f t="shared" si="293"/>
        <v>0</v>
      </c>
      <c r="J848" s="2"/>
      <c r="K848" s="11">
        <v>100</v>
      </c>
      <c r="L848" s="6">
        <f t="shared" si="284"/>
        <v>113.7778787354118</v>
      </c>
      <c r="M848" s="6">
        <f t="shared" si="284"/>
        <v>129.45405689530074</v>
      </c>
      <c r="N848" s="6">
        <f t="shared" si="284"/>
        <v>111.61009070675182</v>
      </c>
      <c r="O848" s="6">
        <f t="shared" si="284"/>
        <v>126.98759366081121</v>
      </c>
      <c r="P848" s="6">
        <f t="shared" si="284"/>
        <v>109.48360512624286</v>
      </c>
      <c r="Q848" s="6">
        <f t="shared" ref="Q848:U898" si="305">P848*((1-AY848)*$I$3+$I$2*AY848)</f>
        <v>94.392368938464216</v>
      </c>
      <c r="R848" s="6">
        <f t="shared" si="305"/>
        <v>107.39763506628834</v>
      </c>
      <c r="S848" s="6">
        <f t="shared" si="305"/>
        <v>92.59392929750814</v>
      </c>
      <c r="T848" s="6">
        <f t="shared" si="305"/>
        <v>79.830768503050251</v>
      </c>
      <c r="U848" s="6">
        <f t="shared" si="305"/>
        <v>90.82975498094784</v>
      </c>
      <c r="W848" s="11">
        <v>100</v>
      </c>
      <c r="X848" s="6">
        <f t="shared" si="294"/>
        <v>87.890547012700083</v>
      </c>
      <c r="Y848" s="6">
        <f t="shared" si="295"/>
        <v>75.781094025400165</v>
      </c>
      <c r="Z848" s="6">
        <f t="shared" si="296"/>
        <v>91.768865449610146</v>
      </c>
      <c r="AA848" s="6">
        <f t="shared" si="297"/>
        <v>79.659412462310229</v>
      </c>
      <c r="AB848" s="6">
        <f t="shared" si="298"/>
        <v>95.64718388652021</v>
      </c>
      <c r="AC848" s="6">
        <f t="shared" si="299"/>
        <v>111.63495531073019</v>
      </c>
      <c r="AD848" s="6">
        <f t="shared" si="300"/>
        <v>99.525502323430274</v>
      </c>
      <c r="AE848" s="6">
        <f t="shared" si="301"/>
        <v>115.51327374764026</v>
      </c>
      <c r="AF848" s="6">
        <f t="shared" si="302"/>
        <v>131.50104517185025</v>
      </c>
      <c r="AG848" s="6">
        <f t="shared" si="303"/>
        <v>119.39159218455033</v>
      </c>
      <c r="AI848" s="10">
        <f t="shared" si="304"/>
        <v>0</v>
      </c>
      <c r="AJ848" s="10">
        <f t="shared" si="287"/>
        <v>0</v>
      </c>
      <c r="AK848" s="10">
        <f t="shared" si="287"/>
        <v>0</v>
      </c>
      <c r="AL848" s="10">
        <f t="shared" si="287"/>
        <v>0</v>
      </c>
      <c r="AM848" s="10">
        <f t="shared" si="286"/>
        <v>0</v>
      </c>
      <c r="AN848" s="10">
        <f t="shared" si="286"/>
        <v>0</v>
      </c>
      <c r="AO848" s="10">
        <f t="shared" si="286"/>
        <v>0</v>
      </c>
      <c r="AP848" s="10">
        <f t="shared" si="285"/>
        <v>0</v>
      </c>
      <c r="AQ848" s="10">
        <f t="shared" si="285"/>
        <v>0</v>
      </c>
      <c r="AR848" s="10">
        <f t="shared" si="285"/>
        <v>0</v>
      </c>
      <c r="AT848">
        <v>1</v>
      </c>
      <c r="AU848">
        <v>1</v>
      </c>
      <c r="AV848">
        <v>0</v>
      </c>
      <c r="AW848">
        <v>1</v>
      </c>
      <c r="AX848">
        <v>0</v>
      </c>
      <c r="AY848">
        <v>0</v>
      </c>
      <c r="AZ848">
        <v>1</v>
      </c>
      <c r="BA848">
        <v>0</v>
      </c>
      <c r="BB848">
        <v>0</v>
      </c>
      <c r="BC848">
        <v>1</v>
      </c>
    </row>
    <row r="849" spans="3:55">
      <c r="C849" s="10"/>
      <c r="D849" s="20">
        <f t="shared" si="288"/>
        <v>1761.3335668131683</v>
      </c>
      <c r="E849" s="10">
        <f t="shared" si="289"/>
        <v>-917.02450190521745</v>
      </c>
      <c r="F849" s="20">
        <f t="shared" si="290"/>
        <v>844.30906490795087</v>
      </c>
      <c r="G849">
        <f t="shared" si="291"/>
        <v>5</v>
      </c>
      <c r="H849" s="21">
        <f t="shared" si="292"/>
        <v>9.7656225800141683E-4</v>
      </c>
      <c r="I849" s="20">
        <f t="shared" si="293"/>
        <v>0</v>
      </c>
      <c r="J849" s="2"/>
      <c r="K849" s="11">
        <v>100</v>
      </c>
      <c r="L849" s="6">
        <f t="shared" ref="L849:P899" si="306">K849*((1-AT849)*$I$3+$I$2*AT849)</f>
        <v>113.7778787354118</v>
      </c>
      <c r="M849" s="6">
        <f t="shared" si="306"/>
        <v>129.45405689530074</v>
      </c>
      <c r="N849" s="6">
        <f t="shared" si="306"/>
        <v>111.61009070675182</v>
      </c>
      <c r="O849" s="6">
        <f t="shared" si="306"/>
        <v>126.98759366081121</v>
      </c>
      <c r="P849" s="6">
        <f t="shared" si="306"/>
        <v>109.48360512624286</v>
      </c>
      <c r="Q849" s="6">
        <f t="shared" si="305"/>
        <v>94.392368938464216</v>
      </c>
      <c r="R849" s="6">
        <f t="shared" si="305"/>
        <v>107.39763506628834</v>
      </c>
      <c r="S849" s="6">
        <f t="shared" si="305"/>
        <v>92.59392929750814</v>
      </c>
      <c r="T849" s="6">
        <f t="shared" si="305"/>
        <v>105.35140859247176</v>
      </c>
      <c r="U849" s="6">
        <f t="shared" si="305"/>
        <v>90.829754980947826</v>
      </c>
      <c r="W849" s="11">
        <v>100</v>
      </c>
      <c r="X849" s="6">
        <f t="shared" si="294"/>
        <v>87.890547012700083</v>
      </c>
      <c r="Y849" s="6">
        <f t="shared" si="295"/>
        <v>75.781094025400165</v>
      </c>
      <c r="Z849" s="6">
        <f t="shared" si="296"/>
        <v>91.768865449610146</v>
      </c>
      <c r="AA849" s="6">
        <f t="shared" si="297"/>
        <v>79.659412462310229</v>
      </c>
      <c r="AB849" s="6">
        <f t="shared" si="298"/>
        <v>95.64718388652021</v>
      </c>
      <c r="AC849" s="6">
        <f t="shared" si="299"/>
        <v>111.63495531073019</v>
      </c>
      <c r="AD849" s="6">
        <f t="shared" si="300"/>
        <v>99.525502323430274</v>
      </c>
      <c r="AE849" s="6">
        <f t="shared" si="301"/>
        <v>115.51327374764026</v>
      </c>
      <c r="AF849" s="6">
        <f t="shared" si="302"/>
        <v>103.40382076034034</v>
      </c>
      <c r="AG849" s="6">
        <f t="shared" si="303"/>
        <v>119.39159218455032</v>
      </c>
      <c r="AI849" s="10">
        <f t="shared" si="304"/>
        <v>0</v>
      </c>
      <c r="AJ849" s="10">
        <f t="shared" si="287"/>
        <v>0</v>
      </c>
      <c r="AK849" s="10">
        <f t="shared" si="287"/>
        <v>0</v>
      </c>
      <c r="AL849" s="10">
        <f t="shared" si="287"/>
        <v>0</v>
      </c>
      <c r="AM849" s="10">
        <f t="shared" si="286"/>
        <v>0</v>
      </c>
      <c r="AN849" s="10">
        <f t="shared" si="286"/>
        <v>0</v>
      </c>
      <c r="AO849" s="10">
        <f t="shared" si="286"/>
        <v>0</v>
      </c>
      <c r="AP849" s="10">
        <f t="shared" si="285"/>
        <v>0</v>
      </c>
      <c r="AQ849" s="10">
        <f t="shared" si="285"/>
        <v>0</v>
      </c>
      <c r="AR849" s="10">
        <f t="shared" si="285"/>
        <v>0</v>
      </c>
      <c r="AT849">
        <v>1</v>
      </c>
      <c r="AU849">
        <v>1</v>
      </c>
      <c r="AV849">
        <v>0</v>
      </c>
      <c r="AW849">
        <v>1</v>
      </c>
      <c r="AX849">
        <v>0</v>
      </c>
      <c r="AY849">
        <v>0</v>
      </c>
      <c r="AZ849">
        <v>1</v>
      </c>
      <c r="BA849">
        <v>0</v>
      </c>
      <c r="BB849">
        <v>1</v>
      </c>
      <c r="BC849">
        <v>0</v>
      </c>
    </row>
    <row r="850" spans="3:55">
      <c r="C850" s="10"/>
      <c r="D850" s="20">
        <f t="shared" si="288"/>
        <v>-1043.5145177395259</v>
      </c>
      <c r="E850" s="10">
        <f t="shared" si="289"/>
        <v>1986.6597914390738</v>
      </c>
      <c r="F850" s="20">
        <f t="shared" si="290"/>
        <v>943.14527369954794</v>
      </c>
      <c r="G850">
        <f t="shared" si="291"/>
        <v>6</v>
      </c>
      <c r="H850" s="21">
        <f t="shared" si="292"/>
        <v>9.7699716664180632E-4</v>
      </c>
      <c r="I850" s="20">
        <f t="shared" si="293"/>
        <v>0</v>
      </c>
      <c r="J850" s="2"/>
      <c r="K850" s="11">
        <v>100</v>
      </c>
      <c r="L850" s="6">
        <f t="shared" si="306"/>
        <v>113.7778787354118</v>
      </c>
      <c r="M850" s="6">
        <f t="shared" si="306"/>
        <v>129.45405689530074</v>
      </c>
      <c r="N850" s="6">
        <f t="shared" si="306"/>
        <v>111.61009070675182</v>
      </c>
      <c r="O850" s="6">
        <f t="shared" si="306"/>
        <v>126.98759366081121</v>
      </c>
      <c r="P850" s="6">
        <f t="shared" si="306"/>
        <v>109.48360512624286</v>
      </c>
      <c r="Q850" s="6">
        <f t="shared" si="305"/>
        <v>94.392368938464216</v>
      </c>
      <c r="R850" s="6">
        <f t="shared" si="305"/>
        <v>107.39763506628834</v>
      </c>
      <c r="S850" s="6">
        <f t="shared" si="305"/>
        <v>92.59392929750814</v>
      </c>
      <c r="T850" s="6">
        <f t="shared" si="305"/>
        <v>105.35140859247176</v>
      </c>
      <c r="U850" s="6">
        <f t="shared" si="305"/>
        <v>119.86659791439074</v>
      </c>
      <c r="W850" s="11">
        <v>100</v>
      </c>
      <c r="X850" s="6">
        <f t="shared" si="294"/>
        <v>87.890547012700083</v>
      </c>
      <c r="Y850" s="6">
        <f t="shared" si="295"/>
        <v>75.781094025400165</v>
      </c>
      <c r="Z850" s="6">
        <f t="shared" si="296"/>
        <v>91.768865449610146</v>
      </c>
      <c r="AA850" s="6">
        <f t="shared" si="297"/>
        <v>79.659412462310229</v>
      </c>
      <c r="AB850" s="6">
        <f t="shared" si="298"/>
        <v>95.64718388652021</v>
      </c>
      <c r="AC850" s="6">
        <f t="shared" si="299"/>
        <v>111.63495531073019</v>
      </c>
      <c r="AD850" s="6">
        <f t="shared" si="300"/>
        <v>99.525502323430274</v>
      </c>
      <c r="AE850" s="6">
        <f t="shared" si="301"/>
        <v>115.51327374764026</v>
      </c>
      <c r="AF850" s="6">
        <f t="shared" si="302"/>
        <v>103.40382076034034</v>
      </c>
      <c r="AG850" s="6">
        <f t="shared" si="303"/>
        <v>91.29436777304042</v>
      </c>
      <c r="AI850" s="10">
        <f t="shared" si="304"/>
        <v>0</v>
      </c>
      <c r="AJ850" s="10">
        <f t="shared" si="287"/>
        <v>0</v>
      </c>
      <c r="AK850" s="10">
        <f t="shared" si="287"/>
        <v>0</v>
      </c>
      <c r="AL850" s="10">
        <f t="shared" si="287"/>
        <v>0</v>
      </c>
      <c r="AM850" s="10">
        <f t="shared" si="286"/>
        <v>0</v>
      </c>
      <c r="AN850" s="10">
        <f t="shared" si="286"/>
        <v>0</v>
      </c>
      <c r="AO850" s="10">
        <f t="shared" si="286"/>
        <v>0</v>
      </c>
      <c r="AP850" s="10">
        <f t="shared" si="285"/>
        <v>0</v>
      </c>
      <c r="AQ850" s="10">
        <f t="shared" si="285"/>
        <v>0</v>
      </c>
      <c r="AR850" s="10">
        <f t="shared" si="285"/>
        <v>0</v>
      </c>
      <c r="AT850">
        <v>1</v>
      </c>
      <c r="AU850">
        <v>1</v>
      </c>
      <c r="AV850">
        <v>0</v>
      </c>
      <c r="AW850">
        <v>1</v>
      </c>
      <c r="AX850">
        <v>0</v>
      </c>
      <c r="AY850">
        <v>0</v>
      </c>
      <c r="AZ850">
        <v>1</v>
      </c>
      <c r="BA850">
        <v>0</v>
      </c>
      <c r="BB850">
        <v>1</v>
      </c>
      <c r="BC850">
        <v>1</v>
      </c>
    </row>
    <row r="851" spans="3:55">
      <c r="C851" s="10"/>
      <c r="D851" s="20">
        <f t="shared" si="288"/>
        <v>1761.3335668131683</v>
      </c>
      <c r="E851" s="10">
        <f t="shared" si="289"/>
        <v>-917.02450190521745</v>
      </c>
      <c r="F851" s="20">
        <f t="shared" si="290"/>
        <v>844.30906490795087</v>
      </c>
      <c r="G851">
        <f t="shared" si="291"/>
        <v>5</v>
      </c>
      <c r="H851" s="21">
        <f t="shared" si="292"/>
        <v>9.7656225800141683E-4</v>
      </c>
      <c r="I851" s="20">
        <f t="shared" si="293"/>
        <v>0</v>
      </c>
      <c r="J851" s="2"/>
      <c r="K851" s="11">
        <v>100</v>
      </c>
      <c r="L851" s="6">
        <f t="shared" si="306"/>
        <v>113.7778787354118</v>
      </c>
      <c r="M851" s="6">
        <f t="shared" si="306"/>
        <v>129.45405689530074</v>
      </c>
      <c r="N851" s="6">
        <f t="shared" si="306"/>
        <v>111.61009070675182</v>
      </c>
      <c r="O851" s="6">
        <f t="shared" si="306"/>
        <v>126.98759366081121</v>
      </c>
      <c r="P851" s="6">
        <f t="shared" si="306"/>
        <v>109.48360512624286</v>
      </c>
      <c r="Q851" s="6">
        <f t="shared" si="305"/>
        <v>94.392368938464216</v>
      </c>
      <c r="R851" s="6">
        <f t="shared" si="305"/>
        <v>107.39763506628834</v>
      </c>
      <c r="S851" s="6">
        <f t="shared" si="305"/>
        <v>122.19475099042167</v>
      </c>
      <c r="T851" s="6">
        <f t="shared" si="305"/>
        <v>105.35140859247176</v>
      </c>
      <c r="U851" s="6">
        <f t="shared" si="305"/>
        <v>90.829754980947826</v>
      </c>
      <c r="W851" s="11">
        <v>100</v>
      </c>
      <c r="X851" s="6">
        <f t="shared" si="294"/>
        <v>87.890547012700083</v>
      </c>
      <c r="Y851" s="6">
        <f t="shared" si="295"/>
        <v>75.781094025400165</v>
      </c>
      <c r="Z851" s="6">
        <f t="shared" si="296"/>
        <v>91.768865449610146</v>
      </c>
      <c r="AA851" s="6">
        <f t="shared" si="297"/>
        <v>79.659412462310229</v>
      </c>
      <c r="AB851" s="6">
        <f t="shared" si="298"/>
        <v>95.64718388652021</v>
      </c>
      <c r="AC851" s="6">
        <f t="shared" si="299"/>
        <v>111.63495531073019</v>
      </c>
      <c r="AD851" s="6">
        <f t="shared" si="300"/>
        <v>99.525502323430274</v>
      </c>
      <c r="AE851" s="6">
        <f t="shared" si="301"/>
        <v>87.416049336130357</v>
      </c>
      <c r="AF851" s="6">
        <f t="shared" si="302"/>
        <v>103.40382076034034</v>
      </c>
      <c r="AG851" s="6">
        <f t="shared" si="303"/>
        <v>119.39159218455032</v>
      </c>
      <c r="AI851" s="10">
        <f t="shared" si="304"/>
        <v>0</v>
      </c>
      <c r="AJ851" s="10">
        <f t="shared" si="287"/>
        <v>0</v>
      </c>
      <c r="AK851" s="10">
        <f t="shared" si="287"/>
        <v>0</v>
      </c>
      <c r="AL851" s="10">
        <f t="shared" si="287"/>
        <v>0</v>
      </c>
      <c r="AM851" s="10">
        <f t="shared" si="286"/>
        <v>0</v>
      </c>
      <c r="AN851" s="10">
        <f t="shared" si="286"/>
        <v>0</v>
      </c>
      <c r="AO851" s="10">
        <f t="shared" si="286"/>
        <v>0</v>
      </c>
      <c r="AP851" s="10">
        <f t="shared" si="285"/>
        <v>0</v>
      </c>
      <c r="AQ851" s="10">
        <f t="shared" si="285"/>
        <v>0</v>
      </c>
      <c r="AR851" s="10">
        <f t="shared" si="285"/>
        <v>0</v>
      </c>
      <c r="AT851">
        <v>1</v>
      </c>
      <c r="AU851">
        <v>1</v>
      </c>
      <c r="AV851">
        <v>0</v>
      </c>
      <c r="AW851">
        <v>1</v>
      </c>
      <c r="AX851">
        <v>0</v>
      </c>
      <c r="AY851">
        <v>0</v>
      </c>
      <c r="AZ851">
        <v>1</v>
      </c>
      <c r="BA851">
        <v>1</v>
      </c>
      <c r="BB851">
        <v>0</v>
      </c>
      <c r="BC851">
        <v>0</v>
      </c>
    </row>
    <row r="852" spans="3:55">
      <c r="C852" s="10"/>
      <c r="D852" s="20">
        <f t="shared" si="288"/>
        <v>-1043.5145177395259</v>
      </c>
      <c r="E852" s="10">
        <f t="shared" si="289"/>
        <v>1986.6597914390738</v>
      </c>
      <c r="F852" s="20">
        <f t="shared" si="290"/>
        <v>943.14527369954794</v>
      </c>
      <c r="G852">
        <f t="shared" si="291"/>
        <v>6</v>
      </c>
      <c r="H852" s="21">
        <f t="shared" si="292"/>
        <v>9.7699716664180632E-4</v>
      </c>
      <c r="I852" s="20">
        <f t="shared" si="293"/>
        <v>0</v>
      </c>
      <c r="J852" s="2"/>
      <c r="K852" s="11">
        <v>100</v>
      </c>
      <c r="L852" s="6">
        <f t="shared" si="306"/>
        <v>113.7778787354118</v>
      </c>
      <c r="M852" s="6">
        <f t="shared" si="306"/>
        <v>129.45405689530074</v>
      </c>
      <c r="N852" s="6">
        <f t="shared" si="306"/>
        <v>111.61009070675182</v>
      </c>
      <c r="O852" s="6">
        <f t="shared" si="306"/>
        <v>126.98759366081121</v>
      </c>
      <c r="P852" s="6">
        <f t="shared" si="306"/>
        <v>109.48360512624286</v>
      </c>
      <c r="Q852" s="6">
        <f t="shared" si="305"/>
        <v>94.392368938464216</v>
      </c>
      <c r="R852" s="6">
        <f t="shared" si="305"/>
        <v>107.39763506628834</v>
      </c>
      <c r="S852" s="6">
        <f t="shared" si="305"/>
        <v>122.19475099042167</v>
      </c>
      <c r="T852" s="6">
        <f t="shared" si="305"/>
        <v>105.35140859247176</v>
      </c>
      <c r="U852" s="6">
        <f t="shared" si="305"/>
        <v>119.86659791439074</v>
      </c>
      <c r="W852" s="11">
        <v>100</v>
      </c>
      <c r="X852" s="6">
        <f t="shared" si="294"/>
        <v>87.890547012700083</v>
      </c>
      <c r="Y852" s="6">
        <f t="shared" si="295"/>
        <v>75.781094025400165</v>
      </c>
      <c r="Z852" s="6">
        <f t="shared" si="296"/>
        <v>91.768865449610146</v>
      </c>
      <c r="AA852" s="6">
        <f t="shared" si="297"/>
        <v>79.659412462310229</v>
      </c>
      <c r="AB852" s="6">
        <f t="shared" si="298"/>
        <v>95.64718388652021</v>
      </c>
      <c r="AC852" s="6">
        <f t="shared" si="299"/>
        <v>111.63495531073019</v>
      </c>
      <c r="AD852" s="6">
        <f t="shared" si="300"/>
        <v>99.525502323430274</v>
      </c>
      <c r="AE852" s="6">
        <f t="shared" si="301"/>
        <v>87.416049336130357</v>
      </c>
      <c r="AF852" s="6">
        <f t="shared" si="302"/>
        <v>103.40382076034034</v>
      </c>
      <c r="AG852" s="6">
        <f t="shared" si="303"/>
        <v>91.29436777304042</v>
      </c>
      <c r="AI852" s="10">
        <f t="shared" si="304"/>
        <v>0</v>
      </c>
      <c r="AJ852" s="10">
        <f t="shared" si="287"/>
        <v>0</v>
      </c>
      <c r="AK852" s="10">
        <f t="shared" si="287"/>
        <v>0</v>
      </c>
      <c r="AL852" s="10">
        <f t="shared" si="287"/>
        <v>0</v>
      </c>
      <c r="AM852" s="10">
        <f t="shared" si="286"/>
        <v>0</v>
      </c>
      <c r="AN852" s="10">
        <f t="shared" si="286"/>
        <v>0</v>
      </c>
      <c r="AO852" s="10">
        <f t="shared" si="286"/>
        <v>0</v>
      </c>
      <c r="AP852" s="10">
        <f t="shared" si="285"/>
        <v>0</v>
      </c>
      <c r="AQ852" s="10">
        <f t="shared" si="285"/>
        <v>0</v>
      </c>
      <c r="AR852" s="10">
        <f t="shared" si="285"/>
        <v>0</v>
      </c>
      <c r="AT852">
        <v>1</v>
      </c>
      <c r="AU852">
        <v>1</v>
      </c>
      <c r="AV852">
        <v>0</v>
      </c>
      <c r="AW852">
        <v>1</v>
      </c>
      <c r="AX852">
        <v>0</v>
      </c>
      <c r="AY852">
        <v>0</v>
      </c>
      <c r="AZ852">
        <v>1</v>
      </c>
      <c r="BA852">
        <v>1</v>
      </c>
      <c r="BB852">
        <v>0</v>
      </c>
      <c r="BC852">
        <v>1</v>
      </c>
    </row>
    <row r="853" spans="3:55">
      <c r="C853" s="10"/>
      <c r="D853" s="20">
        <f t="shared" si="288"/>
        <v>-1043.5145177395259</v>
      </c>
      <c r="E853" s="10">
        <f t="shared" si="289"/>
        <v>1986.6597914390738</v>
      </c>
      <c r="F853" s="20">
        <f t="shared" si="290"/>
        <v>943.14527369954794</v>
      </c>
      <c r="G853">
        <f t="shared" si="291"/>
        <v>6</v>
      </c>
      <c r="H853" s="21">
        <f t="shared" si="292"/>
        <v>9.7699716664180632E-4</v>
      </c>
      <c r="I853" s="20">
        <f t="shared" si="293"/>
        <v>0</v>
      </c>
      <c r="J853" s="2"/>
      <c r="K853" s="11">
        <v>100</v>
      </c>
      <c r="L853" s="6">
        <f t="shared" si="306"/>
        <v>113.7778787354118</v>
      </c>
      <c r="M853" s="6">
        <f t="shared" si="306"/>
        <v>129.45405689530074</v>
      </c>
      <c r="N853" s="6">
        <f t="shared" si="306"/>
        <v>111.61009070675182</v>
      </c>
      <c r="O853" s="6">
        <f t="shared" si="306"/>
        <v>126.98759366081121</v>
      </c>
      <c r="P853" s="6">
        <f t="shared" si="306"/>
        <v>109.48360512624286</v>
      </c>
      <c r="Q853" s="6">
        <f t="shared" si="305"/>
        <v>94.392368938464216</v>
      </c>
      <c r="R853" s="6">
        <f t="shared" si="305"/>
        <v>107.39763506628834</v>
      </c>
      <c r="S853" s="6">
        <f t="shared" si="305"/>
        <v>122.19475099042167</v>
      </c>
      <c r="T853" s="6">
        <f t="shared" si="305"/>
        <v>139.03059560292039</v>
      </c>
      <c r="U853" s="6">
        <f t="shared" si="305"/>
        <v>119.86659791439074</v>
      </c>
      <c r="W853" s="11">
        <v>100</v>
      </c>
      <c r="X853" s="6">
        <f t="shared" si="294"/>
        <v>87.890547012700083</v>
      </c>
      <c r="Y853" s="6">
        <f t="shared" si="295"/>
        <v>75.781094025400165</v>
      </c>
      <c r="Z853" s="6">
        <f t="shared" si="296"/>
        <v>91.768865449610146</v>
      </c>
      <c r="AA853" s="6">
        <f t="shared" si="297"/>
        <v>79.659412462310229</v>
      </c>
      <c r="AB853" s="6">
        <f t="shared" si="298"/>
        <v>95.64718388652021</v>
      </c>
      <c r="AC853" s="6">
        <f t="shared" si="299"/>
        <v>111.63495531073019</v>
      </c>
      <c r="AD853" s="6">
        <f t="shared" si="300"/>
        <v>99.525502323430274</v>
      </c>
      <c r="AE853" s="6">
        <f t="shared" si="301"/>
        <v>87.416049336130357</v>
      </c>
      <c r="AF853" s="6">
        <f t="shared" si="302"/>
        <v>75.306596348830439</v>
      </c>
      <c r="AG853" s="6">
        <f t="shared" si="303"/>
        <v>91.29436777304042</v>
      </c>
      <c r="AI853" s="10">
        <f t="shared" si="304"/>
        <v>0</v>
      </c>
      <c r="AJ853" s="10">
        <f t="shared" si="287"/>
        <v>0</v>
      </c>
      <c r="AK853" s="10">
        <f t="shared" si="287"/>
        <v>0</v>
      </c>
      <c r="AL853" s="10">
        <f t="shared" si="287"/>
        <v>0</v>
      </c>
      <c r="AM853" s="10">
        <f t="shared" si="286"/>
        <v>0</v>
      </c>
      <c r="AN853" s="10">
        <f t="shared" si="286"/>
        <v>0</v>
      </c>
      <c r="AO853" s="10">
        <f t="shared" si="286"/>
        <v>0</v>
      </c>
      <c r="AP853" s="10">
        <f t="shared" si="285"/>
        <v>0</v>
      </c>
      <c r="AQ853" s="10">
        <f t="shared" si="285"/>
        <v>0</v>
      </c>
      <c r="AR853" s="10">
        <f t="shared" si="285"/>
        <v>0</v>
      </c>
      <c r="AT853">
        <v>1</v>
      </c>
      <c r="AU853">
        <v>1</v>
      </c>
      <c r="AV853">
        <v>0</v>
      </c>
      <c r="AW853">
        <v>1</v>
      </c>
      <c r="AX853">
        <v>0</v>
      </c>
      <c r="AY853">
        <v>0</v>
      </c>
      <c r="AZ853">
        <v>1</v>
      </c>
      <c r="BA853">
        <v>1</v>
      </c>
      <c r="BB853">
        <v>1</v>
      </c>
      <c r="BC853">
        <v>0</v>
      </c>
    </row>
    <row r="854" spans="3:55">
      <c r="C854" s="10"/>
      <c r="D854" s="20">
        <f t="shared" si="288"/>
        <v>-5821.6989792951726</v>
      </c>
      <c r="E854" s="10">
        <f t="shared" si="289"/>
        <v>5818.6062470211536</v>
      </c>
      <c r="F854" s="20">
        <f t="shared" si="290"/>
        <v>-3.0927322740189993</v>
      </c>
      <c r="G854">
        <f t="shared" si="291"/>
        <v>7</v>
      </c>
      <c r="H854" s="21">
        <f t="shared" si="292"/>
        <v>9.7743226896726152E-4</v>
      </c>
      <c r="I854" s="20">
        <f t="shared" si="293"/>
        <v>0</v>
      </c>
      <c r="J854" s="2"/>
      <c r="K854" s="11">
        <v>100</v>
      </c>
      <c r="L854" s="6">
        <f t="shared" si="306"/>
        <v>113.7778787354118</v>
      </c>
      <c r="M854" s="6">
        <f t="shared" si="306"/>
        <v>129.45405689530074</v>
      </c>
      <c r="N854" s="6">
        <f t="shared" si="306"/>
        <v>111.61009070675182</v>
      </c>
      <c r="O854" s="6">
        <f t="shared" si="306"/>
        <v>126.98759366081121</v>
      </c>
      <c r="P854" s="6">
        <f t="shared" si="306"/>
        <v>109.48360512624286</v>
      </c>
      <c r="Q854" s="6">
        <f t="shared" si="305"/>
        <v>94.392368938464216</v>
      </c>
      <c r="R854" s="6">
        <f t="shared" si="305"/>
        <v>107.39763506628834</v>
      </c>
      <c r="S854" s="6">
        <f t="shared" si="305"/>
        <v>122.19475099042167</v>
      </c>
      <c r="T854" s="6">
        <f t="shared" si="305"/>
        <v>139.03059560292039</v>
      </c>
      <c r="U854" s="6">
        <f t="shared" si="305"/>
        <v>158.18606247021154</v>
      </c>
      <c r="W854" s="11">
        <v>100</v>
      </c>
      <c r="X854" s="6">
        <f t="shared" si="294"/>
        <v>87.890547012700083</v>
      </c>
      <c r="Y854" s="6">
        <f t="shared" si="295"/>
        <v>75.781094025400165</v>
      </c>
      <c r="Z854" s="6">
        <f t="shared" si="296"/>
        <v>91.768865449610146</v>
      </c>
      <c r="AA854" s="6">
        <f t="shared" si="297"/>
        <v>79.659412462310229</v>
      </c>
      <c r="AB854" s="6">
        <f t="shared" si="298"/>
        <v>95.64718388652021</v>
      </c>
      <c r="AC854" s="6">
        <f t="shared" si="299"/>
        <v>111.63495531073019</v>
      </c>
      <c r="AD854" s="6">
        <f t="shared" si="300"/>
        <v>99.525502323430274</v>
      </c>
      <c r="AE854" s="6">
        <f t="shared" si="301"/>
        <v>87.416049336130357</v>
      </c>
      <c r="AF854" s="6">
        <f t="shared" si="302"/>
        <v>75.306596348830439</v>
      </c>
      <c r="AG854" s="6">
        <f t="shared" si="303"/>
        <v>63.197143361530522</v>
      </c>
      <c r="AI854" s="10">
        <f t="shared" si="304"/>
        <v>0</v>
      </c>
      <c r="AJ854" s="10">
        <f t="shared" si="287"/>
        <v>0</v>
      </c>
      <c r="AK854" s="10">
        <f t="shared" si="287"/>
        <v>0</v>
      </c>
      <c r="AL854" s="10">
        <f t="shared" si="287"/>
        <v>0</v>
      </c>
      <c r="AM854" s="10">
        <f t="shared" si="286"/>
        <v>0</v>
      </c>
      <c r="AN854" s="10">
        <f t="shared" si="286"/>
        <v>0</v>
      </c>
      <c r="AO854" s="10">
        <f t="shared" si="286"/>
        <v>0</v>
      </c>
      <c r="AP854" s="10">
        <f t="shared" si="285"/>
        <v>0</v>
      </c>
      <c r="AQ854" s="10">
        <f t="shared" si="285"/>
        <v>0</v>
      </c>
      <c r="AR854" s="10">
        <f t="shared" si="285"/>
        <v>0</v>
      </c>
      <c r="AT854">
        <v>1</v>
      </c>
      <c r="AU854">
        <v>1</v>
      </c>
      <c r="AV854">
        <v>0</v>
      </c>
      <c r="AW854">
        <v>1</v>
      </c>
      <c r="AX854">
        <v>0</v>
      </c>
      <c r="AY854">
        <v>0</v>
      </c>
      <c r="AZ854">
        <v>1</v>
      </c>
      <c r="BA854">
        <v>1</v>
      </c>
      <c r="BB854">
        <v>1</v>
      </c>
      <c r="BC854">
        <v>1</v>
      </c>
    </row>
    <row r="855" spans="3:55">
      <c r="C855" s="10"/>
      <c r="D855" s="20">
        <f t="shared" si="288"/>
        <v>3268.5072552162083</v>
      </c>
      <c r="E855" s="10">
        <f t="shared" si="289"/>
        <v>-3117.3116335618074</v>
      </c>
      <c r="F855" s="20">
        <f t="shared" si="290"/>
        <v>151.19562165440084</v>
      </c>
      <c r="G855">
        <f t="shared" si="291"/>
        <v>4</v>
      </c>
      <c r="H855" s="21">
        <f t="shared" si="292"/>
        <v>9.7612754295987511E-4</v>
      </c>
      <c r="I855" s="20">
        <f t="shared" si="293"/>
        <v>0</v>
      </c>
      <c r="J855" s="2"/>
      <c r="K855" s="11">
        <v>100</v>
      </c>
      <c r="L855" s="6">
        <f t="shared" si="306"/>
        <v>113.7778787354118</v>
      </c>
      <c r="M855" s="6">
        <f t="shared" si="306"/>
        <v>129.45405689530074</v>
      </c>
      <c r="N855" s="6">
        <f t="shared" si="306"/>
        <v>111.61009070675182</v>
      </c>
      <c r="O855" s="6">
        <f t="shared" si="306"/>
        <v>126.98759366081121</v>
      </c>
      <c r="P855" s="6">
        <f t="shared" si="306"/>
        <v>109.48360512624286</v>
      </c>
      <c r="Q855" s="6">
        <f t="shared" si="305"/>
        <v>124.56812347569371</v>
      </c>
      <c r="R855" s="6">
        <f t="shared" si="305"/>
        <v>107.39763506628833</v>
      </c>
      <c r="S855" s="6">
        <f t="shared" si="305"/>
        <v>92.593929297508126</v>
      </c>
      <c r="T855" s="6">
        <f t="shared" si="305"/>
        <v>79.830768503050237</v>
      </c>
      <c r="U855" s="6">
        <f t="shared" si="305"/>
        <v>68.826883664381924</v>
      </c>
      <c r="W855" s="11">
        <v>100</v>
      </c>
      <c r="X855" s="6">
        <f t="shared" si="294"/>
        <v>87.890547012700083</v>
      </c>
      <c r="Y855" s="6">
        <f t="shared" si="295"/>
        <v>75.781094025400165</v>
      </c>
      <c r="Z855" s="6">
        <f t="shared" si="296"/>
        <v>91.768865449610146</v>
      </c>
      <c r="AA855" s="6">
        <f t="shared" si="297"/>
        <v>79.659412462310229</v>
      </c>
      <c r="AB855" s="6">
        <f t="shared" si="298"/>
        <v>95.64718388652021</v>
      </c>
      <c r="AC855" s="6">
        <f t="shared" si="299"/>
        <v>83.537730899220293</v>
      </c>
      <c r="AD855" s="6">
        <f t="shared" si="300"/>
        <v>99.525502323430274</v>
      </c>
      <c r="AE855" s="6">
        <f t="shared" si="301"/>
        <v>115.51327374764026</v>
      </c>
      <c r="AF855" s="6">
        <f t="shared" si="302"/>
        <v>131.50104517185025</v>
      </c>
      <c r="AG855" s="6">
        <f t="shared" si="303"/>
        <v>147.48881659606025</v>
      </c>
      <c r="AI855" s="10">
        <f t="shared" si="304"/>
        <v>0</v>
      </c>
      <c r="AJ855" s="10">
        <f t="shared" si="287"/>
        <v>0</v>
      </c>
      <c r="AK855" s="10">
        <f t="shared" si="287"/>
        <v>0</v>
      </c>
      <c r="AL855" s="10">
        <f t="shared" si="287"/>
        <v>0</v>
      </c>
      <c r="AM855" s="10">
        <f t="shared" si="286"/>
        <v>0</v>
      </c>
      <c r="AN855" s="10">
        <f t="shared" si="286"/>
        <v>0</v>
      </c>
      <c r="AO855" s="10">
        <f t="shared" si="286"/>
        <v>0</v>
      </c>
      <c r="AP855" s="10">
        <f t="shared" si="285"/>
        <v>0</v>
      </c>
      <c r="AQ855" s="10">
        <f t="shared" si="285"/>
        <v>0</v>
      </c>
      <c r="AR855" s="10">
        <f t="shared" si="285"/>
        <v>0</v>
      </c>
      <c r="AT855">
        <v>1</v>
      </c>
      <c r="AU855">
        <v>1</v>
      </c>
      <c r="AV855">
        <v>0</v>
      </c>
      <c r="AW855">
        <v>1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</row>
    <row r="856" spans="3:55">
      <c r="C856" s="10"/>
      <c r="D856" s="20">
        <f t="shared" si="288"/>
        <v>1761.3335668131697</v>
      </c>
      <c r="E856" s="10">
        <f t="shared" si="289"/>
        <v>-917.02450190521745</v>
      </c>
      <c r="F856" s="20">
        <f t="shared" si="290"/>
        <v>844.30906490795223</v>
      </c>
      <c r="G856">
        <f t="shared" si="291"/>
        <v>5</v>
      </c>
      <c r="H856" s="21">
        <f t="shared" si="292"/>
        <v>9.7656225800141683E-4</v>
      </c>
      <c r="I856" s="20">
        <f t="shared" si="293"/>
        <v>0</v>
      </c>
      <c r="J856" s="2"/>
      <c r="K856" s="11">
        <v>100</v>
      </c>
      <c r="L856" s="6">
        <f t="shared" si="306"/>
        <v>113.7778787354118</v>
      </c>
      <c r="M856" s="6">
        <f t="shared" si="306"/>
        <v>129.45405689530074</v>
      </c>
      <c r="N856" s="6">
        <f t="shared" si="306"/>
        <v>111.61009070675182</v>
      </c>
      <c r="O856" s="6">
        <f t="shared" si="306"/>
        <v>126.98759366081121</v>
      </c>
      <c r="P856" s="6">
        <f t="shared" si="306"/>
        <v>109.48360512624286</v>
      </c>
      <c r="Q856" s="6">
        <f t="shared" si="305"/>
        <v>124.56812347569371</v>
      </c>
      <c r="R856" s="6">
        <f t="shared" si="305"/>
        <v>107.39763506628833</v>
      </c>
      <c r="S856" s="6">
        <f t="shared" si="305"/>
        <v>92.593929297508126</v>
      </c>
      <c r="T856" s="6">
        <f t="shared" si="305"/>
        <v>79.830768503050237</v>
      </c>
      <c r="U856" s="6">
        <f t="shared" si="305"/>
        <v>90.829754980947826</v>
      </c>
      <c r="W856" s="11">
        <v>100</v>
      </c>
      <c r="X856" s="6">
        <f t="shared" si="294"/>
        <v>87.890547012700083</v>
      </c>
      <c r="Y856" s="6">
        <f t="shared" si="295"/>
        <v>75.781094025400165</v>
      </c>
      <c r="Z856" s="6">
        <f t="shared" si="296"/>
        <v>91.768865449610146</v>
      </c>
      <c r="AA856" s="6">
        <f t="shared" si="297"/>
        <v>79.659412462310229</v>
      </c>
      <c r="AB856" s="6">
        <f t="shared" si="298"/>
        <v>95.64718388652021</v>
      </c>
      <c r="AC856" s="6">
        <f t="shared" si="299"/>
        <v>83.537730899220293</v>
      </c>
      <c r="AD856" s="6">
        <f t="shared" si="300"/>
        <v>99.525502323430274</v>
      </c>
      <c r="AE856" s="6">
        <f t="shared" si="301"/>
        <v>115.51327374764026</v>
      </c>
      <c r="AF856" s="6">
        <f t="shared" si="302"/>
        <v>131.50104517185025</v>
      </c>
      <c r="AG856" s="6">
        <f t="shared" si="303"/>
        <v>119.39159218455033</v>
      </c>
      <c r="AI856" s="10">
        <f t="shared" si="304"/>
        <v>0</v>
      </c>
      <c r="AJ856" s="10">
        <f t="shared" si="287"/>
        <v>0</v>
      </c>
      <c r="AK856" s="10">
        <f t="shared" si="287"/>
        <v>0</v>
      </c>
      <c r="AL856" s="10">
        <f t="shared" si="287"/>
        <v>0</v>
      </c>
      <c r="AM856" s="10">
        <f t="shared" si="286"/>
        <v>0</v>
      </c>
      <c r="AN856" s="10">
        <f t="shared" si="286"/>
        <v>0</v>
      </c>
      <c r="AO856" s="10">
        <f t="shared" si="286"/>
        <v>0</v>
      </c>
      <c r="AP856" s="10">
        <f t="shared" si="285"/>
        <v>0</v>
      </c>
      <c r="AQ856" s="10">
        <f t="shared" si="285"/>
        <v>0</v>
      </c>
      <c r="AR856" s="10">
        <f t="shared" si="285"/>
        <v>0</v>
      </c>
      <c r="AT856">
        <v>1</v>
      </c>
      <c r="AU856">
        <v>1</v>
      </c>
      <c r="AV856">
        <v>0</v>
      </c>
      <c r="AW856">
        <v>1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1</v>
      </c>
    </row>
    <row r="857" spans="3:55">
      <c r="C857" s="10"/>
      <c r="D857" s="20">
        <f t="shared" si="288"/>
        <v>1761.3335668131683</v>
      </c>
      <c r="E857" s="10">
        <f t="shared" si="289"/>
        <v>-917.02450190521745</v>
      </c>
      <c r="F857" s="20">
        <f t="shared" si="290"/>
        <v>844.30906490795087</v>
      </c>
      <c r="G857">
        <f t="shared" si="291"/>
        <v>5</v>
      </c>
      <c r="H857" s="21">
        <f t="shared" si="292"/>
        <v>9.7656225800141683E-4</v>
      </c>
      <c r="I857" s="20">
        <f t="shared" si="293"/>
        <v>0</v>
      </c>
      <c r="J857" s="2"/>
      <c r="K857" s="11">
        <v>100</v>
      </c>
      <c r="L857" s="6">
        <f t="shared" si="306"/>
        <v>113.7778787354118</v>
      </c>
      <c r="M857" s="6">
        <f t="shared" si="306"/>
        <v>129.45405689530074</v>
      </c>
      <c r="N857" s="6">
        <f t="shared" si="306"/>
        <v>111.61009070675182</v>
      </c>
      <c r="O857" s="6">
        <f t="shared" si="306"/>
        <v>126.98759366081121</v>
      </c>
      <c r="P857" s="6">
        <f t="shared" si="306"/>
        <v>109.48360512624286</v>
      </c>
      <c r="Q857" s="6">
        <f t="shared" si="305"/>
        <v>124.56812347569371</v>
      </c>
      <c r="R857" s="6">
        <f t="shared" si="305"/>
        <v>107.39763506628833</v>
      </c>
      <c r="S857" s="6">
        <f t="shared" si="305"/>
        <v>92.593929297508126</v>
      </c>
      <c r="T857" s="6">
        <f t="shared" si="305"/>
        <v>105.35140859247174</v>
      </c>
      <c r="U857" s="6">
        <f t="shared" si="305"/>
        <v>90.829754980947826</v>
      </c>
      <c r="W857" s="11">
        <v>100</v>
      </c>
      <c r="X857" s="6">
        <f t="shared" si="294"/>
        <v>87.890547012700083</v>
      </c>
      <c r="Y857" s="6">
        <f t="shared" si="295"/>
        <v>75.781094025400165</v>
      </c>
      <c r="Z857" s="6">
        <f t="shared" si="296"/>
        <v>91.768865449610146</v>
      </c>
      <c r="AA857" s="6">
        <f t="shared" si="297"/>
        <v>79.659412462310229</v>
      </c>
      <c r="AB857" s="6">
        <f t="shared" si="298"/>
        <v>95.64718388652021</v>
      </c>
      <c r="AC857" s="6">
        <f t="shared" si="299"/>
        <v>83.537730899220293</v>
      </c>
      <c r="AD857" s="6">
        <f t="shared" si="300"/>
        <v>99.525502323430274</v>
      </c>
      <c r="AE857" s="6">
        <f t="shared" si="301"/>
        <v>115.51327374764026</v>
      </c>
      <c r="AF857" s="6">
        <f t="shared" si="302"/>
        <v>103.40382076034034</v>
      </c>
      <c r="AG857" s="6">
        <f t="shared" si="303"/>
        <v>119.39159218455032</v>
      </c>
      <c r="AI857" s="10">
        <f t="shared" si="304"/>
        <v>0</v>
      </c>
      <c r="AJ857" s="10">
        <f t="shared" si="287"/>
        <v>0</v>
      </c>
      <c r="AK857" s="10">
        <f t="shared" si="287"/>
        <v>0</v>
      </c>
      <c r="AL857" s="10">
        <f t="shared" si="287"/>
        <v>0</v>
      </c>
      <c r="AM857" s="10">
        <f t="shared" si="286"/>
        <v>0</v>
      </c>
      <c r="AN857" s="10">
        <f t="shared" si="286"/>
        <v>0</v>
      </c>
      <c r="AO857" s="10">
        <f t="shared" si="286"/>
        <v>0</v>
      </c>
      <c r="AP857" s="10">
        <f t="shared" si="285"/>
        <v>0</v>
      </c>
      <c r="AQ857" s="10">
        <f t="shared" si="285"/>
        <v>0</v>
      </c>
      <c r="AR857" s="10">
        <f t="shared" si="285"/>
        <v>0</v>
      </c>
      <c r="AT857">
        <v>1</v>
      </c>
      <c r="AU857">
        <v>1</v>
      </c>
      <c r="AV857">
        <v>0</v>
      </c>
      <c r="AW857">
        <v>1</v>
      </c>
      <c r="AX857">
        <v>0</v>
      </c>
      <c r="AY857">
        <v>1</v>
      </c>
      <c r="AZ857">
        <v>0</v>
      </c>
      <c r="BA857">
        <v>0</v>
      </c>
      <c r="BB857">
        <v>1</v>
      </c>
      <c r="BC857">
        <v>0</v>
      </c>
    </row>
    <row r="858" spans="3:55">
      <c r="C858" s="10"/>
      <c r="D858" s="20">
        <f t="shared" si="288"/>
        <v>-1043.5145177395257</v>
      </c>
      <c r="E858" s="10">
        <f t="shared" si="289"/>
        <v>1986.6597914390709</v>
      </c>
      <c r="F858" s="20">
        <f t="shared" si="290"/>
        <v>943.14527369954521</v>
      </c>
      <c r="G858">
        <f t="shared" si="291"/>
        <v>6</v>
      </c>
      <c r="H858" s="21">
        <f t="shared" si="292"/>
        <v>9.7699716664180632E-4</v>
      </c>
      <c r="I858" s="20">
        <f t="shared" si="293"/>
        <v>0</v>
      </c>
      <c r="J858" s="2"/>
      <c r="K858" s="11">
        <v>100</v>
      </c>
      <c r="L858" s="6">
        <f t="shared" si="306"/>
        <v>113.7778787354118</v>
      </c>
      <c r="M858" s="6">
        <f t="shared" si="306"/>
        <v>129.45405689530074</v>
      </c>
      <c r="N858" s="6">
        <f t="shared" si="306"/>
        <v>111.61009070675182</v>
      </c>
      <c r="O858" s="6">
        <f t="shared" si="306"/>
        <v>126.98759366081121</v>
      </c>
      <c r="P858" s="6">
        <f t="shared" si="306"/>
        <v>109.48360512624286</v>
      </c>
      <c r="Q858" s="6">
        <f t="shared" si="305"/>
        <v>124.56812347569371</v>
      </c>
      <c r="R858" s="6">
        <f t="shared" si="305"/>
        <v>107.39763506628833</v>
      </c>
      <c r="S858" s="6">
        <f t="shared" si="305"/>
        <v>92.593929297508126</v>
      </c>
      <c r="T858" s="6">
        <f t="shared" si="305"/>
        <v>105.35140859247174</v>
      </c>
      <c r="U858" s="6">
        <f t="shared" si="305"/>
        <v>119.86659791439071</v>
      </c>
      <c r="W858" s="11">
        <v>100</v>
      </c>
      <c r="X858" s="6">
        <f t="shared" si="294"/>
        <v>87.890547012700083</v>
      </c>
      <c r="Y858" s="6">
        <f t="shared" si="295"/>
        <v>75.781094025400165</v>
      </c>
      <c r="Z858" s="6">
        <f t="shared" si="296"/>
        <v>91.768865449610146</v>
      </c>
      <c r="AA858" s="6">
        <f t="shared" si="297"/>
        <v>79.659412462310229</v>
      </c>
      <c r="AB858" s="6">
        <f t="shared" si="298"/>
        <v>95.64718388652021</v>
      </c>
      <c r="AC858" s="6">
        <f t="shared" si="299"/>
        <v>83.537730899220293</v>
      </c>
      <c r="AD858" s="6">
        <f t="shared" si="300"/>
        <v>99.525502323430274</v>
      </c>
      <c r="AE858" s="6">
        <f t="shared" si="301"/>
        <v>115.51327374764026</v>
      </c>
      <c r="AF858" s="6">
        <f t="shared" si="302"/>
        <v>103.40382076034034</v>
      </c>
      <c r="AG858" s="6">
        <f t="shared" si="303"/>
        <v>91.29436777304042</v>
      </c>
      <c r="AI858" s="10">
        <f t="shared" si="304"/>
        <v>0</v>
      </c>
      <c r="AJ858" s="10">
        <f t="shared" si="287"/>
        <v>0</v>
      </c>
      <c r="AK858" s="10">
        <f t="shared" si="287"/>
        <v>0</v>
      </c>
      <c r="AL858" s="10">
        <f t="shared" si="287"/>
        <v>0</v>
      </c>
      <c r="AM858" s="10">
        <f t="shared" si="286"/>
        <v>0</v>
      </c>
      <c r="AN858" s="10">
        <f t="shared" si="286"/>
        <v>0</v>
      </c>
      <c r="AO858" s="10">
        <f t="shared" si="286"/>
        <v>0</v>
      </c>
      <c r="AP858" s="10">
        <f t="shared" si="285"/>
        <v>0</v>
      </c>
      <c r="AQ858" s="10">
        <f t="shared" si="285"/>
        <v>0</v>
      </c>
      <c r="AR858" s="10">
        <f t="shared" si="285"/>
        <v>0</v>
      </c>
      <c r="AT858">
        <v>1</v>
      </c>
      <c r="AU858">
        <v>1</v>
      </c>
      <c r="AV858">
        <v>0</v>
      </c>
      <c r="AW858">
        <v>1</v>
      </c>
      <c r="AX858">
        <v>0</v>
      </c>
      <c r="AY858">
        <v>1</v>
      </c>
      <c r="AZ858">
        <v>0</v>
      </c>
      <c r="BA858">
        <v>0</v>
      </c>
      <c r="BB858">
        <v>1</v>
      </c>
      <c r="BC858">
        <v>1</v>
      </c>
    </row>
    <row r="859" spans="3:55">
      <c r="C859" s="10"/>
      <c r="D859" s="20">
        <f t="shared" si="288"/>
        <v>1761.3335668131683</v>
      </c>
      <c r="E859" s="10">
        <f t="shared" si="289"/>
        <v>-917.02450190521745</v>
      </c>
      <c r="F859" s="20">
        <f t="shared" si="290"/>
        <v>844.30906490795087</v>
      </c>
      <c r="G859">
        <f t="shared" si="291"/>
        <v>5</v>
      </c>
      <c r="H859" s="21">
        <f t="shared" si="292"/>
        <v>9.7656225800141683E-4</v>
      </c>
      <c r="I859" s="20">
        <f t="shared" si="293"/>
        <v>0</v>
      </c>
      <c r="J859" s="2"/>
      <c r="K859" s="11">
        <v>100</v>
      </c>
      <c r="L859" s="6">
        <f t="shared" si="306"/>
        <v>113.7778787354118</v>
      </c>
      <c r="M859" s="6">
        <f t="shared" si="306"/>
        <v>129.45405689530074</v>
      </c>
      <c r="N859" s="6">
        <f t="shared" si="306"/>
        <v>111.61009070675182</v>
      </c>
      <c r="O859" s="6">
        <f t="shared" si="306"/>
        <v>126.98759366081121</v>
      </c>
      <c r="P859" s="6">
        <f t="shared" si="306"/>
        <v>109.48360512624286</v>
      </c>
      <c r="Q859" s="6">
        <f t="shared" si="305"/>
        <v>124.56812347569371</v>
      </c>
      <c r="R859" s="6">
        <f t="shared" si="305"/>
        <v>107.39763506628833</v>
      </c>
      <c r="S859" s="6">
        <f t="shared" si="305"/>
        <v>122.19475099042164</v>
      </c>
      <c r="T859" s="6">
        <f t="shared" si="305"/>
        <v>105.35140859247174</v>
      </c>
      <c r="U859" s="6">
        <f t="shared" si="305"/>
        <v>90.829754980947826</v>
      </c>
      <c r="W859" s="11">
        <v>100</v>
      </c>
      <c r="X859" s="6">
        <f t="shared" si="294"/>
        <v>87.890547012700083</v>
      </c>
      <c r="Y859" s="6">
        <f t="shared" si="295"/>
        <v>75.781094025400165</v>
      </c>
      <c r="Z859" s="6">
        <f t="shared" si="296"/>
        <v>91.768865449610146</v>
      </c>
      <c r="AA859" s="6">
        <f t="shared" si="297"/>
        <v>79.659412462310229</v>
      </c>
      <c r="AB859" s="6">
        <f t="shared" si="298"/>
        <v>95.64718388652021</v>
      </c>
      <c r="AC859" s="6">
        <f t="shared" si="299"/>
        <v>83.537730899220293</v>
      </c>
      <c r="AD859" s="6">
        <f t="shared" si="300"/>
        <v>99.525502323430274</v>
      </c>
      <c r="AE859" s="6">
        <f t="shared" si="301"/>
        <v>87.416049336130357</v>
      </c>
      <c r="AF859" s="6">
        <f t="shared" si="302"/>
        <v>103.40382076034034</v>
      </c>
      <c r="AG859" s="6">
        <f t="shared" si="303"/>
        <v>119.39159218455032</v>
      </c>
      <c r="AI859" s="10">
        <f t="shared" si="304"/>
        <v>0</v>
      </c>
      <c r="AJ859" s="10">
        <f t="shared" si="287"/>
        <v>0</v>
      </c>
      <c r="AK859" s="10">
        <f t="shared" si="287"/>
        <v>0</v>
      </c>
      <c r="AL859" s="10">
        <f t="shared" si="287"/>
        <v>0</v>
      </c>
      <c r="AM859" s="10">
        <f t="shared" si="286"/>
        <v>0</v>
      </c>
      <c r="AN859" s="10">
        <f t="shared" si="286"/>
        <v>0</v>
      </c>
      <c r="AO859" s="10">
        <f t="shared" si="286"/>
        <v>0</v>
      </c>
      <c r="AP859" s="10">
        <f t="shared" si="285"/>
        <v>0</v>
      </c>
      <c r="AQ859" s="10">
        <f t="shared" si="285"/>
        <v>0</v>
      </c>
      <c r="AR859" s="10">
        <f t="shared" si="285"/>
        <v>0</v>
      </c>
      <c r="AT859">
        <v>1</v>
      </c>
      <c r="AU859">
        <v>1</v>
      </c>
      <c r="AV859">
        <v>0</v>
      </c>
      <c r="AW859">
        <v>1</v>
      </c>
      <c r="AX859">
        <v>0</v>
      </c>
      <c r="AY859">
        <v>1</v>
      </c>
      <c r="AZ859">
        <v>0</v>
      </c>
      <c r="BA859">
        <v>1</v>
      </c>
      <c r="BB859">
        <v>0</v>
      </c>
      <c r="BC859">
        <v>0</v>
      </c>
    </row>
    <row r="860" spans="3:55">
      <c r="C860" s="10"/>
      <c r="D860" s="20">
        <f t="shared" si="288"/>
        <v>-1043.5145177395257</v>
      </c>
      <c r="E860" s="10">
        <f t="shared" si="289"/>
        <v>1986.6597914390709</v>
      </c>
      <c r="F860" s="20">
        <f t="shared" si="290"/>
        <v>943.14527369954521</v>
      </c>
      <c r="G860">
        <f t="shared" si="291"/>
        <v>6</v>
      </c>
      <c r="H860" s="21">
        <f t="shared" si="292"/>
        <v>9.7699716664180632E-4</v>
      </c>
      <c r="I860" s="20">
        <f t="shared" si="293"/>
        <v>0</v>
      </c>
      <c r="J860" s="2"/>
      <c r="K860" s="11">
        <v>100</v>
      </c>
      <c r="L860" s="6">
        <f t="shared" si="306"/>
        <v>113.7778787354118</v>
      </c>
      <c r="M860" s="6">
        <f t="shared" si="306"/>
        <v>129.45405689530074</v>
      </c>
      <c r="N860" s="6">
        <f t="shared" si="306"/>
        <v>111.61009070675182</v>
      </c>
      <c r="O860" s="6">
        <f t="shared" si="306"/>
        <v>126.98759366081121</v>
      </c>
      <c r="P860" s="6">
        <f t="shared" si="306"/>
        <v>109.48360512624286</v>
      </c>
      <c r="Q860" s="6">
        <f t="shared" si="305"/>
        <v>124.56812347569371</v>
      </c>
      <c r="R860" s="6">
        <f t="shared" si="305"/>
        <v>107.39763506628833</v>
      </c>
      <c r="S860" s="6">
        <f t="shared" si="305"/>
        <v>122.19475099042164</v>
      </c>
      <c r="T860" s="6">
        <f t="shared" si="305"/>
        <v>105.35140859247174</v>
      </c>
      <c r="U860" s="6">
        <f t="shared" si="305"/>
        <v>119.86659791439071</v>
      </c>
      <c r="W860" s="11">
        <v>100</v>
      </c>
      <c r="X860" s="6">
        <f t="shared" si="294"/>
        <v>87.890547012700083</v>
      </c>
      <c r="Y860" s="6">
        <f t="shared" si="295"/>
        <v>75.781094025400165</v>
      </c>
      <c r="Z860" s="6">
        <f t="shared" si="296"/>
        <v>91.768865449610146</v>
      </c>
      <c r="AA860" s="6">
        <f t="shared" si="297"/>
        <v>79.659412462310229</v>
      </c>
      <c r="AB860" s="6">
        <f t="shared" si="298"/>
        <v>95.64718388652021</v>
      </c>
      <c r="AC860" s="6">
        <f t="shared" si="299"/>
        <v>83.537730899220293</v>
      </c>
      <c r="AD860" s="6">
        <f t="shared" si="300"/>
        <v>99.525502323430274</v>
      </c>
      <c r="AE860" s="6">
        <f t="shared" si="301"/>
        <v>87.416049336130357</v>
      </c>
      <c r="AF860" s="6">
        <f t="shared" si="302"/>
        <v>103.40382076034034</v>
      </c>
      <c r="AG860" s="6">
        <f t="shared" si="303"/>
        <v>91.29436777304042</v>
      </c>
      <c r="AI860" s="10">
        <f t="shared" si="304"/>
        <v>0</v>
      </c>
      <c r="AJ860" s="10">
        <f t="shared" si="287"/>
        <v>0</v>
      </c>
      <c r="AK860" s="10">
        <f t="shared" si="287"/>
        <v>0</v>
      </c>
      <c r="AL860" s="10">
        <f t="shared" si="287"/>
        <v>0</v>
      </c>
      <c r="AM860" s="10">
        <f t="shared" si="286"/>
        <v>0</v>
      </c>
      <c r="AN860" s="10">
        <f t="shared" si="286"/>
        <v>0</v>
      </c>
      <c r="AO860" s="10">
        <f t="shared" si="286"/>
        <v>0</v>
      </c>
      <c r="AP860" s="10">
        <f t="shared" si="285"/>
        <v>0</v>
      </c>
      <c r="AQ860" s="10">
        <f t="shared" si="285"/>
        <v>0</v>
      </c>
      <c r="AR860" s="10">
        <f t="shared" si="285"/>
        <v>0</v>
      </c>
      <c r="AT860">
        <v>1</v>
      </c>
      <c r="AU860">
        <v>1</v>
      </c>
      <c r="AV860">
        <v>0</v>
      </c>
      <c r="AW860">
        <v>1</v>
      </c>
      <c r="AX860">
        <v>0</v>
      </c>
      <c r="AY860">
        <v>1</v>
      </c>
      <c r="AZ860">
        <v>0</v>
      </c>
      <c r="BA860">
        <v>1</v>
      </c>
      <c r="BB860">
        <v>0</v>
      </c>
      <c r="BC860">
        <v>1</v>
      </c>
    </row>
    <row r="861" spans="3:55">
      <c r="C861" s="10"/>
      <c r="D861" s="20">
        <f t="shared" si="288"/>
        <v>-1043.5145177395257</v>
      </c>
      <c r="E861" s="10">
        <f t="shared" si="289"/>
        <v>1986.6597914390709</v>
      </c>
      <c r="F861" s="20">
        <f t="shared" si="290"/>
        <v>943.14527369954521</v>
      </c>
      <c r="G861">
        <f t="shared" si="291"/>
        <v>6</v>
      </c>
      <c r="H861" s="21">
        <f t="shared" si="292"/>
        <v>9.7699716664180632E-4</v>
      </c>
      <c r="I861" s="20">
        <f t="shared" si="293"/>
        <v>0</v>
      </c>
      <c r="J861" s="2"/>
      <c r="K861" s="11">
        <v>100</v>
      </c>
      <c r="L861" s="6">
        <f t="shared" si="306"/>
        <v>113.7778787354118</v>
      </c>
      <c r="M861" s="6">
        <f t="shared" si="306"/>
        <v>129.45405689530074</v>
      </c>
      <c r="N861" s="6">
        <f t="shared" si="306"/>
        <v>111.61009070675182</v>
      </c>
      <c r="O861" s="6">
        <f t="shared" si="306"/>
        <v>126.98759366081121</v>
      </c>
      <c r="P861" s="6">
        <f t="shared" si="306"/>
        <v>109.48360512624286</v>
      </c>
      <c r="Q861" s="6">
        <f t="shared" si="305"/>
        <v>124.56812347569371</v>
      </c>
      <c r="R861" s="6">
        <f t="shared" si="305"/>
        <v>107.39763506628833</v>
      </c>
      <c r="S861" s="6">
        <f t="shared" si="305"/>
        <v>122.19475099042164</v>
      </c>
      <c r="T861" s="6">
        <f t="shared" si="305"/>
        <v>139.03059560292036</v>
      </c>
      <c r="U861" s="6">
        <f t="shared" si="305"/>
        <v>119.86659791439071</v>
      </c>
      <c r="W861" s="11">
        <v>100</v>
      </c>
      <c r="X861" s="6">
        <f t="shared" si="294"/>
        <v>87.890547012700083</v>
      </c>
      <c r="Y861" s="6">
        <f t="shared" si="295"/>
        <v>75.781094025400165</v>
      </c>
      <c r="Z861" s="6">
        <f t="shared" si="296"/>
        <v>91.768865449610146</v>
      </c>
      <c r="AA861" s="6">
        <f t="shared" si="297"/>
        <v>79.659412462310229</v>
      </c>
      <c r="AB861" s="6">
        <f t="shared" si="298"/>
        <v>95.64718388652021</v>
      </c>
      <c r="AC861" s="6">
        <f t="shared" si="299"/>
        <v>83.537730899220293</v>
      </c>
      <c r="AD861" s="6">
        <f t="shared" si="300"/>
        <v>99.525502323430274</v>
      </c>
      <c r="AE861" s="6">
        <f t="shared" si="301"/>
        <v>87.416049336130357</v>
      </c>
      <c r="AF861" s="6">
        <f t="shared" si="302"/>
        <v>75.306596348830439</v>
      </c>
      <c r="AG861" s="6">
        <f t="shared" si="303"/>
        <v>91.29436777304042</v>
      </c>
      <c r="AI861" s="10">
        <f t="shared" si="304"/>
        <v>0</v>
      </c>
      <c r="AJ861" s="10">
        <f t="shared" si="287"/>
        <v>0</v>
      </c>
      <c r="AK861" s="10">
        <f t="shared" si="287"/>
        <v>0</v>
      </c>
      <c r="AL861" s="10">
        <f t="shared" si="287"/>
        <v>0</v>
      </c>
      <c r="AM861" s="10">
        <f t="shared" si="286"/>
        <v>0</v>
      </c>
      <c r="AN861" s="10">
        <f t="shared" si="286"/>
        <v>0</v>
      </c>
      <c r="AO861" s="10">
        <f t="shared" si="286"/>
        <v>0</v>
      </c>
      <c r="AP861" s="10">
        <f t="shared" si="285"/>
        <v>0</v>
      </c>
      <c r="AQ861" s="10">
        <f t="shared" si="285"/>
        <v>0</v>
      </c>
      <c r="AR861" s="10">
        <f t="shared" si="285"/>
        <v>0</v>
      </c>
      <c r="AT861">
        <v>1</v>
      </c>
      <c r="AU861">
        <v>1</v>
      </c>
      <c r="AV861">
        <v>0</v>
      </c>
      <c r="AW861">
        <v>1</v>
      </c>
      <c r="AX861">
        <v>0</v>
      </c>
      <c r="AY861">
        <v>1</v>
      </c>
      <c r="AZ861">
        <v>0</v>
      </c>
      <c r="BA861">
        <v>1</v>
      </c>
      <c r="BB861">
        <v>1</v>
      </c>
      <c r="BC861">
        <v>0</v>
      </c>
    </row>
    <row r="862" spans="3:55">
      <c r="C862" s="10"/>
      <c r="D862" s="20">
        <f t="shared" si="288"/>
        <v>-5821.6989792951717</v>
      </c>
      <c r="E862" s="10">
        <f t="shared" si="289"/>
        <v>5818.6062470211509</v>
      </c>
      <c r="F862" s="20">
        <f t="shared" si="290"/>
        <v>-3.0927322740208183</v>
      </c>
      <c r="G862">
        <f t="shared" si="291"/>
        <v>7</v>
      </c>
      <c r="H862" s="21">
        <f t="shared" si="292"/>
        <v>9.7743226896726152E-4</v>
      </c>
      <c r="I862" s="20">
        <f t="shared" si="293"/>
        <v>0</v>
      </c>
      <c r="J862" s="2"/>
      <c r="K862" s="11">
        <v>100</v>
      </c>
      <c r="L862" s="6">
        <f t="shared" si="306"/>
        <v>113.7778787354118</v>
      </c>
      <c r="M862" s="6">
        <f t="shared" si="306"/>
        <v>129.45405689530074</v>
      </c>
      <c r="N862" s="6">
        <f t="shared" si="306"/>
        <v>111.61009070675182</v>
      </c>
      <c r="O862" s="6">
        <f t="shared" si="306"/>
        <v>126.98759366081121</v>
      </c>
      <c r="P862" s="6">
        <f t="shared" si="306"/>
        <v>109.48360512624286</v>
      </c>
      <c r="Q862" s="6">
        <f t="shared" si="305"/>
        <v>124.56812347569371</v>
      </c>
      <c r="R862" s="6">
        <f t="shared" si="305"/>
        <v>107.39763506628833</v>
      </c>
      <c r="S862" s="6">
        <f t="shared" si="305"/>
        <v>122.19475099042164</v>
      </c>
      <c r="T862" s="6">
        <f t="shared" si="305"/>
        <v>139.03059560292036</v>
      </c>
      <c r="U862" s="6">
        <f t="shared" si="305"/>
        <v>158.18606247021151</v>
      </c>
      <c r="W862" s="11">
        <v>100</v>
      </c>
      <c r="X862" s="6">
        <f t="shared" si="294"/>
        <v>87.890547012700083</v>
      </c>
      <c r="Y862" s="6">
        <f t="shared" si="295"/>
        <v>75.781094025400165</v>
      </c>
      <c r="Z862" s="6">
        <f t="shared" si="296"/>
        <v>91.768865449610146</v>
      </c>
      <c r="AA862" s="6">
        <f t="shared" si="297"/>
        <v>79.659412462310229</v>
      </c>
      <c r="AB862" s="6">
        <f t="shared" si="298"/>
        <v>95.64718388652021</v>
      </c>
      <c r="AC862" s="6">
        <f t="shared" si="299"/>
        <v>83.537730899220293</v>
      </c>
      <c r="AD862" s="6">
        <f t="shared" si="300"/>
        <v>99.525502323430274</v>
      </c>
      <c r="AE862" s="6">
        <f t="shared" si="301"/>
        <v>87.416049336130357</v>
      </c>
      <c r="AF862" s="6">
        <f t="shared" si="302"/>
        <v>75.306596348830439</v>
      </c>
      <c r="AG862" s="6">
        <f t="shared" si="303"/>
        <v>63.197143361530522</v>
      </c>
      <c r="AI862" s="10">
        <f t="shared" si="304"/>
        <v>0</v>
      </c>
      <c r="AJ862" s="10">
        <f t="shared" si="287"/>
        <v>0</v>
      </c>
      <c r="AK862" s="10">
        <f t="shared" si="287"/>
        <v>0</v>
      </c>
      <c r="AL862" s="10">
        <f t="shared" si="287"/>
        <v>0</v>
      </c>
      <c r="AM862" s="10">
        <f t="shared" si="286"/>
        <v>0</v>
      </c>
      <c r="AN862" s="10">
        <f t="shared" si="286"/>
        <v>0</v>
      </c>
      <c r="AO862" s="10">
        <f t="shared" si="286"/>
        <v>0</v>
      </c>
      <c r="AP862" s="10">
        <f t="shared" si="285"/>
        <v>0</v>
      </c>
      <c r="AQ862" s="10">
        <f t="shared" si="285"/>
        <v>0</v>
      </c>
      <c r="AR862" s="10">
        <f t="shared" si="285"/>
        <v>0</v>
      </c>
      <c r="AT862">
        <v>1</v>
      </c>
      <c r="AU862">
        <v>1</v>
      </c>
      <c r="AV862">
        <v>0</v>
      </c>
      <c r="AW862">
        <v>1</v>
      </c>
      <c r="AX862">
        <v>0</v>
      </c>
      <c r="AY862">
        <v>1</v>
      </c>
      <c r="AZ862">
        <v>0</v>
      </c>
      <c r="BA862">
        <v>1</v>
      </c>
      <c r="BB862">
        <v>1</v>
      </c>
      <c r="BC862">
        <v>1</v>
      </c>
    </row>
    <row r="863" spans="3:55">
      <c r="C863" s="10"/>
      <c r="D863" s="20">
        <f t="shared" si="288"/>
        <v>1761.3335668131683</v>
      </c>
      <c r="E863" s="10">
        <f t="shared" si="289"/>
        <v>-917.02450190521745</v>
      </c>
      <c r="F863" s="20">
        <f t="shared" si="290"/>
        <v>844.30906490795087</v>
      </c>
      <c r="G863">
        <f t="shared" si="291"/>
        <v>5</v>
      </c>
      <c r="H863" s="21">
        <f t="shared" si="292"/>
        <v>9.7656225800141683E-4</v>
      </c>
      <c r="I863" s="20">
        <f t="shared" si="293"/>
        <v>0</v>
      </c>
      <c r="J863" s="2"/>
      <c r="K863" s="11">
        <v>100</v>
      </c>
      <c r="L863" s="6">
        <f t="shared" si="306"/>
        <v>113.7778787354118</v>
      </c>
      <c r="M863" s="6">
        <f t="shared" si="306"/>
        <v>129.45405689530074</v>
      </c>
      <c r="N863" s="6">
        <f t="shared" si="306"/>
        <v>111.61009070675182</v>
      </c>
      <c r="O863" s="6">
        <f t="shared" si="306"/>
        <v>126.98759366081121</v>
      </c>
      <c r="P863" s="6">
        <f t="shared" si="306"/>
        <v>109.48360512624286</v>
      </c>
      <c r="Q863" s="6">
        <f t="shared" si="305"/>
        <v>124.56812347569371</v>
      </c>
      <c r="R863" s="6">
        <f t="shared" si="305"/>
        <v>141.73096847115283</v>
      </c>
      <c r="S863" s="6">
        <f t="shared" si="305"/>
        <v>122.19475099042165</v>
      </c>
      <c r="T863" s="6">
        <f t="shared" si="305"/>
        <v>105.35140859247174</v>
      </c>
      <c r="U863" s="6">
        <f t="shared" si="305"/>
        <v>90.829754980947826</v>
      </c>
      <c r="W863" s="11">
        <v>100</v>
      </c>
      <c r="X863" s="6">
        <f t="shared" si="294"/>
        <v>87.890547012700083</v>
      </c>
      <c r="Y863" s="6">
        <f t="shared" si="295"/>
        <v>75.781094025400165</v>
      </c>
      <c r="Z863" s="6">
        <f t="shared" si="296"/>
        <v>91.768865449610146</v>
      </c>
      <c r="AA863" s="6">
        <f t="shared" si="297"/>
        <v>79.659412462310229</v>
      </c>
      <c r="AB863" s="6">
        <f t="shared" si="298"/>
        <v>95.64718388652021</v>
      </c>
      <c r="AC863" s="6">
        <f t="shared" si="299"/>
        <v>83.537730899220293</v>
      </c>
      <c r="AD863" s="6">
        <f t="shared" si="300"/>
        <v>71.428277911920375</v>
      </c>
      <c r="AE863" s="6">
        <f t="shared" si="301"/>
        <v>87.416049336130357</v>
      </c>
      <c r="AF863" s="6">
        <f t="shared" si="302"/>
        <v>103.40382076034034</v>
      </c>
      <c r="AG863" s="6">
        <f t="shared" si="303"/>
        <v>119.39159218455032</v>
      </c>
      <c r="AI863" s="10">
        <f t="shared" si="304"/>
        <v>0</v>
      </c>
      <c r="AJ863" s="10">
        <f t="shared" si="287"/>
        <v>0</v>
      </c>
      <c r="AK863" s="10">
        <f t="shared" si="287"/>
        <v>0</v>
      </c>
      <c r="AL863" s="10">
        <f t="shared" si="287"/>
        <v>0</v>
      </c>
      <c r="AM863" s="10">
        <f t="shared" si="286"/>
        <v>0</v>
      </c>
      <c r="AN863" s="10">
        <f t="shared" si="286"/>
        <v>0</v>
      </c>
      <c r="AO863" s="10">
        <f t="shared" si="286"/>
        <v>0</v>
      </c>
      <c r="AP863" s="10">
        <f t="shared" si="285"/>
        <v>0</v>
      </c>
      <c r="AQ863" s="10">
        <f t="shared" si="285"/>
        <v>0</v>
      </c>
      <c r="AR863" s="10">
        <f t="shared" si="285"/>
        <v>0</v>
      </c>
      <c r="AT863">
        <v>1</v>
      </c>
      <c r="AU863">
        <v>1</v>
      </c>
      <c r="AV863">
        <v>0</v>
      </c>
      <c r="AW863">
        <v>1</v>
      </c>
      <c r="AX863">
        <v>0</v>
      </c>
      <c r="AY863">
        <v>1</v>
      </c>
      <c r="AZ863">
        <v>1</v>
      </c>
      <c r="BA863">
        <v>0</v>
      </c>
      <c r="BB863">
        <v>0</v>
      </c>
      <c r="BC863">
        <v>0</v>
      </c>
    </row>
    <row r="864" spans="3:55">
      <c r="C864" s="10"/>
      <c r="D864" s="20">
        <f t="shared" si="288"/>
        <v>-1043.5145177395257</v>
      </c>
      <c r="E864" s="10">
        <f t="shared" si="289"/>
        <v>1986.6597914390709</v>
      </c>
      <c r="F864" s="20">
        <f t="shared" si="290"/>
        <v>943.14527369954521</v>
      </c>
      <c r="G864">
        <f t="shared" si="291"/>
        <v>6</v>
      </c>
      <c r="H864" s="21">
        <f t="shared" si="292"/>
        <v>9.7699716664180632E-4</v>
      </c>
      <c r="I864" s="20">
        <f t="shared" si="293"/>
        <v>0</v>
      </c>
      <c r="J864" s="2"/>
      <c r="K864" s="11">
        <v>100</v>
      </c>
      <c r="L864" s="6">
        <f t="shared" si="306"/>
        <v>113.7778787354118</v>
      </c>
      <c r="M864" s="6">
        <f t="shared" si="306"/>
        <v>129.45405689530074</v>
      </c>
      <c r="N864" s="6">
        <f t="shared" si="306"/>
        <v>111.61009070675182</v>
      </c>
      <c r="O864" s="6">
        <f t="shared" si="306"/>
        <v>126.98759366081121</v>
      </c>
      <c r="P864" s="6">
        <f t="shared" si="306"/>
        <v>109.48360512624286</v>
      </c>
      <c r="Q864" s="6">
        <f t="shared" si="305"/>
        <v>124.56812347569371</v>
      </c>
      <c r="R864" s="6">
        <f t="shared" si="305"/>
        <v>141.73096847115283</v>
      </c>
      <c r="S864" s="6">
        <f t="shared" si="305"/>
        <v>122.19475099042165</v>
      </c>
      <c r="T864" s="6">
        <f t="shared" si="305"/>
        <v>105.35140859247174</v>
      </c>
      <c r="U864" s="6">
        <f t="shared" si="305"/>
        <v>119.86659791439071</v>
      </c>
      <c r="W864" s="11">
        <v>100</v>
      </c>
      <c r="X864" s="6">
        <f t="shared" si="294"/>
        <v>87.890547012700083</v>
      </c>
      <c r="Y864" s="6">
        <f t="shared" si="295"/>
        <v>75.781094025400165</v>
      </c>
      <c r="Z864" s="6">
        <f t="shared" si="296"/>
        <v>91.768865449610146</v>
      </c>
      <c r="AA864" s="6">
        <f t="shared" si="297"/>
        <v>79.659412462310229</v>
      </c>
      <c r="AB864" s="6">
        <f t="shared" si="298"/>
        <v>95.64718388652021</v>
      </c>
      <c r="AC864" s="6">
        <f t="shared" si="299"/>
        <v>83.537730899220293</v>
      </c>
      <c r="AD864" s="6">
        <f t="shared" si="300"/>
        <v>71.428277911920375</v>
      </c>
      <c r="AE864" s="6">
        <f t="shared" si="301"/>
        <v>87.416049336130357</v>
      </c>
      <c r="AF864" s="6">
        <f t="shared" si="302"/>
        <v>103.40382076034034</v>
      </c>
      <c r="AG864" s="6">
        <f t="shared" si="303"/>
        <v>91.29436777304042</v>
      </c>
      <c r="AI864" s="10">
        <f t="shared" si="304"/>
        <v>0</v>
      </c>
      <c r="AJ864" s="10">
        <f t="shared" si="287"/>
        <v>0</v>
      </c>
      <c r="AK864" s="10">
        <f t="shared" si="287"/>
        <v>0</v>
      </c>
      <c r="AL864" s="10">
        <f t="shared" si="287"/>
        <v>0</v>
      </c>
      <c r="AM864" s="10">
        <f t="shared" si="286"/>
        <v>0</v>
      </c>
      <c r="AN864" s="10">
        <f t="shared" si="286"/>
        <v>0</v>
      </c>
      <c r="AO864" s="10">
        <f t="shared" si="286"/>
        <v>0</v>
      </c>
      <c r="AP864" s="10">
        <f t="shared" si="285"/>
        <v>0</v>
      </c>
      <c r="AQ864" s="10">
        <f t="shared" si="285"/>
        <v>0</v>
      </c>
      <c r="AR864" s="10">
        <f t="shared" si="285"/>
        <v>0</v>
      </c>
      <c r="AT864">
        <v>1</v>
      </c>
      <c r="AU864">
        <v>1</v>
      </c>
      <c r="AV864">
        <v>0</v>
      </c>
      <c r="AW864">
        <v>1</v>
      </c>
      <c r="AX864">
        <v>0</v>
      </c>
      <c r="AY864">
        <v>1</v>
      </c>
      <c r="AZ864">
        <v>1</v>
      </c>
      <c r="BA864">
        <v>0</v>
      </c>
      <c r="BB864">
        <v>0</v>
      </c>
      <c r="BC864">
        <v>1</v>
      </c>
    </row>
    <row r="865" spans="3:55">
      <c r="C865" s="10"/>
      <c r="D865" s="20">
        <f t="shared" si="288"/>
        <v>-1043.5145177395257</v>
      </c>
      <c r="E865" s="10">
        <f t="shared" si="289"/>
        <v>1986.6597914390709</v>
      </c>
      <c r="F865" s="20">
        <f t="shared" si="290"/>
        <v>943.14527369954521</v>
      </c>
      <c r="G865">
        <f t="shared" si="291"/>
        <v>6</v>
      </c>
      <c r="H865" s="21">
        <f t="shared" si="292"/>
        <v>9.7699716664180632E-4</v>
      </c>
      <c r="I865" s="20">
        <f t="shared" si="293"/>
        <v>0</v>
      </c>
      <c r="J865" s="2"/>
      <c r="K865" s="11">
        <v>100</v>
      </c>
      <c r="L865" s="6">
        <f t="shared" si="306"/>
        <v>113.7778787354118</v>
      </c>
      <c r="M865" s="6">
        <f t="shared" si="306"/>
        <v>129.45405689530074</v>
      </c>
      <c r="N865" s="6">
        <f t="shared" si="306"/>
        <v>111.61009070675182</v>
      </c>
      <c r="O865" s="6">
        <f t="shared" si="306"/>
        <v>126.98759366081121</v>
      </c>
      <c r="P865" s="6">
        <f t="shared" si="306"/>
        <v>109.48360512624286</v>
      </c>
      <c r="Q865" s="6">
        <f t="shared" si="305"/>
        <v>124.56812347569371</v>
      </c>
      <c r="R865" s="6">
        <f t="shared" si="305"/>
        <v>141.73096847115283</v>
      </c>
      <c r="S865" s="6">
        <f t="shared" si="305"/>
        <v>122.19475099042165</v>
      </c>
      <c r="T865" s="6">
        <f t="shared" si="305"/>
        <v>139.03059560292036</v>
      </c>
      <c r="U865" s="6">
        <f t="shared" si="305"/>
        <v>119.86659791439071</v>
      </c>
      <c r="W865" s="11">
        <v>100</v>
      </c>
      <c r="X865" s="6">
        <f t="shared" si="294"/>
        <v>87.890547012700083</v>
      </c>
      <c r="Y865" s="6">
        <f t="shared" si="295"/>
        <v>75.781094025400165</v>
      </c>
      <c r="Z865" s="6">
        <f t="shared" si="296"/>
        <v>91.768865449610146</v>
      </c>
      <c r="AA865" s="6">
        <f t="shared" si="297"/>
        <v>79.659412462310229</v>
      </c>
      <c r="AB865" s="6">
        <f t="shared" si="298"/>
        <v>95.64718388652021</v>
      </c>
      <c r="AC865" s="6">
        <f t="shared" si="299"/>
        <v>83.537730899220293</v>
      </c>
      <c r="AD865" s="6">
        <f t="shared" si="300"/>
        <v>71.428277911920375</v>
      </c>
      <c r="AE865" s="6">
        <f t="shared" si="301"/>
        <v>87.416049336130357</v>
      </c>
      <c r="AF865" s="6">
        <f t="shared" si="302"/>
        <v>75.306596348830439</v>
      </c>
      <c r="AG865" s="6">
        <f t="shared" si="303"/>
        <v>91.29436777304042</v>
      </c>
      <c r="AI865" s="10">
        <f t="shared" si="304"/>
        <v>0</v>
      </c>
      <c r="AJ865" s="10">
        <f t="shared" si="287"/>
        <v>0</v>
      </c>
      <c r="AK865" s="10">
        <f t="shared" si="287"/>
        <v>0</v>
      </c>
      <c r="AL865" s="10">
        <f t="shared" si="287"/>
        <v>0</v>
      </c>
      <c r="AM865" s="10">
        <f t="shared" si="286"/>
        <v>0</v>
      </c>
      <c r="AN865" s="10">
        <f t="shared" si="286"/>
        <v>0</v>
      </c>
      <c r="AO865" s="10">
        <f t="shared" si="286"/>
        <v>0</v>
      </c>
      <c r="AP865" s="10">
        <f t="shared" si="285"/>
        <v>0</v>
      </c>
      <c r="AQ865" s="10">
        <f t="shared" si="285"/>
        <v>0</v>
      </c>
      <c r="AR865" s="10">
        <f t="shared" si="285"/>
        <v>0</v>
      </c>
      <c r="AT865">
        <v>1</v>
      </c>
      <c r="AU865">
        <v>1</v>
      </c>
      <c r="AV865">
        <v>0</v>
      </c>
      <c r="AW865">
        <v>1</v>
      </c>
      <c r="AX865">
        <v>0</v>
      </c>
      <c r="AY865">
        <v>1</v>
      </c>
      <c r="AZ865">
        <v>1</v>
      </c>
      <c r="BA865">
        <v>0</v>
      </c>
      <c r="BB865">
        <v>1</v>
      </c>
      <c r="BC865">
        <v>0</v>
      </c>
    </row>
    <row r="866" spans="3:55">
      <c r="C866" s="10"/>
      <c r="D866" s="20">
        <f t="shared" si="288"/>
        <v>-5821.6989792951717</v>
      </c>
      <c r="E866" s="10">
        <f t="shared" si="289"/>
        <v>5818.6062470211509</v>
      </c>
      <c r="F866" s="20">
        <f t="shared" si="290"/>
        <v>-3.0927322740208183</v>
      </c>
      <c r="G866">
        <f t="shared" si="291"/>
        <v>7</v>
      </c>
      <c r="H866" s="21">
        <f t="shared" si="292"/>
        <v>9.7743226896726152E-4</v>
      </c>
      <c r="I866" s="20">
        <f t="shared" si="293"/>
        <v>0</v>
      </c>
      <c r="J866" s="2"/>
      <c r="K866" s="11">
        <v>100</v>
      </c>
      <c r="L866" s="6">
        <f t="shared" si="306"/>
        <v>113.7778787354118</v>
      </c>
      <c r="M866" s="6">
        <f t="shared" si="306"/>
        <v>129.45405689530074</v>
      </c>
      <c r="N866" s="6">
        <f t="shared" si="306"/>
        <v>111.61009070675182</v>
      </c>
      <c r="O866" s="6">
        <f t="shared" si="306"/>
        <v>126.98759366081121</v>
      </c>
      <c r="P866" s="6">
        <f t="shared" si="306"/>
        <v>109.48360512624286</v>
      </c>
      <c r="Q866" s="6">
        <f t="shared" si="305"/>
        <v>124.56812347569371</v>
      </c>
      <c r="R866" s="6">
        <f t="shared" si="305"/>
        <v>141.73096847115283</v>
      </c>
      <c r="S866" s="6">
        <f t="shared" si="305"/>
        <v>122.19475099042165</v>
      </c>
      <c r="T866" s="6">
        <f t="shared" si="305"/>
        <v>139.03059560292036</v>
      </c>
      <c r="U866" s="6">
        <f t="shared" si="305"/>
        <v>158.18606247021151</v>
      </c>
      <c r="W866" s="11">
        <v>100</v>
      </c>
      <c r="X866" s="6">
        <f t="shared" si="294"/>
        <v>87.890547012700083</v>
      </c>
      <c r="Y866" s="6">
        <f t="shared" si="295"/>
        <v>75.781094025400165</v>
      </c>
      <c r="Z866" s="6">
        <f t="shared" si="296"/>
        <v>91.768865449610146</v>
      </c>
      <c r="AA866" s="6">
        <f t="shared" si="297"/>
        <v>79.659412462310229</v>
      </c>
      <c r="AB866" s="6">
        <f t="shared" si="298"/>
        <v>95.64718388652021</v>
      </c>
      <c r="AC866" s="6">
        <f t="shared" si="299"/>
        <v>83.537730899220293</v>
      </c>
      <c r="AD866" s="6">
        <f t="shared" si="300"/>
        <v>71.428277911920375</v>
      </c>
      <c r="AE866" s="6">
        <f t="shared" si="301"/>
        <v>87.416049336130357</v>
      </c>
      <c r="AF866" s="6">
        <f t="shared" si="302"/>
        <v>75.306596348830439</v>
      </c>
      <c r="AG866" s="6">
        <f t="shared" si="303"/>
        <v>63.197143361530522</v>
      </c>
      <c r="AI866" s="10">
        <f t="shared" si="304"/>
        <v>0</v>
      </c>
      <c r="AJ866" s="10">
        <f t="shared" si="287"/>
        <v>0</v>
      </c>
      <c r="AK866" s="10">
        <f t="shared" si="287"/>
        <v>0</v>
      </c>
      <c r="AL866" s="10">
        <f t="shared" si="287"/>
        <v>0</v>
      </c>
      <c r="AM866" s="10">
        <f t="shared" si="286"/>
        <v>0</v>
      </c>
      <c r="AN866" s="10">
        <f t="shared" si="286"/>
        <v>0</v>
      </c>
      <c r="AO866" s="10">
        <f t="shared" si="286"/>
        <v>0</v>
      </c>
      <c r="AP866" s="10">
        <f t="shared" si="285"/>
        <v>0</v>
      </c>
      <c r="AQ866" s="10">
        <f t="shared" si="285"/>
        <v>0</v>
      </c>
      <c r="AR866" s="10">
        <f t="shared" si="285"/>
        <v>0</v>
      </c>
      <c r="AT866">
        <v>1</v>
      </c>
      <c r="AU866">
        <v>1</v>
      </c>
      <c r="AV866">
        <v>0</v>
      </c>
      <c r="AW866">
        <v>1</v>
      </c>
      <c r="AX866">
        <v>0</v>
      </c>
      <c r="AY866">
        <v>1</v>
      </c>
      <c r="AZ866">
        <v>1</v>
      </c>
      <c r="BA866">
        <v>0</v>
      </c>
      <c r="BB866">
        <v>1</v>
      </c>
      <c r="BC866">
        <v>1</v>
      </c>
    </row>
    <row r="867" spans="3:55">
      <c r="C867" s="10"/>
      <c r="D867" s="20">
        <f t="shared" si="288"/>
        <v>-2727.3853034976646</v>
      </c>
      <c r="E867" s="10">
        <f t="shared" si="289"/>
        <v>1986.6597914390709</v>
      </c>
      <c r="F867" s="20">
        <f t="shared" si="290"/>
        <v>-740.72551205859372</v>
      </c>
      <c r="G867">
        <f t="shared" si="291"/>
        <v>6</v>
      </c>
      <c r="H867" s="21">
        <f t="shared" si="292"/>
        <v>9.7699716664180632E-4</v>
      </c>
      <c r="I867" s="20">
        <f t="shared" si="293"/>
        <v>1</v>
      </c>
      <c r="J867" s="2"/>
      <c r="K867" s="11">
        <v>100</v>
      </c>
      <c r="L867" s="6">
        <f t="shared" si="306"/>
        <v>113.7778787354118</v>
      </c>
      <c r="M867" s="6">
        <f t="shared" si="306"/>
        <v>129.45405689530074</v>
      </c>
      <c r="N867" s="6">
        <f t="shared" si="306"/>
        <v>111.61009070675182</v>
      </c>
      <c r="O867" s="6">
        <f t="shared" si="306"/>
        <v>126.98759366081121</v>
      </c>
      <c r="P867" s="6">
        <f t="shared" si="306"/>
        <v>109.48360512624286</v>
      </c>
      <c r="Q867" s="6">
        <f t="shared" si="305"/>
        <v>124.56812347569371</v>
      </c>
      <c r="R867" s="6">
        <f t="shared" si="305"/>
        <v>141.73096847115283</v>
      </c>
      <c r="S867" s="6">
        <f t="shared" si="305"/>
        <v>161.25848943763302</v>
      </c>
      <c r="T867" s="6">
        <f t="shared" si="305"/>
        <v>139.03059560292036</v>
      </c>
      <c r="U867" s="6">
        <f t="shared" si="305"/>
        <v>119.86659791439071</v>
      </c>
      <c r="W867" s="11">
        <v>100</v>
      </c>
      <c r="X867" s="6">
        <f t="shared" si="294"/>
        <v>87.890547012700083</v>
      </c>
      <c r="Y867" s="6">
        <f t="shared" si="295"/>
        <v>75.781094025400165</v>
      </c>
      <c r="Z867" s="6">
        <f t="shared" si="296"/>
        <v>91.768865449610146</v>
      </c>
      <c r="AA867" s="6">
        <f t="shared" si="297"/>
        <v>79.659412462310229</v>
      </c>
      <c r="AB867" s="6">
        <f t="shared" si="298"/>
        <v>95.64718388652021</v>
      </c>
      <c r="AC867" s="6">
        <f t="shared" si="299"/>
        <v>83.537730899220293</v>
      </c>
      <c r="AD867" s="6">
        <f t="shared" si="300"/>
        <v>71.428277911920375</v>
      </c>
      <c r="AE867" s="6">
        <f t="shared" si="301"/>
        <v>100</v>
      </c>
      <c r="AF867" s="6">
        <f t="shared" si="302"/>
        <v>115.98777142420998</v>
      </c>
      <c r="AG867" s="6">
        <f t="shared" si="303"/>
        <v>131.97554284841996</v>
      </c>
      <c r="AI867" s="10">
        <f t="shared" si="304"/>
        <v>0</v>
      </c>
      <c r="AJ867" s="10">
        <f t="shared" si="287"/>
        <v>0</v>
      </c>
      <c r="AK867" s="10">
        <f t="shared" si="287"/>
        <v>0</v>
      </c>
      <c r="AL867" s="10">
        <f t="shared" si="287"/>
        <v>0</v>
      </c>
      <c r="AM867" s="10">
        <f t="shared" si="286"/>
        <v>0</v>
      </c>
      <c r="AN867" s="10">
        <f t="shared" si="286"/>
        <v>0</v>
      </c>
      <c r="AO867" s="10">
        <f t="shared" si="286"/>
        <v>0</v>
      </c>
      <c r="AP867" s="10">
        <f t="shared" si="285"/>
        <v>-6560.1848412035915</v>
      </c>
      <c r="AQ867" s="10">
        <f t="shared" si="285"/>
        <v>0</v>
      </c>
      <c r="AR867" s="10">
        <f t="shared" si="285"/>
        <v>0</v>
      </c>
      <c r="AT867">
        <v>1</v>
      </c>
      <c r="AU867">
        <v>1</v>
      </c>
      <c r="AV867">
        <v>0</v>
      </c>
      <c r="AW867">
        <v>1</v>
      </c>
      <c r="AX867">
        <v>0</v>
      </c>
      <c r="AY867">
        <v>1</v>
      </c>
      <c r="AZ867">
        <v>1</v>
      </c>
      <c r="BA867">
        <v>1</v>
      </c>
      <c r="BB867">
        <v>0</v>
      </c>
      <c r="BC867">
        <v>0</v>
      </c>
    </row>
    <row r="868" spans="3:55">
      <c r="C868" s="10"/>
      <c r="D868" s="20">
        <f t="shared" si="288"/>
        <v>-5946.6889186631633</v>
      </c>
      <c r="E868" s="10">
        <f t="shared" si="289"/>
        <v>5818.6062470211509</v>
      </c>
      <c r="F868" s="20">
        <f t="shared" si="290"/>
        <v>-128.08267164201243</v>
      </c>
      <c r="G868">
        <f t="shared" si="291"/>
        <v>7</v>
      </c>
      <c r="H868" s="21">
        <f t="shared" si="292"/>
        <v>9.7743226896726152E-4</v>
      </c>
      <c r="I868" s="20">
        <f t="shared" si="293"/>
        <v>1</v>
      </c>
      <c r="J868" s="2"/>
      <c r="K868" s="11">
        <v>100</v>
      </c>
      <c r="L868" s="6">
        <f t="shared" si="306"/>
        <v>113.7778787354118</v>
      </c>
      <c r="M868" s="6">
        <f t="shared" si="306"/>
        <v>129.45405689530074</v>
      </c>
      <c r="N868" s="6">
        <f t="shared" si="306"/>
        <v>111.61009070675182</v>
      </c>
      <c r="O868" s="6">
        <f t="shared" si="306"/>
        <v>126.98759366081121</v>
      </c>
      <c r="P868" s="6">
        <f t="shared" si="306"/>
        <v>109.48360512624286</v>
      </c>
      <c r="Q868" s="6">
        <f t="shared" si="305"/>
        <v>124.56812347569371</v>
      </c>
      <c r="R868" s="6">
        <f t="shared" si="305"/>
        <v>141.73096847115283</v>
      </c>
      <c r="S868" s="6">
        <f t="shared" si="305"/>
        <v>161.25848943763302</v>
      </c>
      <c r="T868" s="6">
        <f t="shared" si="305"/>
        <v>139.03059560292036</v>
      </c>
      <c r="U868" s="6">
        <f t="shared" si="305"/>
        <v>158.18606247021151</v>
      </c>
      <c r="W868" s="11">
        <v>100</v>
      </c>
      <c r="X868" s="6">
        <f t="shared" si="294"/>
        <v>87.890547012700083</v>
      </c>
      <c r="Y868" s="6">
        <f t="shared" si="295"/>
        <v>75.781094025400165</v>
      </c>
      <c r="Z868" s="6">
        <f t="shared" si="296"/>
        <v>91.768865449610146</v>
      </c>
      <c r="AA868" s="6">
        <f t="shared" si="297"/>
        <v>79.659412462310229</v>
      </c>
      <c r="AB868" s="6">
        <f t="shared" si="298"/>
        <v>95.64718388652021</v>
      </c>
      <c r="AC868" s="6">
        <f t="shared" si="299"/>
        <v>83.537730899220293</v>
      </c>
      <c r="AD868" s="6">
        <f t="shared" si="300"/>
        <v>71.428277911920375</v>
      </c>
      <c r="AE868" s="6">
        <f t="shared" si="301"/>
        <v>100</v>
      </c>
      <c r="AF868" s="6">
        <f t="shared" si="302"/>
        <v>115.98777142420998</v>
      </c>
      <c r="AG868" s="6">
        <f t="shared" si="303"/>
        <v>103.87831843691006</v>
      </c>
      <c r="AI868" s="10">
        <f t="shared" si="304"/>
        <v>0</v>
      </c>
      <c r="AJ868" s="10">
        <f t="shared" si="287"/>
        <v>0</v>
      </c>
      <c r="AK868" s="10">
        <f t="shared" si="287"/>
        <v>0</v>
      </c>
      <c r="AL868" s="10">
        <f t="shared" si="287"/>
        <v>0</v>
      </c>
      <c r="AM868" s="10">
        <f t="shared" si="286"/>
        <v>0</v>
      </c>
      <c r="AN868" s="10">
        <f t="shared" si="286"/>
        <v>0</v>
      </c>
      <c r="AO868" s="10">
        <f t="shared" si="286"/>
        <v>0</v>
      </c>
      <c r="AP868" s="10">
        <f t="shared" si="285"/>
        <v>-6560.1848412035915</v>
      </c>
      <c r="AQ868" s="10">
        <f t="shared" si="285"/>
        <v>0</v>
      </c>
      <c r="AR868" s="10">
        <f t="shared" si="285"/>
        <v>0</v>
      </c>
      <c r="AT868">
        <v>1</v>
      </c>
      <c r="AU868">
        <v>1</v>
      </c>
      <c r="AV868">
        <v>0</v>
      </c>
      <c r="AW868">
        <v>1</v>
      </c>
      <c r="AX868">
        <v>0</v>
      </c>
      <c r="AY868">
        <v>1</v>
      </c>
      <c r="AZ868">
        <v>1</v>
      </c>
      <c r="BA868">
        <v>1</v>
      </c>
      <c r="BB868">
        <v>0</v>
      </c>
      <c r="BC868">
        <v>1</v>
      </c>
    </row>
    <row r="869" spans="3:55">
      <c r="C869" s="10"/>
      <c r="D869" s="20">
        <f t="shared" si="288"/>
        <v>-5946.6889186631633</v>
      </c>
      <c r="E869" s="10">
        <f t="shared" si="289"/>
        <v>5818.6062470211509</v>
      </c>
      <c r="F869" s="20">
        <f t="shared" si="290"/>
        <v>-128.08267164201243</v>
      </c>
      <c r="G869">
        <f t="shared" si="291"/>
        <v>7</v>
      </c>
      <c r="H869" s="21">
        <f t="shared" si="292"/>
        <v>9.7743226896726152E-4</v>
      </c>
      <c r="I869" s="20">
        <f t="shared" si="293"/>
        <v>1</v>
      </c>
      <c r="J869" s="2"/>
      <c r="K869" s="11">
        <v>100</v>
      </c>
      <c r="L869" s="6">
        <f t="shared" si="306"/>
        <v>113.7778787354118</v>
      </c>
      <c r="M869" s="6">
        <f t="shared" si="306"/>
        <v>129.45405689530074</v>
      </c>
      <c r="N869" s="6">
        <f t="shared" si="306"/>
        <v>111.61009070675182</v>
      </c>
      <c r="O869" s="6">
        <f t="shared" si="306"/>
        <v>126.98759366081121</v>
      </c>
      <c r="P869" s="6">
        <f t="shared" si="306"/>
        <v>109.48360512624286</v>
      </c>
      <c r="Q869" s="6">
        <f t="shared" si="305"/>
        <v>124.56812347569371</v>
      </c>
      <c r="R869" s="6">
        <f t="shared" si="305"/>
        <v>141.73096847115283</v>
      </c>
      <c r="S869" s="6">
        <f t="shared" si="305"/>
        <v>161.25848943763302</v>
      </c>
      <c r="T869" s="6">
        <f t="shared" si="305"/>
        <v>183.47648856290695</v>
      </c>
      <c r="U869" s="6">
        <f t="shared" si="305"/>
        <v>158.18606247021151</v>
      </c>
      <c r="W869" s="11">
        <v>100</v>
      </c>
      <c r="X869" s="6">
        <f t="shared" si="294"/>
        <v>87.890547012700083</v>
      </c>
      <c r="Y869" s="6">
        <f t="shared" si="295"/>
        <v>75.781094025400165</v>
      </c>
      <c r="Z869" s="6">
        <f t="shared" si="296"/>
        <v>91.768865449610146</v>
      </c>
      <c r="AA869" s="6">
        <f t="shared" si="297"/>
        <v>79.659412462310229</v>
      </c>
      <c r="AB869" s="6">
        <f t="shared" si="298"/>
        <v>95.64718388652021</v>
      </c>
      <c r="AC869" s="6">
        <f t="shared" si="299"/>
        <v>83.537730899220293</v>
      </c>
      <c r="AD869" s="6">
        <f t="shared" si="300"/>
        <v>71.428277911920375</v>
      </c>
      <c r="AE869" s="6">
        <f t="shared" si="301"/>
        <v>100</v>
      </c>
      <c r="AF869" s="6">
        <f t="shared" si="302"/>
        <v>87.890547012700083</v>
      </c>
      <c r="AG869" s="6">
        <f t="shared" si="303"/>
        <v>103.87831843691006</v>
      </c>
      <c r="AI869" s="10">
        <f t="shared" si="304"/>
        <v>0</v>
      </c>
      <c r="AJ869" s="10">
        <f t="shared" si="287"/>
        <v>0</v>
      </c>
      <c r="AK869" s="10">
        <f t="shared" si="287"/>
        <v>0</v>
      </c>
      <c r="AL869" s="10">
        <f t="shared" si="287"/>
        <v>0</v>
      </c>
      <c r="AM869" s="10">
        <f t="shared" si="286"/>
        <v>0</v>
      </c>
      <c r="AN869" s="10">
        <f t="shared" si="286"/>
        <v>0</v>
      </c>
      <c r="AO869" s="10">
        <f t="shared" si="286"/>
        <v>0</v>
      </c>
      <c r="AP869" s="10">
        <f t="shared" si="285"/>
        <v>-6560.1848412035915</v>
      </c>
      <c r="AQ869" s="10">
        <f t="shared" si="285"/>
        <v>0</v>
      </c>
      <c r="AR869" s="10">
        <f t="shared" si="285"/>
        <v>0</v>
      </c>
      <c r="AT869">
        <v>1</v>
      </c>
      <c r="AU869">
        <v>1</v>
      </c>
      <c r="AV869">
        <v>0</v>
      </c>
      <c r="AW869">
        <v>1</v>
      </c>
      <c r="AX869">
        <v>0</v>
      </c>
      <c r="AY869">
        <v>1</v>
      </c>
      <c r="AZ869">
        <v>1</v>
      </c>
      <c r="BA869">
        <v>1</v>
      </c>
      <c r="BB869">
        <v>1</v>
      </c>
      <c r="BC869">
        <v>0</v>
      </c>
    </row>
    <row r="870" spans="3:55">
      <c r="C870" s="10"/>
      <c r="D870" s="20">
        <f t="shared" si="288"/>
        <v>-11616.018461641397</v>
      </c>
      <c r="E870" s="10">
        <f t="shared" si="289"/>
        <v>10875.565666509598</v>
      </c>
      <c r="F870" s="20">
        <f t="shared" si="290"/>
        <v>-740.45279513179958</v>
      </c>
      <c r="G870">
        <f t="shared" si="291"/>
        <v>8</v>
      </c>
      <c r="H870" s="21">
        <f t="shared" si="292"/>
        <v>9.7786756506404015E-4</v>
      </c>
      <c r="I870" s="20">
        <f t="shared" si="293"/>
        <v>1</v>
      </c>
      <c r="J870" s="2"/>
      <c r="K870" s="11">
        <v>100</v>
      </c>
      <c r="L870" s="6">
        <f t="shared" si="306"/>
        <v>113.7778787354118</v>
      </c>
      <c r="M870" s="6">
        <f t="shared" si="306"/>
        <v>129.45405689530074</v>
      </c>
      <c r="N870" s="6">
        <f t="shared" si="306"/>
        <v>111.61009070675182</v>
      </c>
      <c r="O870" s="6">
        <f t="shared" si="306"/>
        <v>126.98759366081121</v>
      </c>
      <c r="P870" s="6">
        <f t="shared" si="306"/>
        <v>109.48360512624286</v>
      </c>
      <c r="Q870" s="6">
        <f t="shared" si="305"/>
        <v>124.56812347569371</v>
      </c>
      <c r="R870" s="6">
        <f t="shared" si="305"/>
        <v>141.73096847115283</v>
      </c>
      <c r="S870" s="6">
        <f t="shared" si="305"/>
        <v>161.25848943763302</v>
      </c>
      <c r="T870" s="6">
        <f t="shared" si="305"/>
        <v>183.47648856290695</v>
      </c>
      <c r="U870" s="6">
        <f t="shared" si="305"/>
        <v>208.75565666509598</v>
      </c>
      <c r="W870" s="11">
        <v>100</v>
      </c>
      <c r="X870" s="6">
        <f t="shared" si="294"/>
        <v>87.890547012700083</v>
      </c>
      <c r="Y870" s="6">
        <f t="shared" si="295"/>
        <v>75.781094025400165</v>
      </c>
      <c r="Z870" s="6">
        <f t="shared" si="296"/>
        <v>91.768865449610146</v>
      </c>
      <c r="AA870" s="6">
        <f t="shared" si="297"/>
        <v>79.659412462310229</v>
      </c>
      <c r="AB870" s="6">
        <f t="shared" si="298"/>
        <v>95.64718388652021</v>
      </c>
      <c r="AC870" s="6">
        <f t="shared" si="299"/>
        <v>83.537730899220293</v>
      </c>
      <c r="AD870" s="6">
        <f t="shared" si="300"/>
        <v>71.428277911920375</v>
      </c>
      <c r="AE870" s="6">
        <f t="shared" si="301"/>
        <v>100</v>
      </c>
      <c r="AF870" s="6">
        <f t="shared" si="302"/>
        <v>87.890547012700083</v>
      </c>
      <c r="AG870" s="6">
        <f t="shared" si="303"/>
        <v>75.781094025400165</v>
      </c>
      <c r="AI870" s="10">
        <f t="shared" si="304"/>
        <v>0</v>
      </c>
      <c r="AJ870" s="10">
        <f t="shared" si="287"/>
        <v>0</v>
      </c>
      <c r="AK870" s="10">
        <f t="shared" si="287"/>
        <v>0</v>
      </c>
      <c r="AL870" s="10">
        <f t="shared" si="287"/>
        <v>0</v>
      </c>
      <c r="AM870" s="10">
        <f t="shared" si="286"/>
        <v>0</v>
      </c>
      <c r="AN870" s="10">
        <f t="shared" si="286"/>
        <v>0</v>
      </c>
      <c r="AO870" s="10">
        <f t="shared" si="286"/>
        <v>0</v>
      </c>
      <c r="AP870" s="10">
        <f t="shared" si="285"/>
        <v>-6560.1848412035915</v>
      </c>
      <c r="AQ870" s="10">
        <f t="shared" si="285"/>
        <v>0</v>
      </c>
      <c r="AR870" s="10">
        <f t="shared" si="285"/>
        <v>0</v>
      </c>
      <c r="AT870">
        <v>1</v>
      </c>
      <c r="AU870">
        <v>1</v>
      </c>
      <c r="AV870">
        <v>0</v>
      </c>
      <c r="AW870">
        <v>1</v>
      </c>
      <c r="AX870">
        <v>0</v>
      </c>
      <c r="AY870">
        <v>1</v>
      </c>
      <c r="AZ870">
        <v>1</v>
      </c>
      <c r="BA870">
        <v>1</v>
      </c>
      <c r="BB870">
        <v>1</v>
      </c>
      <c r="BC870">
        <v>1</v>
      </c>
    </row>
    <row r="871" spans="3:55">
      <c r="C871" s="10"/>
      <c r="D871" s="20">
        <f t="shared" si="288"/>
        <v>3268.5072552162083</v>
      </c>
      <c r="E871" s="10">
        <f t="shared" si="289"/>
        <v>-3117.3116335618074</v>
      </c>
      <c r="F871" s="20">
        <f t="shared" si="290"/>
        <v>151.19562165440084</v>
      </c>
      <c r="G871">
        <f t="shared" si="291"/>
        <v>4</v>
      </c>
      <c r="H871" s="21">
        <f t="shared" si="292"/>
        <v>9.7612754295987511E-4</v>
      </c>
      <c r="I871" s="20">
        <f t="shared" si="293"/>
        <v>0</v>
      </c>
      <c r="J871" s="2"/>
      <c r="K871" s="11">
        <v>100</v>
      </c>
      <c r="L871" s="6">
        <f t="shared" si="306"/>
        <v>113.7778787354118</v>
      </c>
      <c r="M871" s="6">
        <f t="shared" si="306"/>
        <v>129.45405689530074</v>
      </c>
      <c r="N871" s="6">
        <f t="shared" si="306"/>
        <v>111.61009070675182</v>
      </c>
      <c r="O871" s="6">
        <f t="shared" si="306"/>
        <v>126.98759366081121</v>
      </c>
      <c r="P871" s="6">
        <f t="shared" si="306"/>
        <v>144.48379032441528</v>
      </c>
      <c r="Q871" s="6">
        <f t="shared" si="305"/>
        <v>124.56812347569371</v>
      </c>
      <c r="R871" s="6">
        <f t="shared" si="305"/>
        <v>107.39763506628833</v>
      </c>
      <c r="S871" s="6">
        <f t="shared" si="305"/>
        <v>92.593929297508126</v>
      </c>
      <c r="T871" s="6">
        <f t="shared" si="305"/>
        <v>79.830768503050237</v>
      </c>
      <c r="U871" s="6">
        <f t="shared" si="305"/>
        <v>68.826883664381924</v>
      </c>
      <c r="W871" s="11">
        <v>100</v>
      </c>
      <c r="X871" s="6">
        <f t="shared" si="294"/>
        <v>87.890547012700083</v>
      </c>
      <c r="Y871" s="6">
        <f t="shared" si="295"/>
        <v>75.781094025400165</v>
      </c>
      <c r="Z871" s="6">
        <f t="shared" si="296"/>
        <v>91.768865449610146</v>
      </c>
      <c r="AA871" s="6">
        <f t="shared" si="297"/>
        <v>79.659412462310229</v>
      </c>
      <c r="AB871" s="6">
        <f t="shared" si="298"/>
        <v>67.549959475010311</v>
      </c>
      <c r="AC871" s="6">
        <f t="shared" si="299"/>
        <v>83.537730899220293</v>
      </c>
      <c r="AD871" s="6">
        <f t="shared" si="300"/>
        <v>99.525502323430274</v>
      </c>
      <c r="AE871" s="6">
        <f t="shared" si="301"/>
        <v>115.51327374764026</v>
      </c>
      <c r="AF871" s="6">
        <f t="shared" si="302"/>
        <v>131.50104517185025</v>
      </c>
      <c r="AG871" s="6">
        <f t="shared" si="303"/>
        <v>147.48881659606025</v>
      </c>
      <c r="AI871" s="10">
        <f t="shared" si="304"/>
        <v>0</v>
      </c>
      <c r="AJ871" s="10">
        <f t="shared" si="287"/>
        <v>0</v>
      </c>
      <c r="AK871" s="10">
        <f t="shared" si="287"/>
        <v>0</v>
      </c>
      <c r="AL871" s="10">
        <f t="shared" si="287"/>
        <v>0</v>
      </c>
      <c r="AM871" s="10">
        <f t="shared" si="286"/>
        <v>0</v>
      </c>
      <c r="AN871" s="10">
        <f t="shared" si="286"/>
        <v>0</v>
      </c>
      <c r="AO871" s="10">
        <f t="shared" si="286"/>
        <v>0</v>
      </c>
      <c r="AP871" s="10">
        <f t="shared" si="285"/>
        <v>0</v>
      </c>
      <c r="AQ871" s="10">
        <f t="shared" si="285"/>
        <v>0</v>
      </c>
      <c r="AR871" s="10">
        <f t="shared" si="285"/>
        <v>0</v>
      </c>
      <c r="AT871">
        <v>1</v>
      </c>
      <c r="AU871">
        <v>1</v>
      </c>
      <c r="AV871">
        <v>0</v>
      </c>
      <c r="AW871">
        <v>1</v>
      </c>
      <c r="AX871">
        <v>1</v>
      </c>
      <c r="AY871">
        <v>0</v>
      </c>
      <c r="AZ871">
        <v>0</v>
      </c>
      <c r="BA871">
        <v>0</v>
      </c>
      <c r="BB871">
        <v>0</v>
      </c>
      <c r="BC871">
        <v>0</v>
      </c>
    </row>
    <row r="872" spans="3:55">
      <c r="C872" s="10"/>
      <c r="D872" s="20">
        <f t="shared" si="288"/>
        <v>1761.3335668131697</v>
      </c>
      <c r="E872" s="10">
        <f t="shared" si="289"/>
        <v>-917.02450190521745</v>
      </c>
      <c r="F872" s="20">
        <f t="shared" si="290"/>
        <v>844.30906490795223</v>
      </c>
      <c r="G872">
        <f t="shared" si="291"/>
        <v>5</v>
      </c>
      <c r="H872" s="21">
        <f t="shared" si="292"/>
        <v>9.7656225800141683E-4</v>
      </c>
      <c r="I872" s="20">
        <f t="shared" si="293"/>
        <v>0</v>
      </c>
      <c r="J872" s="2"/>
      <c r="K872" s="11">
        <v>100</v>
      </c>
      <c r="L872" s="6">
        <f t="shared" si="306"/>
        <v>113.7778787354118</v>
      </c>
      <c r="M872" s="6">
        <f t="shared" si="306"/>
        <v>129.45405689530074</v>
      </c>
      <c r="N872" s="6">
        <f t="shared" si="306"/>
        <v>111.61009070675182</v>
      </c>
      <c r="O872" s="6">
        <f t="shared" si="306"/>
        <v>126.98759366081121</v>
      </c>
      <c r="P872" s="6">
        <f t="shared" si="306"/>
        <v>144.48379032441528</v>
      </c>
      <c r="Q872" s="6">
        <f t="shared" si="305"/>
        <v>124.56812347569371</v>
      </c>
      <c r="R872" s="6">
        <f t="shared" si="305"/>
        <v>107.39763506628833</v>
      </c>
      <c r="S872" s="6">
        <f t="shared" si="305"/>
        <v>92.593929297508126</v>
      </c>
      <c r="T872" s="6">
        <f t="shared" si="305"/>
        <v>79.830768503050237</v>
      </c>
      <c r="U872" s="6">
        <f t="shared" si="305"/>
        <v>90.829754980947826</v>
      </c>
      <c r="W872" s="11">
        <v>100</v>
      </c>
      <c r="X872" s="6">
        <f t="shared" si="294"/>
        <v>87.890547012700083</v>
      </c>
      <c r="Y872" s="6">
        <f t="shared" si="295"/>
        <v>75.781094025400165</v>
      </c>
      <c r="Z872" s="6">
        <f t="shared" si="296"/>
        <v>91.768865449610146</v>
      </c>
      <c r="AA872" s="6">
        <f t="shared" si="297"/>
        <v>79.659412462310229</v>
      </c>
      <c r="AB872" s="6">
        <f t="shared" si="298"/>
        <v>67.549959475010311</v>
      </c>
      <c r="AC872" s="6">
        <f t="shared" si="299"/>
        <v>83.537730899220293</v>
      </c>
      <c r="AD872" s="6">
        <f t="shared" si="300"/>
        <v>99.525502323430274</v>
      </c>
      <c r="AE872" s="6">
        <f t="shared" si="301"/>
        <v>115.51327374764026</v>
      </c>
      <c r="AF872" s="6">
        <f t="shared" si="302"/>
        <v>131.50104517185025</v>
      </c>
      <c r="AG872" s="6">
        <f t="shared" si="303"/>
        <v>119.39159218455033</v>
      </c>
      <c r="AI872" s="10">
        <f t="shared" si="304"/>
        <v>0</v>
      </c>
      <c r="AJ872" s="10">
        <f t="shared" si="287"/>
        <v>0</v>
      </c>
      <c r="AK872" s="10">
        <f t="shared" si="287"/>
        <v>0</v>
      </c>
      <c r="AL872" s="10">
        <f t="shared" si="287"/>
        <v>0</v>
      </c>
      <c r="AM872" s="10">
        <f t="shared" si="286"/>
        <v>0</v>
      </c>
      <c r="AN872" s="10">
        <f t="shared" si="286"/>
        <v>0</v>
      </c>
      <c r="AO872" s="10">
        <f t="shared" si="286"/>
        <v>0</v>
      </c>
      <c r="AP872" s="10">
        <f t="shared" si="285"/>
        <v>0</v>
      </c>
      <c r="AQ872" s="10">
        <f t="shared" si="285"/>
        <v>0</v>
      </c>
      <c r="AR872" s="10">
        <f t="shared" si="285"/>
        <v>0</v>
      </c>
      <c r="AT872">
        <v>1</v>
      </c>
      <c r="AU872">
        <v>1</v>
      </c>
      <c r="AV872">
        <v>0</v>
      </c>
      <c r="AW872">
        <v>1</v>
      </c>
      <c r="AX872">
        <v>1</v>
      </c>
      <c r="AY872">
        <v>0</v>
      </c>
      <c r="AZ872">
        <v>0</v>
      </c>
      <c r="BA872">
        <v>0</v>
      </c>
      <c r="BB872">
        <v>0</v>
      </c>
      <c r="BC872">
        <v>1</v>
      </c>
    </row>
    <row r="873" spans="3:55">
      <c r="C873" s="10"/>
      <c r="D873" s="20">
        <f t="shared" si="288"/>
        <v>1761.3335668131683</v>
      </c>
      <c r="E873" s="10">
        <f t="shared" si="289"/>
        <v>-917.02450190521745</v>
      </c>
      <c r="F873" s="20">
        <f t="shared" si="290"/>
        <v>844.30906490795087</v>
      </c>
      <c r="G873">
        <f t="shared" si="291"/>
        <v>5</v>
      </c>
      <c r="H873" s="21">
        <f t="shared" si="292"/>
        <v>9.7656225800141683E-4</v>
      </c>
      <c r="I873" s="20">
        <f t="shared" si="293"/>
        <v>0</v>
      </c>
      <c r="J873" s="2"/>
      <c r="K873" s="11">
        <v>100</v>
      </c>
      <c r="L873" s="6">
        <f t="shared" si="306"/>
        <v>113.7778787354118</v>
      </c>
      <c r="M873" s="6">
        <f t="shared" si="306"/>
        <v>129.45405689530074</v>
      </c>
      <c r="N873" s="6">
        <f t="shared" si="306"/>
        <v>111.61009070675182</v>
      </c>
      <c r="O873" s="6">
        <f t="shared" si="306"/>
        <v>126.98759366081121</v>
      </c>
      <c r="P873" s="6">
        <f t="shared" si="306"/>
        <v>144.48379032441528</v>
      </c>
      <c r="Q873" s="6">
        <f t="shared" si="305"/>
        <v>124.56812347569371</v>
      </c>
      <c r="R873" s="6">
        <f t="shared" si="305"/>
        <v>107.39763506628833</v>
      </c>
      <c r="S873" s="6">
        <f t="shared" si="305"/>
        <v>92.593929297508126</v>
      </c>
      <c r="T873" s="6">
        <f t="shared" si="305"/>
        <v>105.35140859247174</v>
      </c>
      <c r="U873" s="6">
        <f t="shared" si="305"/>
        <v>90.829754980947826</v>
      </c>
      <c r="W873" s="11">
        <v>100</v>
      </c>
      <c r="X873" s="6">
        <f t="shared" si="294"/>
        <v>87.890547012700083</v>
      </c>
      <c r="Y873" s="6">
        <f t="shared" si="295"/>
        <v>75.781094025400165</v>
      </c>
      <c r="Z873" s="6">
        <f t="shared" si="296"/>
        <v>91.768865449610146</v>
      </c>
      <c r="AA873" s="6">
        <f t="shared" si="297"/>
        <v>79.659412462310229</v>
      </c>
      <c r="AB873" s="6">
        <f t="shared" si="298"/>
        <v>67.549959475010311</v>
      </c>
      <c r="AC873" s="6">
        <f t="shared" si="299"/>
        <v>83.537730899220293</v>
      </c>
      <c r="AD873" s="6">
        <f t="shared" si="300"/>
        <v>99.525502323430274</v>
      </c>
      <c r="AE873" s="6">
        <f t="shared" si="301"/>
        <v>115.51327374764026</v>
      </c>
      <c r="AF873" s="6">
        <f t="shared" si="302"/>
        <v>103.40382076034034</v>
      </c>
      <c r="AG873" s="6">
        <f t="shared" si="303"/>
        <v>119.39159218455032</v>
      </c>
      <c r="AI873" s="10">
        <f t="shared" si="304"/>
        <v>0</v>
      </c>
      <c r="AJ873" s="10">
        <f t="shared" si="287"/>
        <v>0</v>
      </c>
      <c r="AK873" s="10">
        <f t="shared" si="287"/>
        <v>0</v>
      </c>
      <c r="AL873" s="10">
        <f t="shared" si="287"/>
        <v>0</v>
      </c>
      <c r="AM873" s="10">
        <f t="shared" si="286"/>
        <v>0</v>
      </c>
      <c r="AN873" s="10">
        <f t="shared" si="286"/>
        <v>0</v>
      </c>
      <c r="AO873" s="10">
        <f t="shared" si="286"/>
        <v>0</v>
      </c>
      <c r="AP873" s="10">
        <f t="shared" si="286"/>
        <v>0</v>
      </c>
      <c r="AQ873" s="10">
        <f t="shared" si="286"/>
        <v>0</v>
      </c>
      <c r="AR873" s="10">
        <f t="shared" si="286"/>
        <v>0</v>
      </c>
      <c r="AT873">
        <v>1</v>
      </c>
      <c r="AU873">
        <v>1</v>
      </c>
      <c r="AV873">
        <v>0</v>
      </c>
      <c r="AW873">
        <v>1</v>
      </c>
      <c r="AX873">
        <v>1</v>
      </c>
      <c r="AY873">
        <v>0</v>
      </c>
      <c r="AZ873">
        <v>0</v>
      </c>
      <c r="BA873">
        <v>0</v>
      </c>
      <c r="BB873">
        <v>1</v>
      </c>
      <c r="BC873">
        <v>0</v>
      </c>
    </row>
    <row r="874" spans="3:55">
      <c r="C874" s="10"/>
      <c r="D874" s="20">
        <f t="shared" si="288"/>
        <v>-1043.5145177395257</v>
      </c>
      <c r="E874" s="10">
        <f t="shared" si="289"/>
        <v>1986.6597914390709</v>
      </c>
      <c r="F874" s="20">
        <f t="shared" si="290"/>
        <v>943.14527369954521</v>
      </c>
      <c r="G874">
        <f t="shared" si="291"/>
        <v>6</v>
      </c>
      <c r="H874" s="21">
        <f t="shared" si="292"/>
        <v>9.7699716664180632E-4</v>
      </c>
      <c r="I874" s="20">
        <f t="shared" si="293"/>
        <v>0</v>
      </c>
      <c r="J874" s="2"/>
      <c r="K874" s="11">
        <v>100</v>
      </c>
      <c r="L874" s="6">
        <f t="shared" si="306"/>
        <v>113.7778787354118</v>
      </c>
      <c r="M874" s="6">
        <f t="shared" si="306"/>
        <v>129.45405689530074</v>
      </c>
      <c r="N874" s="6">
        <f t="shared" si="306"/>
        <v>111.61009070675182</v>
      </c>
      <c r="O874" s="6">
        <f t="shared" si="306"/>
        <v>126.98759366081121</v>
      </c>
      <c r="P874" s="6">
        <f t="shared" si="306"/>
        <v>144.48379032441528</v>
      </c>
      <c r="Q874" s="6">
        <f t="shared" si="305"/>
        <v>124.56812347569371</v>
      </c>
      <c r="R874" s="6">
        <f t="shared" si="305"/>
        <v>107.39763506628833</v>
      </c>
      <c r="S874" s="6">
        <f t="shared" si="305"/>
        <v>92.593929297508126</v>
      </c>
      <c r="T874" s="6">
        <f t="shared" si="305"/>
        <v>105.35140859247174</v>
      </c>
      <c r="U874" s="6">
        <f t="shared" si="305"/>
        <v>119.86659791439071</v>
      </c>
      <c r="W874" s="11">
        <v>100</v>
      </c>
      <c r="X874" s="6">
        <f t="shared" si="294"/>
        <v>87.890547012700083</v>
      </c>
      <c r="Y874" s="6">
        <f t="shared" si="295"/>
        <v>75.781094025400165</v>
      </c>
      <c r="Z874" s="6">
        <f t="shared" si="296"/>
        <v>91.768865449610146</v>
      </c>
      <c r="AA874" s="6">
        <f t="shared" si="297"/>
        <v>79.659412462310229</v>
      </c>
      <c r="AB874" s="6">
        <f t="shared" si="298"/>
        <v>67.549959475010311</v>
      </c>
      <c r="AC874" s="6">
        <f t="shared" si="299"/>
        <v>83.537730899220293</v>
      </c>
      <c r="AD874" s="6">
        <f t="shared" si="300"/>
        <v>99.525502323430274</v>
      </c>
      <c r="AE874" s="6">
        <f t="shared" si="301"/>
        <v>115.51327374764026</v>
      </c>
      <c r="AF874" s="6">
        <f t="shared" si="302"/>
        <v>103.40382076034034</v>
      </c>
      <c r="AG874" s="6">
        <f t="shared" si="303"/>
        <v>91.29436777304042</v>
      </c>
      <c r="AI874" s="10">
        <f t="shared" si="304"/>
        <v>0</v>
      </c>
      <c r="AJ874" s="10">
        <f t="shared" si="287"/>
        <v>0</v>
      </c>
      <c r="AK874" s="10">
        <f t="shared" si="287"/>
        <v>0</v>
      </c>
      <c r="AL874" s="10">
        <f t="shared" si="287"/>
        <v>0</v>
      </c>
      <c r="AM874" s="10">
        <f t="shared" si="286"/>
        <v>0</v>
      </c>
      <c r="AN874" s="10">
        <f t="shared" si="286"/>
        <v>0</v>
      </c>
      <c r="AO874" s="10">
        <f t="shared" si="286"/>
        <v>0</v>
      </c>
      <c r="AP874" s="10">
        <f t="shared" si="286"/>
        <v>0</v>
      </c>
      <c r="AQ874" s="10">
        <f t="shared" si="286"/>
        <v>0</v>
      </c>
      <c r="AR874" s="10">
        <f t="shared" si="286"/>
        <v>0</v>
      </c>
      <c r="AT874">
        <v>1</v>
      </c>
      <c r="AU874">
        <v>1</v>
      </c>
      <c r="AV874">
        <v>0</v>
      </c>
      <c r="AW874">
        <v>1</v>
      </c>
      <c r="AX874">
        <v>1</v>
      </c>
      <c r="AY874">
        <v>0</v>
      </c>
      <c r="AZ874">
        <v>0</v>
      </c>
      <c r="BA874">
        <v>0</v>
      </c>
      <c r="BB874">
        <v>1</v>
      </c>
      <c r="BC874">
        <v>1</v>
      </c>
    </row>
    <row r="875" spans="3:55">
      <c r="C875" s="10"/>
      <c r="D875" s="20">
        <f t="shared" si="288"/>
        <v>1761.3335668131683</v>
      </c>
      <c r="E875" s="10">
        <f t="shared" si="289"/>
        <v>-917.02450190521745</v>
      </c>
      <c r="F875" s="20">
        <f t="shared" si="290"/>
        <v>844.30906490795087</v>
      </c>
      <c r="G875">
        <f t="shared" si="291"/>
        <v>5</v>
      </c>
      <c r="H875" s="21">
        <f t="shared" si="292"/>
        <v>9.7656225800141683E-4</v>
      </c>
      <c r="I875" s="20">
        <f t="shared" si="293"/>
        <v>0</v>
      </c>
      <c r="J875" s="2"/>
      <c r="K875" s="11">
        <v>100</v>
      </c>
      <c r="L875" s="6">
        <f t="shared" si="306"/>
        <v>113.7778787354118</v>
      </c>
      <c r="M875" s="6">
        <f t="shared" si="306"/>
        <v>129.45405689530074</v>
      </c>
      <c r="N875" s="6">
        <f t="shared" si="306"/>
        <v>111.61009070675182</v>
      </c>
      <c r="O875" s="6">
        <f t="shared" si="306"/>
        <v>126.98759366081121</v>
      </c>
      <c r="P875" s="6">
        <f t="shared" si="306"/>
        <v>144.48379032441528</v>
      </c>
      <c r="Q875" s="6">
        <f t="shared" si="305"/>
        <v>124.56812347569371</v>
      </c>
      <c r="R875" s="6">
        <f t="shared" si="305"/>
        <v>107.39763506628833</v>
      </c>
      <c r="S875" s="6">
        <f t="shared" si="305"/>
        <v>122.19475099042164</v>
      </c>
      <c r="T875" s="6">
        <f t="shared" si="305"/>
        <v>105.35140859247174</v>
      </c>
      <c r="U875" s="6">
        <f t="shared" si="305"/>
        <v>90.829754980947826</v>
      </c>
      <c r="W875" s="11">
        <v>100</v>
      </c>
      <c r="X875" s="6">
        <f t="shared" si="294"/>
        <v>87.890547012700083</v>
      </c>
      <c r="Y875" s="6">
        <f t="shared" si="295"/>
        <v>75.781094025400165</v>
      </c>
      <c r="Z875" s="6">
        <f t="shared" si="296"/>
        <v>91.768865449610146</v>
      </c>
      <c r="AA875" s="6">
        <f t="shared" si="297"/>
        <v>79.659412462310229</v>
      </c>
      <c r="AB875" s="6">
        <f t="shared" si="298"/>
        <v>67.549959475010311</v>
      </c>
      <c r="AC875" s="6">
        <f t="shared" si="299"/>
        <v>83.537730899220293</v>
      </c>
      <c r="AD875" s="6">
        <f t="shared" si="300"/>
        <v>99.525502323430274</v>
      </c>
      <c r="AE875" s="6">
        <f t="shared" si="301"/>
        <v>87.416049336130357</v>
      </c>
      <c r="AF875" s="6">
        <f t="shared" si="302"/>
        <v>103.40382076034034</v>
      </c>
      <c r="AG875" s="6">
        <f t="shared" si="303"/>
        <v>119.39159218455032</v>
      </c>
      <c r="AI875" s="10">
        <f t="shared" si="304"/>
        <v>0</v>
      </c>
      <c r="AJ875" s="10">
        <f t="shared" si="287"/>
        <v>0</v>
      </c>
      <c r="AK875" s="10">
        <f t="shared" si="287"/>
        <v>0</v>
      </c>
      <c r="AL875" s="10">
        <f t="shared" si="287"/>
        <v>0</v>
      </c>
      <c r="AM875" s="10">
        <f t="shared" si="286"/>
        <v>0</v>
      </c>
      <c r="AN875" s="10">
        <f t="shared" si="286"/>
        <v>0</v>
      </c>
      <c r="AO875" s="10">
        <f t="shared" si="286"/>
        <v>0</v>
      </c>
      <c r="AP875" s="10">
        <f t="shared" si="286"/>
        <v>0</v>
      </c>
      <c r="AQ875" s="10">
        <f t="shared" si="286"/>
        <v>0</v>
      </c>
      <c r="AR875" s="10">
        <f t="shared" si="286"/>
        <v>0</v>
      </c>
      <c r="AT875">
        <v>1</v>
      </c>
      <c r="AU875">
        <v>1</v>
      </c>
      <c r="AV875">
        <v>0</v>
      </c>
      <c r="AW875">
        <v>1</v>
      </c>
      <c r="AX875">
        <v>1</v>
      </c>
      <c r="AY875">
        <v>0</v>
      </c>
      <c r="AZ875">
        <v>0</v>
      </c>
      <c r="BA875">
        <v>1</v>
      </c>
      <c r="BB875">
        <v>0</v>
      </c>
      <c r="BC875">
        <v>0</v>
      </c>
    </row>
    <row r="876" spans="3:55">
      <c r="C876" s="10"/>
      <c r="D876" s="20">
        <f t="shared" si="288"/>
        <v>-1043.5145177395257</v>
      </c>
      <c r="E876" s="10">
        <f t="shared" si="289"/>
        <v>1986.6597914390709</v>
      </c>
      <c r="F876" s="20">
        <f t="shared" si="290"/>
        <v>943.14527369954521</v>
      </c>
      <c r="G876">
        <f t="shared" si="291"/>
        <v>6</v>
      </c>
      <c r="H876" s="21">
        <f t="shared" si="292"/>
        <v>9.7699716664180632E-4</v>
      </c>
      <c r="I876" s="20">
        <f t="shared" si="293"/>
        <v>0</v>
      </c>
      <c r="J876" s="2"/>
      <c r="K876" s="11">
        <v>100</v>
      </c>
      <c r="L876" s="6">
        <f t="shared" si="306"/>
        <v>113.7778787354118</v>
      </c>
      <c r="M876" s="6">
        <f t="shared" si="306"/>
        <v>129.45405689530074</v>
      </c>
      <c r="N876" s="6">
        <f t="shared" si="306"/>
        <v>111.61009070675182</v>
      </c>
      <c r="O876" s="6">
        <f t="shared" si="306"/>
        <v>126.98759366081121</v>
      </c>
      <c r="P876" s="6">
        <f t="shared" si="306"/>
        <v>144.48379032441528</v>
      </c>
      <c r="Q876" s="6">
        <f t="shared" si="305"/>
        <v>124.56812347569371</v>
      </c>
      <c r="R876" s="6">
        <f t="shared" si="305"/>
        <v>107.39763506628833</v>
      </c>
      <c r="S876" s="6">
        <f t="shared" si="305"/>
        <v>122.19475099042164</v>
      </c>
      <c r="T876" s="6">
        <f t="shared" si="305"/>
        <v>105.35140859247174</v>
      </c>
      <c r="U876" s="6">
        <f t="shared" si="305"/>
        <v>119.86659791439071</v>
      </c>
      <c r="W876" s="11">
        <v>100</v>
      </c>
      <c r="X876" s="6">
        <f t="shared" si="294"/>
        <v>87.890547012700083</v>
      </c>
      <c r="Y876" s="6">
        <f t="shared" si="295"/>
        <v>75.781094025400165</v>
      </c>
      <c r="Z876" s="6">
        <f t="shared" si="296"/>
        <v>91.768865449610146</v>
      </c>
      <c r="AA876" s="6">
        <f t="shared" si="297"/>
        <v>79.659412462310229</v>
      </c>
      <c r="AB876" s="6">
        <f t="shared" si="298"/>
        <v>67.549959475010311</v>
      </c>
      <c r="AC876" s="6">
        <f t="shared" si="299"/>
        <v>83.537730899220293</v>
      </c>
      <c r="AD876" s="6">
        <f t="shared" si="300"/>
        <v>99.525502323430274</v>
      </c>
      <c r="AE876" s="6">
        <f t="shared" si="301"/>
        <v>87.416049336130357</v>
      </c>
      <c r="AF876" s="6">
        <f t="shared" si="302"/>
        <v>103.40382076034034</v>
      </c>
      <c r="AG876" s="6">
        <f t="shared" si="303"/>
        <v>91.29436777304042</v>
      </c>
      <c r="AI876" s="10">
        <f t="shared" si="304"/>
        <v>0</v>
      </c>
      <c r="AJ876" s="10">
        <f t="shared" si="287"/>
        <v>0</v>
      </c>
      <c r="AK876" s="10">
        <f t="shared" si="287"/>
        <v>0</v>
      </c>
      <c r="AL876" s="10">
        <f t="shared" si="287"/>
        <v>0</v>
      </c>
      <c r="AM876" s="10">
        <f t="shared" si="286"/>
        <v>0</v>
      </c>
      <c r="AN876" s="10">
        <f t="shared" si="286"/>
        <v>0</v>
      </c>
      <c r="AO876" s="10">
        <f t="shared" si="286"/>
        <v>0</v>
      </c>
      <c r="AP876" s="10">
        <f t="shared" si="286"/>
        <v>0</v>
      </c>
      <c r="AQ876" s="10">
        <f t="shared" si="286"/>
        <v>0</v>
      </c>
      <c r="AR876" s="10">
        <f t="shared" si="286"/>
        <v>0</v>
      </c>
      <c r="AT876">
        <v>1</v>
      </c>
      <c r="AU876">
        <v>1</v>
      </c>
      <c r="AV876">
        <v>0</v>
      </c>
      <c r="AW876">
        <v>1</v>
      </c>
      <c r="AX876">
        <v>1</v>
      </c>
      <c r="AY876">
        <v>0</v>
      </c>
      <c r="AZ876">
        <v>0</v>
      </c>
      <c r="BA876">
        <v>1</v>
      </c>
      <c r="BB876">
        <v>0</v>
      </c>
      <c r="BC876">
        <v>1</v>
      </c>
    </row>
    <row r="877" spans="3:55">
      <c r="C877" s="10"/>
      <c r="D877" s="20">
        <f t="shared" si="288"/>
        <v>-1043.5145177395257</v>
      </c>
      <c r="E877" s="10">
        <f t="shared" si="289"/>
        <v>1986.6597914390709</v>
      </c>
      <c r="F877" s="20">
        <f t="shared" si="290"/>
        <v>943.14527369954521</v>
      </c>
      <c r="G877">
        <f t="shared" si="291"/>
        <v>6</v>
      </c>
      <c r="H877" s="21">
        <f t="shared" si="292"/>
        <v>9.7699716664180632E-4</v>
      </c>
      <c r="I877" s="20">
        <f t="shared" si="293"/>
        <v>0</v>
      </c>
      <c r="J877" s="2"/>
      <c r="K877" s="11">
        <v>100</v>
      </c>
      <c r="L877" s="6">
        <f t="shared" si="306"/>
        <v>113.7778787354118</v>
      </c>
      <c r="M877" s="6">
        <f t="shared" si="306"/>
        <v>129.45405689530074</v>
      </c>
      <c r="N877" s="6">
        <f t="shared" si="306"/>
        <v>111.61009070675182</v>
      </c>
      <c r="O877" s="6">
        <f t="shared" si="306"/>
        <v>126.98759366081121</v>
      </c>
      <c r="P877" s="6">
        <f t="shared" si="306"/>
        <v>144.48379032441528</v>
      </c>
      <c r="Q877" s="6">
        <f t="shared" si="305"/>
        <v>124.56812347569371</v>
      </c>
      <c r="R877" s="6">
        <f t="shared" si="305"/>
        <v>107.39763506628833</v>
      </c>
      <c r="S877" s="6">
        <f t="shared" si="305"/>
        <v>122.19475099042164</v>
      </c>
      <c r="T877" s="6">
        <f t="shared" si="305"/>
        <v>139.03059560292036</v>
      </c>
      <c r="U877" s="6">
        <f t="shared" si="305"/>
        <v>119.86659791439071</v>
      </c>
      <c r="W877" s="11">
        <v>100</v>
      </c>
      <c r="X877" s="6">
        <f t="shared" si="294"/>
        <v>87.890547012700083</v>
      </c>
      <c r="Y877" s="6">
        <f t="shared" si="295"/>
        <v>75.781094025400165</v>
      </c>
      <c r="Z877" s="6">
        <f t="shared" si="296"/>
        <v>91.768865449610146</v>
      </c>
      <c r="AA877" s="6">
        <f t="shared" si="297"/>
        <v>79.659412462310229</v>
      </c>
      <c r="AB877" s="6">
        <f t="shared" si="298"/>
        <v>67.549959475010311</v>
      </c>
      <c r="AC877" s="6">
        <f t="shared" si="299"/>
        <v>83.537730899220293</v>
      </c>
      <c r="AD877" s="6">
        <f t="shared" si="300"/>
        <v>99.525502323430274</v>
      </c>
      <c r="AE877" s="6">
        <f t="shared" si="301"/>
        <v>87.416049336130357</v>
      </c>
      <c r="AF877" s="6">
        <f t="shared" si="302"/>
        <v>75.306596348830439</v>
      </c>
      <c r="AG877" s="6">
        <f t="shared" si="303"/>
        <v>91.29436777304042</v>
      </c>
      <c r="AI877" s="10">
        <f t="shared" si="304"/>
        <v>0</v>
      </c>
      <c r="AJ877" s="10">
        <f t="shared" si="287"/>
        <v>0</v>
      </c>
      <c r="AK877" s="10">
        <f t="shared" si="287"/>
        <v>0</v>
      </c>
      <c r="AL877" s="10">
        <f t="shared" si="287"/>
        <v>0</v>
      </c>
      <c r="AM877" s="10">
        <f t="shared" si="286"/>
        <v>0</v>
      </c>
      <c r="AN877" s="10">
        <f t="shared" si="286"/>
        <v>0</v>
      </c>
      <c r="AO877" s="10">
        <f t="shared" si="286"/>
        <v>0</v>
      </c>
      <c r="AP877" s="10">
        <f t="shared" si="286"/>
        <v>0</v>
      </c>
      <c r="AQ877" s="10">
        <f t="shared" si="286"/>
        <v>0</v>
      </c>
      <c r="AR877" s="10">
        <f t="shared" si="286"/>
        <v>0</v>
      </c>
      <c r="AT877">
        <v>1</v>
      </c>
      <c r="AU877">
        <v>1</v>
      </c>
      <c r="AV877">
        <v>0</v>
      </c>
      <c r="AW877">
        <v>1</v>
      </c>
      <c r="AX877">
        <v>1</v>
      </c>
      <c r="AY877">
        <v>0</v>
      </c>
      <c r="AZ877">
        <v>0</v>
      </c>
      <c r="BA877">
        <v>1</v>
      </c>
      <c r="BB877">
        <v>1</v>
      </c>
      <c r="BC877">
        <v>0</v>
      </c>
    </row>
    <row r="878" spans="3:55">
      <c r="C878" s="10"/>
      <c r="D878" s="20">
        <f t="shared" si="288"/>
        <v>-5821.6989792951717</v>
      </c>
      <c r="E878" s="10">
        <f t="shared" si="289"/>
        <v>5818.6062470211509</v>
      </c>
      <c r="F878" s="20">
        <f t="shared" si="290"/>
        <v>-3.0927322740208183</v>
      </c>
      <c r="G878">
        <f t="shared" si="291"/>
        <v>7</v>
      </c>
      <c r="H878" s="21">
        <f t="shared" si="292"/>
        <v>9.7743226896726152E-4</v>
      </c>
      <c r="I878" s="20">
        <f t="shared" si="293"/>
        <v>0</v>
      </c>
      <c r="J878" s="2"/>
      <c r="K878" s="11">
        <v>100</v>
      </c>
      <c r="L878" s="6">
        <f t="shared" si="306"/>
        <v>113.7778787354118</v>
      </c>
      <c r="M878" s="6">
        <f t="shared" si="306"/>
        <v>129.45405689530074</v>
      </c>
      <c r="N878" s="6">
        <f t="shared" si="306"/>
        <v>111.61009070675182</v>
      </c>
      <c r="O878" s="6">
        <f t="shared" si="306"/>
        <v>126.98759366081121</v>
      </c>
      <c r="P878" s="6">
        <f t="shared" si="306"/>
        <v>144.48379032441528</v>
      </c>
      <c r="Q878" s="6">
        <f t="shared" si="305"/>
        <v>124.56812347569371</v>
      </c>
      <c r="R878" s="6">
        <f t="shared" si="305"/>
        <v>107.39763506628833</v>
      </c>
      <c r="S878" s="6">
        <f t="shared" si="305"/>
        <v>122.19475099042164</v>
      </c>
      <c r="T878" s="6">
        <f t="shared" si="305"/>
        <v>139.03059560292036</v>
      </c>
      <c r="U878" s="6">
        <f t="shared" si="305"/>
        <v>158.18606247021151</v>
      </c>
      <c r="W878" s="11">
        <v>100</v>
      </c>
      <c r="X878" s="6">
        <f t="shared" si="294"/>
        <v>87.890547012700083</v>
      </c>
      <c r="Y878" s="6">
        <f t="shared" si="295"/>
        <v>75.781094025400165</v>
      </c>
      <c r="Z878" s="6">
        <f t="shared" si="296"/>
        <v>91.768865449610146</v>
      </c>
      <c r="AA878" s="6">
        <f t="shared" si="297"/>
        <v>79.659412462310229</v>
      </c>
      <c r="AB878" s="6">
        <f t="shared" si="298"/>
        <v>67.549959475010311</v>
      </c>
      <c r="AC878" s="6">
        <f t="shared" si="299"/>
        <v>83.537730899220293</v>
      </c>
      <c r="AD878" s="6">
        <f t="shared" si="300"/>
        <v>99.525502323430274</v>
      </c>
      <c r="AE878" s="6">
        <f t="shared" si="301"/>
        <v>87.416049336130357</v>
      </c>
      <c r="AF878" s="6">
        <f t="shared" si="302"/>
        <v>75.306596348830439</v>
      </c>
      <c r="AG878" s="6">
        <f t="shared" si="303"/>
        <v>63.197143361530522</v>
      </c>
      <c r="AI878" s="10">
        <f t="shared" si="304"/>
        <v>0</v>
      </c>
      <c r="AJ878" s="10">
        <f t="shared" si="287"/>
        <v>0</v>
      </c>
      <c r="AK878" s="10">
        <f t="shared" si="287"/>
        <v>0</v>
      </c>
      <c r="AL878" s="10">
        <f t="shared" si="287"/>
        <v>0</v>
      </c>
      <c r="AM878" s="10">
        <f t="shared" si="286"/>
        <v>0</v>
      </c>
      <c r="AN878" s="10">
        <f t="shared" si="286"/>
        <v>0</v>
      </c>
      <c r="AO878" s="10">
        <f t="shared" si="286"/>
        <v>0</v>
      </c>
      <c r="AP878" s="10">
        <f t="shared" si="286"/>
        <v>0</v>
      </c>
      <c r="AQ878" s="10">
        <f t="shared" si="286"/>
        <v>0</v>
      </c>
      <c r="AR878" s="10">
        <f t="shared" si="286"/>
        <v>0</v>
      </c>
      <c r="AT878">
        <v>1</v>
      </c>
      <c r="AU878">
        <v>1</v>
      </c>
      <c r="AV878">
        <v>0</v>
      </c>
      <c r="AW878">
        <v>1</v>
      </c>
      <c r="AX878">
        <v>1</v>
      </c>
      <c r="AY878">
        <v>0</v>
      </c>
      <c r="AZ878">
        <v>0</v>
      </c>
      <c r="BA878">
        <v>1</v>
      </c>
      <c r="BB878">
        <v>1</v>
      </c>
      <c r="BC878">
        <v>1</v>
      </c>
    </row>
    <row r="879" spans="3:55">
      <c r="C879" s="10"/>
      <c r="D879" s="20">
        <f t="shared" si="288"/>
        <v>1761.3335668131683</v>
      </c>
      <c r="E879" s="10">
        <f t="shared" si="289"/>
        <v>-917.02450190521745</v>
      </c>
      <c r="F879" s="20">
        <f t="shared" si="290"/>
        <v>844.30906490795087</v>
      </c>
      <c r="G879">
        <f t="shared" si="291"/>
        <v>5</v>
      </c>
      <c r="H879" s="21">
        <f t="shared" si="292"/>
        <v>9.7656225800141683E-4</v>
      </c>
      <c r="I879" s="20">
        <f t="shared" si="293"/>
        <v>0</v>
      </c>
      <c r="J879" s="2"/>
      <c r="K879" s="11">
        <v>100</v>
      </c>
      <c r="L879" s="6">
        <f t="shared" si="306"/>
        <v>113.7778787354118</v>
      </c>
      <c r="M879" s="6">
        <f t="shared" si="306"/>
        <v>129.45405689530074</v>
      </c>
      <c r="N879" s="6">
        <f t="shared" si="306"/>
        <v>111.61009070675182</v>
      </c>
      <c r="O879" s="6">
        <f t="shared" si="306"/>
        <v>126.98759366081121</v>
      </c>
      <c r="P879" s="6">
        <f t="shared" si="306"/>
        <v>144.48379032441528</v>
      </c>
      <c r="Q879" s="6">
        <f t="shared" si="305"/>
        <v>124.56812347569371</v>
      </c>
      <c r="R879" s="6">
        <f t="shared" si="305"/>
        <v>141.73096847115283</v>
      </c>
      <c r="S879" s="6">
        <f t="shared" si="305"/>
        <v>122.19475099042165</v>
      </c>
      <c r="T879" s="6">
        <f t="shared" si="305"/>
        <v>105.35140859247174</v>
      </c>
      <c r="U879" s="6">
        <f t="shared" si="305"/>
        <v>90.829754980947826</v>
      </c>
      <c r="W879" s="11">
        <v>100</v>
      </c>
      <c r="X879" s="6">
        <f t="shared" si="294"/>
        <v>87.890547012700083</v>
      </c>
      <c r="Y879" s="6">
        <f t="shared" si="295"/>
        <v>75.781094025400165</v>
      </c>
      <c r="Z879" s="6">
        <f t="shared" si="296"/>
        <v>91.768865449610146</v>
      </c>
      <c r="AA879" s="6">
        <f t="shared" si="297"/>
        <v>79.659412462310229</v>
      </c>
      <c r="AB879" s="6">
        <f t="shared" si="298"/>
        <v>67.549959475010311</v>
      </c>
      <c r="AC879" s="6">
        <f t="shared" si="299"/>
        <v>83.537730899220293</v>
      </c>
      <c r="AD879" s="6">
        <f t="shared" si="300"/>
        <v>71.428277911920375</v>
      </c>
      <c r="AE879" s="6">
        <f t="shared" si="301"/>
        <v>87.416049336130357</v>
      </c>
      <c r="AF879" s="6">
        <f t="shared" si="302"/>
        <v>103.40382076034034</v>
      </c>
      <c r="AG879" s="6">
        <f t="shared" si="303"/>
        <v>119.39159218455032</v>
      </c>
      <c r="AI879" s="10">
        <f t="shared" si="304"/>
        <v>0</v>
      </c>
      <c r="AJ879" s="10">
        <f t="shared" si="287"/>
        <v>0</v>
      </c>
      <c r="AK879" s="10">
        <f t="shared" si="287"/>
        <v>0</v>
      </c>
      <c r="AL879" s="10">
        <f t="shared" si="287"/>
        <v>0</v>
      </c>
      <c r="AM879" s="10">
        <f t="shared" si="286"/>
        <v>0</v>
      </c>
      <c r="AN879" s="10">
        <f t="shared" si="286"/>
        <v>0</v>
      </c>
      <c r="AO879" s="10">
        <f t="shared" si="286"/>
        <v>0</v>
      </c>
      <c r="AP879" s="10">
        <f t="shared" si="286"/>
        <v>0</v>
      </c>
      <c r="AQ879" s="10">
        <f t="shared" si="286"/>
        <v>0</v>
      </c>
      <c r="AR879" s="10">
        <f t="shared" si="286"/>
        <v>0</v>
      </c>
      <c r="AT879">
        <v>1</v>
      </c>
      <c r="AU879">
        <v>1</v>
      </c>
      <c r="AV879">
        <v>0</v>
      </c>
      <c r="AW879">
        <v>1</v>
      </c>
      <c r="AX879">
        <v>1</v>
      </c>
      <c r="AY879">
        <v>0</v>
      </c>
      <c r="AZ879">
        <v>1</v>
      </c>
      <c r="BA879">
        <v>0</v>
      </c>
      <c r="BB879">
        <v>0</v>
      </c>
      <c r="BC879">
        <v>0</v>
      </c>
    </row>
    <row r="880" spans="3:55">
      <c r="C880" s="10"/>
      <c r="D880" s="20">
        <f t="shared" si="288"/>
        <v>-1043.5145177395257</v>
      </c>
      <c r="E880" s="10">
        <f t="shared" si="289"/>
        <v>1986.6597914390709</v>
      </c>
      <c r="F880" s="20">
        <f t="shared" si="290"/>
        <v>943.14527369954521</v>
      </c>
      <c r="G880">
        <f t="shared" si="291"/>
        <v>6</v>
      </c>
      <c r="H880" s="21">
        <f t="shared" si="292"/>
        <v>9.7699716664180632E-4</v>
      </c>
      <c r="I880" s="20">
        <f t="shared" si="293"/>
        <v>0</v>
      </c>
      <c r="J880" s="2"/>
      <c r="K880" s="11">
        <v>100</v>
      </c>
      <c r="L880" s="6">
        <f t="shared" si="306"/>
        <v>113.7778787354118</v>
      </c>
      <c r="M880" s="6">
        <f t="shared" si="306"/>
        <v>129.45405689530074</v>
      </c>
      <c r="N880" s="6">
        <f t="shared" si="306"/>
        <v>111.61009070675182</v>
      </c>
      <c r="O880" s="6">
        <f t="shared" si="306"/>
        <v>126.98759366081121</v>
      </c>
      <c r="P880" s="6">
        <f t="shared" si="306"/>
        <v>144.48379032441528</v>
      </c>
      <c r="Q880" s="6">
        <f t="shared" si="305"/>
        <v>124.56812347569371</v>
      </c>
      <c r="R880" s="6">
        <f t="shared" si="305"/>
        <v>141.73096847115283</v>
      </c>
      <c r="S880" s="6">
        <f t="shared" si="305"/>
        <v>122.19475099042165</v>
      </c>
      <c r="T880" s="6">
        <f t="shared" si="305"/>
        <v>105.35140859247174</v>
      </c>
      <c r="U880" s="6">
        <f t="shared" si="305"/>
        <v>119.86659791439071</v>
      </c>
      <c r="W880" s="11">
        <v>100</v>
      </c>
      <c r="X880" s="6">
        <f t="shared" si="294"/>
        <v>87.890547012700083</v>
      </c>
      <c r="Y880" s="6">
        <f t="shared" si="295"/>
        <v>75.781094025400165</v>
      </c>
      <c r="Z880" s="6">
        <f t="shared" si="296"/>
        <v>91.768865449610146</v>
      </c>
      <c r="AA880" s="6">
        <f t="shared" si="297"/>
        <v>79.659412462310229</v>
      </c>
      <c r="AB880" s="6">
        <f t="shared" si="298"/>
        <v>67.549959475010311</v>
      </c>
      <c r="AC880" s="6">
        <f t="shared" si="299"/>
        <v>83.537730899220293</v>
      </c>
      <c r="AD880" s="6">
        <f t="shared" si="300"/>
        <v>71.428277911920375</v>
      </c>
      <c r="AE880" s="6">
        <f t="shared" si="301"/>
        <v>87.416049336130357</v>
      </c>
      <c r="AF880" s="6">
        <f t="shared" si="302"/>
        <v>103.40382076034034</v>
      </c>
      <c r="AG880" s="6">
        <f t="shared" si="303"/>
        <v>91.29436777304042</v>
      </c>
      <c r="AI880" s="10">
        <f t="shared" si="304"/>
        <v>0</v>
      </c>
      <c r="AJ880" s="10">
        <f t="shared" si="287"/>
        <v>0</v>
      </c>
      <c r="AK880" s="10">
        <f t="shared" si="287"/>
        <v>0</v>
      </c>
      <c r="AL880" s="10">
        <f t="shared" si="287"/>
        <v>0</v>
      </c>
      <c r="AM880" s="10">
        <f t="shared" si="286"/>
        <v>0</v>
      </c>
      <c r="AN880" s="10">
        <f t="shared" si="286"/>
        <v>0</v>
      </c>
      <c r="AO880" s="10">
        <f t="shared" si="286"/>
        <v>0</v>
      </c>
      <c r="AP880" s="10">
        <f t="shared" si="286"/>
        <v>0</v>
      </c>
      <c r="AQ880" s="10">
        <f t="shared" si="286"/>
        <v>0</v>
      </c>
      <c r="AR880" s="10">
        <f t="shared" si="286"/>
        <v>0</v>
      </c>
      <c r="AT880">
        <v>1</v>
      </c>
      <c r="AU880">
        <v>1</v>
      </c>
      <c r="AV880">
        <v>0</v>
      </c>
      <c r="AW880">
        <v>1</v>
      </c>
      <c r="AX880">
        <v>1</v>
      </c>
      <c r="AY880">
        <v>0</v>
      </c>
      <c r="AZ880">
        <v>1</v>
      </c>
      <c r="BA880">
        <v>0</v>
      </c>
      <c r="BB880">
        <v>0</v>
      </c>
      <c r="BC880">
        <v>1</v>
      </c>
    </row>
    <row r="881" spans="3:55">
      <c r="C881" s="10"/>
      <c r="D881" s="20">
        <f t="shared" si="288"/>
        <v>-1043.5145177395257</v>
      </c>
      <c r="E881" s="10">
        <f t="shared" si="289"/>
        <v>1986.6597914390709</v>
      </c>
      <c r="F881" s="20">
        <f t="shared" si="290"/>
        <v>943.14527369954521</v>
      </c>
      <c r="G881">
        <f t="shared" si="291"/>
        <v>6</v>
      </c>
      <c r="H881" s="21">
        <f t="shared" si="292"/>
        <v>9.7699716664180632E-4</v>
      </c>
      <c r="I881" s="20">
        <f t="shared" si="293"/>
        <v>0</v>
      </c>
      <c r="J881" s="2"/>
      <c r="K881" s="11">
        <v>100</v>
      </c>
      <c r="L881" s="6">
        <f t="shared" si="306"/>
        <v>113.7778787354118</v>
      </c>
      <c r="M881" s="6">
        <f t="shared" si="306"/>
        <v>129.45405689530074</v>
      </c>
      <c r="N881" s="6">
        <f t="shared" si="306"/>
        <v>111.61009070675182</v>
      </c>
      <c r="O881" s="6">
        <f t="shared" si="306"/>
        <v>126.98759366081121</v>
      </c>
      <c r="P881" s="6">
        <f t="shared" si="306"/>
        <v>144.48379032441528</v>
      </c>
      <c r="Q881" s="6">
        <f t="shared" si="305"/>
        <v>124.56812347569371</v>
      </c>
      <c r="R881" s="6">
        <f t="shared" si="305"/>
        <v>141.73096847115283</v>
      </c>
      <c r="S881" s="6">
        <f t="shared" si="305"/>
        <v>122.19475099042165</v>
      </c>
      <c r="T881" s="6">
        <f t="shared" si="305"/>
        <v>139.03059560292036</v>
      </c>
      <c r="U881" s="6">
        <f t="shared" si="305"/>
        <v>119.86659791439071</v>
      </c>
      <c r="W881" s="11">
        <v>100</v>
      </c>
      <c r="X881" s="6">
        <f t="shared" si="294"/>
        <v>87.890547012700083</v>
      </c>
      <c r="Y881" s="6">
        <f t="shared" si="295"/>
        <v>75.781094025400165</v>
      </c>
      <c r="Z881" s="6">
        <f t="shared" si="296"/>
        <v>91.768865449610146</v>
      </c>
      <c r="AA881" s="6">
        <f t="shared" si="297"/>
        <v>79.659412462310229</v>
      </c>
      <c r="AB881" s="6">
        <f t="shared" si="298"/>
        <v>67.549959475010311</v>
      </c>
      <c r="AC881" s="6">
        <f t="shared" si="299"/>
        <v>83.537730899220293</v>
      </c>
      <c r="AD881" s="6">
        <f t="shared" si="300"/>
        <v>71.428277911920375</v>
      </c>
      <c r="AE881" s="6">
        <f t="shared" si="301"/>
        <v>87.416049336130357</v>
      </c>
      <c r="AF881" s="6">
        <f t="shared" si="302"/>
        <v>75.306596348830439</v>
      </c>
      <c r="AG881" s="6">
        <f t="shared" si="303"/>
        <v>91.29436777304042</v>
      </c>
      <c r="AI881" s="10">
        <f t="shared" si="304"/>
        <v>0</v>
      </c>
      <c r="AJ881" s="10">
        <f t="shared" si="287"/>
        <v>0</v>
      </c>
      <c r="AK881" s="10">
        <f t="shared" si="287"/>
        <v>0</v>
      </c>
      <c r="AL881" s="10">
        <f t="shared" si="287"/>
        <v>0</v>
      </c>
      <c r="AM881" s="10">
        <f t="shared" si="286"/>
        <v>0</v>
      </c>
      <c r="AN881" s="10">
        <f t="shared" si="286"/>
        <v>0</v>
      </c>
      <c r="AO881" s="10">
        <f t="shared" si="286"/>
        <v>0</v>
      </c>
      <c r="AP881" s="10">
        <f t="shared" si="286"/>
        <v>0</v>
      </c>
      <c r="AQ881" s="10">
        <f t="shared" si="286"/>
        <v>0</v>
      </c>
      <c r="AR881" s="10">
        <f t="shared" si="286"/>
        <v>0</v>
      </c>
      <c r="AT881">
        <v>1</v>
      </c>
      <c r="AU881">
        <v>1</v>
      </c>
      <c r="AV881">
        <v>0</v>
      </c>
      <c r="AW881">
        <v>1</v>
      </c>
      <c r="AX881">
        <v>1</v>
      </c>
      <c r="AY881">
        <v>0</v>
      </c>
      <c r="AZ881">
        <v>1</v>
      </c>
      <c r="BA881">
        <v>0</v>
      </c>
      <c r="BB881">
        <v>1</v>
      </c>
      <c r="BC881">
        <v>0</v>
      </c>
    </row>
    <row r="882" spans="3:55">
      <c r="C882" s="10"/>
      <c r="D882" s="20">
        <f t="shared" si="288"/>
        <v>-5821.6989792951717</v>
      </c>
      <c r="E882" s="10">
        <f t="shared" si="289"/>
        <v>5818.6062470211509</v>
      </c>
      <c r="F882" s="20">
        <f t="shared" si="290"/>
        <v>-3.0927322740208183</v>
      </c>
      <c r="G882">
        <f t="shared" si="291"/>
        <v>7</v>
      </c>
      <c r="H882" s="21">
        <f t="shared" si="292"/>
        <v>9.7743226896726152E-4</v>
      </c>
      <c r="I882" s="20">
        <f t="shared" si="293"/>
        <v>0</v>
      </c>
      <c r="J882" s="2"/>
      <c r="K882" s="11">
        <v>100</v>
      </c>
      <c r="L882" s="6">
        <f t="shared" si="306"/>
        <v>113.7778787354118</v>
      </c>
      <c r="M882" s="6">
        <f t="shared" si="306"/>
        <v>129.45405689530074</v>
      </c>
      <c r="N882" s="6">
        <f t="shared" si="306"/>
        <v>111.61009070675182</v>
      </c>
      <c r="O882" s="6">
        <f t="shared" si="306"/>
        <v>126.98759366081121</v>
      </c>
      <c r="P882" s="6">
        <f t="shared" si="306"/>
        <v>144.48379032441528</v>
      </c>
      <c r="Q882" s="6">
        <f t="shared" si="305"/>
        <v>124.56812347569371</v>
      </c>
      <c r="R882" s="6">
        <f t="shared" si="305"/>
        <v>141.73096847115283</v>
      </c>
      <c r="S882" s="6">
        <f t="shared" si="305"/>
        <v>122.19475099042165</v>
      </c>
      <c r="T882" s="6">
        <f t="shared" si="305"/>
        <v>139.03059560292036</v>
      </c>
      <c r="U882" s="6">
        <f t="shared" si="305"/>
        <v>158.18606247021151</v>
      </c>
      <c r="W882" s="11">
        <v>100</v>
      </c>
      <c r="X882" s="6">
        <f t="shared" si="294"/>
        <v>87.890547012700083</v>
      </c>
      <c r="Y882" s="6">
        <f t="shared" si="295"/>
        <v>75.781094025400165</v>
      </c>
      <c r="Z882" s="6">
        <f t="shared" si="296"/>
        <v>91.768865449610146</v>
      </c>
      <c r="AA882" s="6">
        <f t="shared" si="297"/>
        <v>79.659412462310229</v>
      </c>
      <c r="AB882" s="6">
        <f t="shared" si="298"/>
        <v>67.549959475010311</v>
      </c>
      <c r="AC882" s="6">
        <f t="shared" si="299"/>
        <v>83.537730899220293</v>
      </c>
      <c r="AD882" s="6">
        <f t="shared" si="300"/>
        <v>71.428277911920375</v>
      </c>
      <c r="AE882" s="6">
        <f t="shared" si="301"/>
        <v>87.416049336130357</v>
      </c>
      <c r="AF882" s="6">
        <f t="shared" si="302"/>
        <v>75.306596348830439</v>
      </c>
      <c r="AG882" s="6">
        <f t="shared" si="303"/>
        <v>63.197143361530522</v>
      </c>
      <c r="AI882" s="10">
        <f t="shared" si="304"/>
        <v>0</v>
      </c>
      <c r="AJ882" s="10">
        <f t="shared" si="287"/>
        <v>0</v>
      </c>
      <c r="AK882" s="10">
        <f t="shared" si="287"/>
        <v>0</v>
      </c>
      <c r="AL882" s="10">
        <f t="shared" si="287"/>
        <v>0</v>
      </c>
      <c r="AM882" s="10">
        <f t="shared" si="286"/>
        <v>0</v>
      </c>
      <c r="AN882" s="10">
        <f t="shared" si="286"/>
        <v>0</v>
      </c>
      <c r="AO882" s="10">
        <f t="shared" si="286"/>
        <v>0</v>
      </c>
      <c r="AP882" s="10">
        <f t="shared" si="286"/>
        <v>0</v>
      </c>
      <c r="AQ882" s="10">
        <f t="shared" si="286"/>
        <v>0</v>
      </c>
      <c r="AR882" s="10">
        <f t="shared" si="286"/>
        <v>0</v>
      </c>
      <c r="AT882">
        <v>1</v>
      </c>
      <c r="AU882">
        <v>1</v>
      </c>
      <c r="AV882">
        <v>0</v>
      </c>
      <c r="AW882">
        <v>1</v>
      </c>
      <c r="AX882">
        <v>1</v>
      </c>
      <c r="AY882">
        <v>0</v>
      </c>
      <c r="AZ882">
        <v>1</v>
      </c>
      <c r="BA882">
        <v>0</v>
      </c>
      <c r="BB882">
        <v>1</v>
      </c>
      <c r="BC882">
        <v>1</v>
      </c>
    </row>
    <row r="883" spans="3:55">
      <c r="C883" s="10"/>
      <c r="D883" s="20">
        <f t="shared" si="288"/>
        <v>-2727.3853034976646</v>
      </c>
      <c r="E883" s="10">
        <f t="shared" si="289"/>
        <v>1986.6597914390709</v>
      </c>
      <c r="F883" s="20">
        <f t="shared" si="290"/>
        <v>-740.72551205859372</v>
      </c>
      <c r="G883">
        <f t="shared" si="291"/>
        <v>6</v>
      </c>
      <c r="H883" s="21">
        <f t="shared" si="292"/>
        <v>9.7699716664180632E-4</v>
      </c>
      <c r="I883" s="20">
        <f t="shared" si="293"/>
        <v>1</v>
      </c>
      <c r="J883" s="2"/>
      <c r="K883" s="11">
        <v>100</v>
      </c>
      <c r="L883" s="6">
        <f t="shared" si="306"/>
        <v>113.7778787354118</v>
      </c>
      <c r="M883" s="6">
        <f t="shared" si="306"/>
        <v>129.45405689530074</v>
      </c>
      <c r="N883" s="6">
        <f t="shared" si="306"/>
        <v>111.61009070675182</v>
      </c>
      <c r="O883" s="6">
        <f t="shared" si="306"/>
        <v>126.98759366081121</v>
      </c>
      <c r="P883" s="6">
        <f t="shared" si="306"/>
        <v>144.48379032441528</v>
      </c>
      <c r="Q883" s="6">
        <f t="shared" si="305"/>
        <v>124.56812347569371</v>
      </c>
      <c r="R883" s="6">
        <f t="shared" si="305"/>
        <v>141.73096847115283</v>
      </c>
      <c r="S883" s="6">
        <f t="shared" si="305"/>
        <v>161.25848943763302</v>
      </c>
      <c r="T883" s="6">
        <f t="shared" si="305"/>
        <v>139.03059560292036</v>
      </c>
      <c r="U883" s="6">
        <f t="shared" si="305"/>
        <v>119.86659791439071</v>
      </c>
      <c r="W883" s="11">
        <v>100</v>
      </c>
      <c r="X883" s="6">
        <f t="shared" si="294"/>
        <v>87.890547012700083</v>
      </c>
      <c r="Y883" s="6">
        <f t="shared" si="295"/>
        <v>75.781094025400165</v>
      </c>
      <c r="Z883" s="6">
        <f t="shared" si="296"/>
        <v>91.768865449610146</v>
      </c>
      <c r="AA883" s="6">
        <f t="shared" si="297"/>
        <v>79.659412462310229</v>
      </c>
      <c r="AB883" s="6">
        <f t="shared" si="298"/>
        <v>67.549959475010311</v>
      </c>
      <c r="AC883" s="6">
        <f t="shared" si="299"/>
        <v>83.537730899220293</v>
      </c>
      <c r="AD883" s="6">
        <f t="shared" si="300"/>
        <v>71.428277911920375</v>
      </c>
      <c r="AE883" s="6">
        <f t="shared" si="301"/>
        <v>100</v>
      </c>
      <c r="AF883" s="6">
        <f t="shared" si="302"/>
        <v>115.98777142420998</v>
      </c>
      <c r="AG883" s="6">
        <f t="shared" si="303"/>
        <v>131.97554284841996</v>
      </c>
      <c r="AI883" s="10">
        <f t="shared" si="304"/>
        <v>0</v>
      </c>
      <c r="AJ883" s="10">
        <f t="shared" si="287"/>
        <v>0</v>
      </c>
      <c r="AK883" s="10">
        <f t="shared" si="287"/>
        <v>0</v>
      </c>
      <c r="AL883" s="10">
        <f t="shared" si="287"/>
        <v>0</v>
      </c>
      <c r="AM883" s="10">
        <f t="shared" si="286"/>
        <v>0</v>
      </c>
      <c r="AN883" s="10">
        <f t="shared" si="286"/>
        <v>0</v>
      </c>
      <c r="AO883" s="10">
        <f t="shared" si="286"/>
        <v>0</v>
      </c>
      <c r="AP883" s="10">
        <f t="shared" si="286"/>
        <v>-6560.1848412035915</v>
      </c>
      <c r="AQ883" s="10">
        <f t="shared" si="286"/>
        <v>0</v>
      </c>
      <c r="AR883" s="10">
        <f t="shared" si="286"/>
        <v>0</v>
      </c>
      <c r="AT883">
        <v>1</v>
      </c>
      <c r="AU883">
        <v>1</v>
      </c>
      <c r="AV883">
        <v>0</v>
      </c>
      <c r="AW883">
        <v>1</v>
      </c>
      <c r="AX883">
        <v>1</v>
      </c>
      <c r="AY883">
        <v>0</v>
      </c>
      <c r="AZ883">
        <v>1</v>
      </c>
      <c r="BA883">
        <v>1</v>
      </c>
      <c r="BB883">
        <v>0</v>
      </c>
      <c r="BC883">
        <v>0</v>
      </c>
    </row>
    <row r="884" spans="3:55">
      <c r="C884" s="10"/>
      <c r="D884" s="20">
        <f t="shared" si="288"/>
        <v>-5946.6889186631633</v>
      </c>
      <c r="E884" s="10">
        <f t="shared" si="289"/>
        <v>5818.6062470211509</v>
      </c>
      <c r="F884" s="20">
        <f t="shared" si="290"/>
        <v>-128.08267164201243</v>
      </c>
      <c r="G884">
        <f t="shared" si="291"/>
        <v>7</v>
      </c>
      <c r="H884" s="21">
        <f t="shared" si="292"/>
        <v>9.7743226896726152E-4</v>
      </c>
      <c r="I884" s="20">
        <f t="shared" si="293"/>
        <v>1</v>
      </c>
      <c r="J884" s="2"/>
      <c r="K884" s="11">
        <v>100</v>
      </c>
      <c r="L884" s="6">
        <f t="shared" si="306"/>
        <v>113.7778787354118</v>
      </c>
      <c r="M884" s="6">
        <f t="shared" si="306"/>
        <v>129.45405689530074</v>
      </c>
      <c r="N884" s="6">
        <f t="shared" si="306"/>
        <v>111.61009070675182</v>
      </c>
      <c r="O884" s="6">
        <f t="shared" si="306"/>
        <v>126.98759366081121</v>
      </c>
      <c r="P884" s="6">
        <f t="shared" si="306"/>
        <v>144.48379032441528</v>
      </c>
      <c r="Q884" s="6">
        <f t="shared" si="305"/>
        <v>124.56812347569371</v>
      </c>
      <c r="R884" s="6">
        <f t="shared" si="305"/>
        <v>141.73096847115283</v>
      </c>
      <c r="S884" s="6">
        <f t="shared" si="305"/>
        <v>161.25848943763302</v>
      </c>
      <c r="T884" s="6">
        <f t="shared" si="305"/>
        <v>139.03059560292036</v>
      </c>
      <c r="U884" s="6">
        <f t="shared" si="305"/>
        <v>158.18606247021151</v>
      </c>
      <c r="W884" s="11">
        <v>100</v>
      </c>
      <c r="X884" s="6">
        <f t="shared" si="294"/>
        <v>87.890547012700083</v>
      </c>
      <c r="Y884" s="6">
        <f t="shared" si="295"/>
        <v>75.781094025400165</v>
      </c>
      <c r="Z884" s="6">
        <f t="shared" si="296"/>
        <v>91.768865449610146</v>
      </c>
      <c r="AA884" s="6">
        <f t="shared" si="297"/>
        <v>79.659412462310229</v>
      </c>
      <c r="AB884" s="6">
        <f t="shared" si="298"/>
        <v>67.549959475010311</v>
      </c>
      <c r="AC884" s="6">
        <f t="shared" si="299"/>
        <v>83.537730899220293</v>
      </c>
      <c r="AD884" s="6">
        <f t="shared" si="300"/>
        <v>71.428277911920375</v>
      </c>
      <c r="AE884" s="6">
        <f t="shared" si="301"/>
        <v>100</v>
      </c>
      <c r="AF884" s="6">
        <f t="shared" si="302"/>
        <v>115.98777142420998</v>
      </c>
      <c r="AG884" s="6">
        <f t="shared" si="303"/>
        <v>103.87831843691006</v>
      </c>
      <c r="AI884" s="10">
        <f t="shared" si="304"/>
        <v>0</v>
      </c>
      <c r="AJ884" s="10">
        <f t="shared" si="287"/>
        <v>0</v>
      </c>
      <c r="AK884" s="10">
        <f t="shared" si="287"/>
        <v>0</v>
      </c>
      <c r="AL884" s="10">
        <f t="shared" si="287"/>
        <v>0</v>
      </c>
      <c r="AM884" s="10">
        <f t="shared" si="286"/>
        <v>0</v>
      </c>
      <c r="AN884" s="10">
        <f t="shared" si="286"/>
        <v>0</v>
      </c>
      <c r="AO884" s="10">
        <f t="shared" si="286"/>
        <v>0</v>
      </c>
      <c r="AP884" s="10">
        <f t="shared" si="286"/>
        <v>-6560.1848412035915</v>
      </c>
      <c r="AQ884" s="10">
        <f t="shared" si="286"/>
        <v>0</v>
      </c>
      <c r="AR884" s="10">
        <f t="shared" si="286"/>
        <v>0</v>
      </c>
      <c r="AT884">
        <v>1</v>
      </c>
      <c r="AU884">
        <v>1</v>
      </c>
      <c r="AV884">
        <v>0</v>
      </c>
      <c r="AW884">
        <v>1</v>
      </c>
      <c r="AX884">
        <v>1</v>
      </c>
      <c r="AY884">
        <v>0</v>
      </c>
      <c r="AZ884">
        <v>1</v>
      </c>
      <c r="BA884">
        <v>1</v>
      </c>
      <c r="BB884">
        <v>0</v>
      </c>
      <c r="BC884">
        <v>1</v>
      </c>
    </row>
    <row r="885" spans="3:55">
      <c r="C885" s="10"/>
      <c r="D885" s="20">
        <f t="shared" si="288"/>
        <v>-5946.6889186631633</v>
      </c>
      <c r="E885" s="10">
        <f t="shared" si="289"/>
        <v>5818.6062470211509</v>
      </c>
      <c r="F885" s="20">
        <f t="shared" si="290"/>
        <v>-128.08267164201243</v>
      </c>
      <c r="G885">
        <f t="shared" si="291"/>
        <v>7</v>
      </c>
      <c r="H885" s="21">
        <f t="shared" si="292"/>
        <v>9.7743226896726152E-4</v>
      </c>
      <c r="I885" s="20">
        <f t="shared" si="293"/>
        <v>1</v>
      </c>
      <c r="J885" s="2"/>
      <c r="K885" s="11">
        <v>100</v>
      </c>
      <c r="L885" s="6">
        <f t="shared" si="306"/>
        <v>113.7778787354118</v>
      </c>
      <c r="M885" s="6">
        <f t="shared" si="306"/>
        <v>129.45405689530074</v>
      </c>
      <c r="N885" s="6">
        <f t="shared" si="306"/>
        <v>111.61009070675182</v>
      </c>
      <c r="O885" s="6">
        <f t="shared" si="306"/>
        <v>126.98759366081121</v>
      </c>
      <c r="P885" s="6">
        <f t="shared" si="306"/>
        <v>144.48379032441528</v>
      </c>
      <c r="Q885" s="6">
        <f t="shared" si="305"/>
        <v>124.56812347569371</v>
      </c>
      <c r="R885" s="6">
        <f t="shared" si="305"/>
        <v>141.73096847115283</v>
      </c>
      <c r="S885" s="6">
        <f t="shared" si="305"/>
        <v>161.25848943763302</v>
      </c>
      <c r="T885" s="6">
        <f t="shared" si="305"/>
        <v>183.47648856290695</v>
      </c>
      <c r="U885" s="6">
        <f t="shared" si="305"/>
        <v>158.18606247021151</v>
      </c>
      <c r="W885" s="11">
        <v>100</v>
      </c>
      <c r="X885" s="6">
        <f t="shared" si="294"/>
        <v>87.890547012700083</v>
      </c>
      <c r="Y885" s="6">
        <f t="shared" si="295"/>
        <v>75.781094025400165</v>
      </c>
      <c r="Z885" s="6">
        <f t="shared" si="296"/>
        <v>91.768865449610146</v>
      </c>
      <c r="AA885" s="6">
        <f t="shared" si="297"/>
        <v>79.659412462310229</v>
      </c>
      <c r="AB885" s="6">
        <f t="shared" si="298"/>
        <v>67.549959475010311</v>
      </c>
      <c r="AC885" s="6">
        <f t="shared" si="299"/>
        <v>83.537730899220293</v>
      </c>
      <c r="AD885" s="6">
        <f t="shared" si="300"/>
        <v>71.428277911920375</v>
      </c>
      <c r="AE885" s="6">
        <f t="shared" si="301"/>
        <v>100</v>
      </c>
      <c r="AF885" s="6">
        <f t="shared" si="302"/>
        <v>87.890547012700083</v>
      </c>
      <c r="AG885" s="6">
        <f t="shared" si="303"/>
        <v>103.87831843691006</v>
      </c>
      <c r="AI885" s="10">
        <f t="shared" si="304"/>
        <v>0</v>
      </c>
      <c r="AJ885" s="10">
        <f t="shared" si="287"/>
        <v>0</v>
      </c>
      <c r="AK885" s="10">
        <f t="shared" si="287"/>
        <v>0</v>
      </c>
      <c r="AL885" s="10">
        <f t="shared" si="287"/>
        <v>0</v>
      </c>
      <c r="AM885" s="10">
        <f t="shared" si="286"/>
        <v>0</v>
      </c>
      <c r="AN885" s="10">
        <f t="shared" si="286"/>
        <v>0</v>
      </c>
      <c r="AO885" s="10">
        <f t="shared" si="286"/>
        <v>0</v>
      </c>
      <c r="AP885" s="10">
        <f t="shared" si="286"/>
        <v>-6560.1848412035915</v>
      </c>
      <c r="AQ885" s="10">
        <f t="shared" si="286"/>
        <v>0</v>
      </c>
      <c r="AR885" s="10">
        <f t="shared" si="286"/>
        <v>0</v>
      </c>
      <c r="AT885">
        <v>1</v>
      </c>
      <c r="AU885">
        <v>1</v>
      </c>
      <c r="AV885">
        <v>0</v>
      </c>
      <c r="AW885">
        <v>1</v>
      </c>
      <c r="AX885">
        <v>1</v>
      </c>
      <c r="AY885">
        <v>0</v>
      </c>
      <c r="AZ885">
        <v>1</v>
      </c>
      <c r="BA885">
        <v>1</v>
      </c>
      <c r="BB885">
        <v>1</v>
      </c>
      <c r="BC885">
        <v>0</v>
      </c>
    </row>
    <row r="886" spans="3:55">
      <c r="C886" s="10"/>
      <c r="D886" s="20">
        <f t="shared" si="288"/>
        <v>-11616.018461641397</v>
      </c>
      <c r="E886" s="10">
        <f t="shared" si="289"/>
        <v>10875.565666509598</v>
      </c>
      <c r="F886" s="20">
        <f t="shared" si="290"/>
        <v>-740.45279513179958</v>
      </c>
      <c r="G886">
        <f t="shared" si="291"/>
        <v>8</v>
      </c>
      <c r="H886" s="21">
        <f t="shared" si="292"/>
        <v>9.7786756506404015E-4</v>
      </c>
      <c r="I886" s="20">
        <f t="shared" si="293"/>
        <v>1</v>
      </c>
      <c r="J886" s="2"/>
      <c r="K886" s="11">
        <v>100</v>
      </c>
      <c r="L886" s="6">
        <f t="shared" si="306"/>
        <v>113.7778787354118</v>
      </c>
      <c r="M886" s="6">
        <f t="shared" si="306"/>
        <v>129.45405689530074</v>
      </c>
      <c r="N886" s="6">
        <f t="shared" si="306"/>
        <v>111.61009070675182</v>
      </c>
      <c r="O886" s="6">
        <f t="shared" si="306"/>
        <v>126.98759366081121</v>
      </c>
      <c r="P886" s="6">
        <f t="shared" si="306"/>
        <v>144.48379032441528</v>
      </c>
      <c r="Q886" s="6">
        <f t="shared" si="305"/>
        <v>124.56812347569371</v>
      </c>
      <c r="R886" s="6">
        <f t="shared" si="305"/>
        <v>141.73096847115283</v>
      </c>
      <c r="S886" s="6">
        <f t="shared" si="305"/>
        <v>161.25848943763302</v>
      </c>
      <c r="T886" s="6">
        <f t="shared" si="305"/>
        <v>183.47648856290695</v>
      </c>
      <c r="U886" s="6">
        <f t="shared" si="305"/>
        <v>208.75565666509598</v>
      </c>
      <c r="W886" s="11">
        <v>100</v>
      </c>
      <c r="X886" s="6">
        <f t="shared" si="294"/>
        <v>87.890547012700083</v>
      </c>
      <c r="Y886" s="6">
        <f t="shared" si="295"/>
        <v>75.781094025400165</v>
      </c>
      <c r="Z886" s="6">
        <f t="shared" si="296"/>
        <v>91.768865449610146</v>
      </c>
      <c r="AA886" s="6">
        <f t="shared" si="297"/>
        <v>79.659412462310229</v>
      </c>
      <c r="AB886" s="6">
        <f t="shared" si="298"/>
        <v>67.549959475010311</v>
      </c>
      <c r="AC886" s="6">
        <f t="shared" si="299"/>
        <v>83.537730899220293</v>
      </c>
      <c r="AD886" s="6">
        <f t="shared" si="300"/>
        <v>71.428277911920375</v>
      </c>
      <c r="AE886" s="6">
        <f t="shared" si="301"/>
        <v>100</v>
      </c>
      <c r="AF886" s="6">
        <f t="shared" si="302"/>
        <v>87.890547012700083</v>
      </c>
      <c r="AG886" s="6">
        <f t="shared" si="303"/>
        <v>75.781094025400165</v>
      </c>
      <c r="AI886" s="10">
        <f t="shared" si="304"/>
        <v>0</v>
      </c>
      <c r="AJ886" s="10">
        <f t="shared" si="287"/>
        <v>0</v>
      </c>
      <c r="AK886" s="10">
        <f t="shared" si="287"/>
        <v>0</v>
      </c>
      <c r="AL886" s="10">
        <f t="shared" si="287"/>
        <v>0</v>
      </c>
      <c r="AM886" s="10">
        <f t="shared" si="286"/>
        <v>0</v>
      </c>
      <c r="AN886" s="10">
        <f t="shared" si="286"/>
        <v>0</v>
      </c>
      <c r="AO886" s="10">
        <f t="shared" si="286"/>
        <v>0</v>
      </c>
      <c r="AP886" s="10">
        <f t="shared" si="286"/>
        <v>-6560.1848412035915</v>
      </c>
      <c r="AQ886" s="10">
        <f t="shared" si="286"/>
        <v>0</v>
      </c>
      <c r="AR886" s="10">
        <f t="shared" si="286"/>
        <v>0</v>
      </c>
      <c r="AT886">
        <v>1</v>
      </c>
      <c r="AU886">
        <v>1</v>
      </c>
      <c r="AV886">
        <v>0</v>
      </c>
      <c r="AW886">
        <v>1</v>
      </c>
      <c r="AX886">
        <v>1</v>
      </c>
      <c r="AY886">
        <v>0</v>
      </c>
      <c r="AZ886">
        <v>1</v>
      </c>
      <c r="BA886">
        <v>1</v>
      </c>
      <c r="BB886">
        <v>1</v>
      </c>
      <c r="BC886">
        <v>1</v>
      </c>
    </row>
    <row r="887" spans="3:55">
      <c r="C887" s="10"/>
      <c r="D887" s="20">
        <f t="shared" si="288"/>
        <v>-819.99342592304652</v>
      </c>
      <c r="E887" s="10">
        <f t="shared" si="289"/>
        <v>-917.02450190521745</v>
      </c>
      <c r="F887" s="20">
        <f t="shared" si="290"/>
        <v>-1737.017927828264</v>
      </c>
      <c r="G887">
        <f t="shared" si="291"/>
        <v>5</v>
      </c>
      <c r="H887" s="21">
        <f t="shared" si="292"/>
        <v>9.7656225800141683E-4</v>
      </c>
      <c r="I887" s="20">
        <f t="shared" si="293"/>
        <v>2</v>
      </c>
      <c r="J887" s="2"/>
      <c r="K887" s="11">
        <v>100</v>
      </c>
      <c r="L887" s="6">
        <f t="shared" si="306"/>
        <v>113.7778787354118</v>
      </c>
      <c r="M887" s="6">
        <f t="shared" si="306"/>
        <v>129.45405689530074</v>
      </c>
      <c r="N887" s="6">
        <f t="shared" si="306"/>
        <v>111.61009070675182</v>
      </c>
      <c r="O887" s="6">
        <f t="shared" si="306"/>
        <v>126.98759366081121</v>
      </c>
      <c r="P887" s="6">
        <f t="shared" si="306"/>
        <v>144.48379032441528</v>
      </c>
      <c r="Q887" s="6">
        <f t="shared" si="305"/>
        <v>164.39059174763989</v>
      </c>
      <c r="R887" s="6">
        <f t="shared" si="305"/>
        <v>141.73096847115283</v>
      </c>
      <c r="S887" s="6">
        <f t="shared" si="305"/>
        <v>122.19475099042165</v>
      </c>
      <c r="T887" s="6">
        <f t="shared" si="305"/>
        <v>105.35140859247174</v>
      </c>
      <c r="U887" s="6">
        <f t="shared" si="305"/>
        <v>90.829754980947826</v>
      </c>
      <c r="W887" s="11">
        <v>100</v>
      </c>
      <c r="X887" s="6">
        <f t="shared" si="294"/>
        <v>87.890547012700083</v>
      </c>
      <c r="Y887" s="6">
        <f t="shared" si="295"/>
        <v>75.781094025400165</v>
      </c>
      <c r="Z887" s="6">
        <f t="shared" si="296"/>
        <v>91.768865449610146</v>
      </c>
      <c r="AA887" s="6">
        <f t="shared" si="297"/>
        <v>79.659412462310229</v>
      </c>
      <c r="AB887" s="6">
        <f t="shared" si="298"/>
        <v>67.549959475010311</v>
      </c>
      <c r="AC887" s="6">
        <f t="shared" si="299"/>
        <v>100</v>
      </c>
      <c r="AD887" s="6">
        <f t="shared" si="300"/>
        <v>115.98777142420998</v>
      </c>
      <c r="AE887" s="6">
        <f t="shared" si="301"/>
        <v>131.97554284841996</v>
      </c>
      <c r="AF887" s="6">
        <f t="shared" si="302"/>
        <v>100</v>
      </c>
      <c r="AG887" s="6">
        <f t="shared" si="303"/>
        <v>115.98777142420998</v>
      </c>
      <c r="AI887" s="10">
        <f t="shared" si="304"/>
        <v>0</v>
      </c>
      <c r="AJ887" s="10">
        <f t="shared" si="287"/>
        <v>0</v>
      </c>
      <c r="AK887" s="10">
        <f t="shared" si="287"/>
        <v>0</v>
      </c>
      <c r="AL887" s="10">
        <f t="shared" si="287"/>
        <v>0</v>
      </c>
      <c r="AM887" s="10">
        <f t="shared" si="286"/>
        <v>0</v>
      </c>
      <c r="AN887" s="10">
        <f t="shared" si="286"/>
        <v>-7325.1615064604084</v>
      </c>
      <c r="AO887" s="10">
        <f t="shared" si="286"/>
        <v>0</v>
      </c>
      <c r="AP887" s="10">
        <f t="shared" si="286"/>
        <v>0</v>
      </c>
      <c r="AQ887" s="10">
        <f t="shared" si="286"/>
        <v>5053.0027193849701</v>
      </c>
      <c r="AR887" s="10">
        <f t="shared" si="286"/>
        <v>0</v>
      </c>
      <c r="AT887">
        <v>1</v>
      </c>
      <c r="AU887">
        <v>1</v>
      </c>
      <c r="AV887">
        <v>0</v>
      </c>
      <c r="AW887">
        <v>1</v>
      </c>
      <c r="AX887">
        <v>1</v>
      </c>
      <c r="AY887">
        <v>1</v>
      </c>
      <c r="AZ887">
        <v>0</v>
      </c>
      <c r="BA887">
        <v>0</v>
      </c>
      <c r="BB887">
        <v>0</v>
      </c>
      <c r="BC887">
        <v>0</v>
      </c>
    </row>
    <row r="888" spans="3:55">
      <c r="C888" s="10"/>
      <c r="D888" s="20">
        <f t="shared" si="288"/>
        <v>-3723.6777192673353</v>
      </c>
      <c r="E888" s="10">
        <f t="shared" si="289"/>
        <v>1986.6597914390709</v>
      </c>
      <c r="F888" s="20">
        <f t="shared" si="290"/>
        <v>-1737.0179278282644</v>
      </c>
      <c r="G888">
        <f t="shared" si="291"/>
        <v>6</v>
      </c>
      <c r="H888" s="21">
        <f t="shared" si="292"/>
        <v>9.7699716664180632E-4</v>
      </c>
      <c r="I888" s="20">
        <f t="shared" si="293"/>
        <v>2</v>
      </c>
      <c r="J888" s="2"/>
      <c r="K888" s="11">
        <v>100</v>
      </c>
      <c r="L888" s="6">
        <f t="shared" si="306"/>
        <v>113.7778787354118</v>
      </c>
      <c r="M888" s="6">
        <f t="shared" si="306"/>
        <v>129.45405689530074</v>
      </c>
      <c r="N888" s="6">
        <f t="shared" si="306"/>
        <v>111.61009070675182</v>
      </c>
      <c r="O888" s="6">
        <f t="shared" si="306"/>
        <v>126.98759366081121</v>
      </c>
      <c r="P888" s="6">
        <f t="shared" si="306"/>
        <v>144.48379032441528</v>
      </c>
      <c r="Q888" s="6">
        <f t="shared" si="305"/>
        <v>164.39059174763989</v>
      </c>
      <c r="R888" s="6">
        <f t="shared" si="305"/>
        <v>141.73096847115283</v>
      </c>
      <c r="S888" s="6">
        <f t="shared" si="305"/>
        <v>122.19475099042165</v>
      </c>
      <c r="T888" s="6">
        <f t="shared" si="305"/>
        <v>105.35140859247174</v>
      </c>
      <c r="U888" s="6">
        <f t="shared" si="305"/>
        <v>119.86659791439071</v>
      </c>
      <c r="W888" s="11">
        <v>100</v>
      </c>
      <c r="X888" s="6">
        <f t="shared" si="294"/>
        <v>87.890547012700083</v>
      </c>
      <c r="Y888" s="6">
        <f t="shared" si="295"/>
        <v>75.781094025400165</v>
      </c>
      <c r="Z888" s="6">
        <f t="shared" si="296"/>
        <v>91.768865449610146</v>
      </c>
      <c r="AA888" s="6">
        <f t="shared" si="297"/>
        <v>79.659412462310229</v>
      </c>
      <c r="AB888" s="6">
        <f t="shared" si="298"/>
        <v>67.549959475010311</v>
      </c>
      <c r="AC888" s="6">
        <f t="shared" si="299"/>
        <v>100</v>
      </c>
      <c r="AD888" s="6">
        <f t="shared" si="300"/>
        <v>115.98777142420998</v>
      </c>
      <c r="AE888" s="6">
        <f t="shared" si="301"/>
        <v>131.97554284841996</v>
      </c>
      <c r="AF888" s="6">
        <f t="shared" si="302"/>
        <v>100</v>
      </c>
      <c r="AG888" s="6">
        <f t="shared" si="303"/>
        <v>87.890547012700083</v>
      </c>
      <c r="AI888" s="10">
        <f t="shared" si="304"/>
        <v>0</v>
      </c>
      <c r="AJ888" s="10">
        <f t="shared" si="287"/>
        <v>0</v>
      </c>
      <c r="AK888" s="10">
        <f t="shared" si="287"/>
        <v>0</v>
      </c>
      <c r="AL888" s="10">
        <f t="shared" si="287"/>
        <v>0</v>
      </c>
      <c r="AM888" s="10">
        <f t="shared" si="286"/>
        <v>0</v>
      </c>
      <c r="AN888" s="10">
        <f t="shared" si="286"/>
        <v>-7325.1615064604084</v>
      </c>
      <c r="AO888" s="10">
        <f t="shared" si="286"/>
        <v>0</v>
      </c>
      <c r="AP888" s="10">
        <f t="shared" si="286"/>
        <v>0</v>
      </c>
      <c r="AQ888" s="10">
        <f t="shared" si="286"/>
        <v>5053.0027193849701</v>
      </c>
      <c r="AR888" s="10">
        <f t="shared" si="286"/>
        <v>0</v>
      </c>
      <c r="AT888">
        <v>1</v>
      </c>
      <c r="AU888">
        <v>1</v>
      </c>
      <c r="AV888">
        <v>0</v>
      </c>
      <c r="AW888">
        <v>1</v>
      </c>
      <c r="AX888">
        <v>1</v>
      </c>
      <c r="AY888">
        <v>1</v>
      </c>
      <c r="AZ888">
        <v>0</v>
      </c>
      <c r="BA888">
        <v>0</v>
      </c>
      <c r="BB888">
        <v>0</v>
      </c>
      <c r="BC888">
        <v>1</v>
      </c>
    </row>
    <row r="889" spans="3:55">
      <c r="C889" s="10"/>
      <c r="D889" s="20">
        <f t="shared" si="288"/>
        <v>-3027.4811320934141</v>
      </c>
      <c r="E889" s="10">
        <f t="shared" si="289"/>
        <v>1986.6597914390709</v>
      </c>
      <c r="F889" s="20">
        <f t="shared" si="290"/>
        <v>-1040.8213406543432</v>
      </c>
      <c r="G889">
        <f t="shared" si="291"/>
        <v>6</v>
      </c>
      <c r="H889" s="21">
        <f t="shared" si="292"/>
        <v>9.7699716664180632E-4</v>
      </c>
      <c r="I889" s="20">
        <f t="shared" si="293"/>
        <v>1</v>
      </c>
      <c r="J889" s="2"/>
      <c r="K889" s="11">
        <v>100</v>
      </c>
      <c r="L889" s="6">
        <f t="shared" si="306"/>
        <v>113.7778787354118</v>
      </c>
      <c r="M889" s="6">
        <f t="shared" si="306"/>
        <v>129.45405689530074</v>
      </c>
      <c r="N889" s="6">
        <f t="shared" si="306"/>
        <v>111.61009070675182</v>
      </c>
      <c r="O889" s="6">
        <f t="shared" si="306"/>
        <v>126.98759366081121</v>
      </c>
      <c r="P889" s="6">
        <f t="shared" si="306"/>
        <v>144.48379032441528</v>
      </c>
      <c r="Q889" s="6">
        <f t="shared" si="305"/>
        <v>164.39059174763989</v>
      </c>
      <c r="R889" s="6">
        <f t="shared" si="305"/>
        <v>141.73096847115283</v>
      </c>
      <c r="S889" s="6">
        <f t="shared" si="305"/>
        <v>122.19475099042165</v>
      </c>
      <c r="T889" s="6">
        <f t="shared" si="305"/>
        <v>139.03059560292036</v>
      </c>
      <c r="U889" s="6">
        <f t="shared" si="305"/>
        <v>119.86659791439071</v>
      </c>
      <c r="W889" s="11">
        <v>100</v>
      </c>
      <c r="X889" s="6">
        <f t="shared" si="294"/>
        <v>87.890547012700083</v>
      </c>
      <c r="Y889" s="6">
        <f t="shared" si="295"/>
        <v>75.781094025400165</v>
      </c>
      <c r="Z889" s="6">
        <f t="shared" si="296"/>
        <v>91.768865449610146</v>
      </c>
      <c r="AA889" s="6">
        <f t="shared" si="297"/>
        <v>79.659412462310229</v>
      </c>
      <c r="AB889" s="6">
        <f t="shared" si="298"/>
        <v>67.549959475010311</v>
      </c>
      <c r="AC889" s="6">
        <f t="shared" si="299"/>
        <v>100</v>
      </c>
      <c r="AD889" s="6">
        <f t="shared" si="300"/>
        <v>115.98777142420998</v>
      </c>
      <c r="AE889" s="6">
        <f t="shared" si="301"/>
        <v>131.97554284841996</v>
      </c>
      <c r="AF889" s="6">
        <f t="shared" si="302"/>
        <v>119.86608986112005</v>
      </c>
      <c r="AG889" s="6">
        <f t="shared" si="303"/>
        <v>135.85386128533003</v>
      </c>
      <c r="AI889" s="10">
        <f t="shared" si="304"/>
        <v>0</v>
      </c>
      <c r="AJ889" s="10">
        <f t="shared" si="287"/>
        <v>0</v>
      </c>
      <c r="AK889" s="10">
        <f t="shared" si="287"/>
        <v>0</v>
      </c>
      <c r="AL889" s="10">
        <f t="shared" si="287"/>
        <v>0</v>
      </c>
      <c r="AM889" s="10">
        <f t="shared" si="286"/>
        <v>0</v>
      </c>
      <c r="AN889" s="10">
        <f t="shared" si="286"/>
        <v>-7325.1615064604084</v>
      </c>
      <c r="AO889" s="10">
        <f t="shared" si="286"/>
        <v>0</v>
      </c>
      <c r="AP889" s="10">
        <f t="shared" si="286"/>
        <v>0</v>
      </c>
      <c r="AQ889" s="10">
        <f t="shared" si="286"/>
        <v>0</v>
      </c>
      <c r="AR889" s="10">
        <f t="shared" si="286"/>
        <v>0</v>
      </c>
      <c r="AT889">
        <v>1</v>
      </c>
      <c r="AU889">
        <v>1</v>
      </c>
      <c r="AV889">
        <v>0</v>
      </c>
      <c r="AW889">
        <v>1</v>
      </c>
      <c r="AX889">
        <v>1</v>
      </c>
      <c r="AY889">
        <v>1</v>
      </c>
      <c r="AZ889">
        <v>0</v>
      </c>
      <c r="BA889">
        <v>0</v>
      </c>
      <c r="BB889">
        <v>1</v>
      </c>
      <c r="BC889">
        <v>0</v>
      </c>
    </row>
    <row r="890" spans="3:55">
      <c r="C890" s="10"/>
      <c r="D890" s="20">
        <f t="shared" si="288"/>
        <v>-6098.1696613795521</v>
      </c>
      <c r="E890" s="10">
        <f t="shared" si="289"/>
        <v>5818.6062470211509</v>
      </c>
      <c r="F890" s="20">
        <f t="shared" si="290"/>
        <v>-279.56341435840113</v>
      </c>
      <c r="G890">
        <f t="shared" si="291"/>
        <v>7</v>
      </c>
      <c r="H890" s="21">
        <f t="shared" si="292"/>
        <v>9.7743226896726152E-4</v>
      </c>
      <c r="I890" s="20">
        <f t="shared" si="293"/>
        <v>1</v>
      </c>
      <c r="J890" s="2"/>
      <c r="K890" s="11">
        <v>100</v>
      </c>
      <c r="L890" s="6">
        <f t="shared" si="306"/>
        <v>113.7778787354118</v>
      </c>
      <c r="M890" s="6">
        <f t="shared" si="306"/>
        <v>129.45405689530074</v>
      </c>
      <c r="N890" s="6">
        <f t="shared" si="306"/>
        <v>111.61009070675182</v>
      </c>
      <c r="O890" s="6">
        <f t="shared" si="306"/>
        <v>126.98759366081121</v>
      </c>
      <c r="P890" s="6">
        <f t="shared" si="306"/>
        <v>144.48379032441528</v>
      </c>
      <c r="Q890" s="6">
        <f t="shared" si="305"/>
        <v>164.39059174763989</v>
      </c>
      <c r="R890" s="6">
        <f t="shared" si="305"/>
        <v>141.73096847115283</v>
      </c>
      <c r="S890" s="6">
        <f t="shared" si="305"/>
        <v>122.19475099042165</v>
      </c>
      <c r="T890" s="6">
        <f t="shared" si="305"/>
        <v>139.03059560292036</v>
      </c>
      <c r="U890" s="6">
        <f t="shared" si="305"/>
        <v>158.18606247021151</v>
      </c>
      <c r="W890" s="11">
        <v>100</v>
      </c>
      <c r="X890" s="6">
        <f t="shared" si="294"/>
        <v>87.890547012700083</v>
      </c>
      <c r="Y890" s="6">
        <f t="shared" si="295"/>
        <v>75.781094025400165</v>
      </c>
      <c r="Z890" s="6">
        <f t="shared" si="296"/>
        <v>91.768865449610146</v>
      </c>
      <c r="AA890" s="6">
        <f t="shared" si="297"/>
        <v>79.659412462310229</v>
      </c>
      <c r="AB890" s="6">
        <f t="shared" si="298"/>
        <v>67.549959475010311</v>
      </c>
      <c r="AC890" s="6">
        <f t="shared" si="299"/>
        <v>100</v>
      </c>
      <c r="AD890" s="6">
        <f t="shared" si="300"/>
        <v>115.98777142420998</v>
      </c>
      <c r="AE890" s="6">
        <f t="shared" si="301"/>
        <v>131.97554284841996</v>
      </c>
      <c r="AF890" s="6">
        <f t="shared" si="302"/>
        <v>119.86608986112005</v>
      </c>
      <c r="AG890" s="6">
        <f t="shared" si="303"/>
        <v>107.75663687382013</v>
      </c>
      <c r="AI890" s="10">
        <f t="shared" si="304"/>
        <v>0</v>
      </c>
      <c r="AJ890" s="10">
        <f t="shared" si="287"/>
        <v>0</v>
      </c>
      <c r="AK890" s="10">
        <f t="shared" si="287"/>
        <v>0</v>
      </c>
      <c r="AL890" s="10">
        <f t="shared" si="287"/>
        <v>0</v>
      </c>
      <c r="AM890" s="10">
        <f t="shared" si="286"/>
        <v>0</v>
      </c>
      <c r="AN890" s="10">
        <f t="shared" si="286"/>
        <v>-7325.1615064604084</v>
      </c>
      <c r="AO890" s="10">
        <f t="shared" si="286"/>
        <v>0</v>
      </c>
      <c r="AP890" s="10">
        <f t="shared" si="286"/>
        <v>0</v>
      </c>
      <c r="AQ890" s="10">
        <f t="shared" si="286"/>
        <v>0</v>
      </c>
      <c r="AR890" s="10">
        <f t="shared" si="286"/>
        <v>0</v>
      </c>
      <c r="AT890">
        <v>1</v>
      </c>
      <c r="AU890">
        <v>1</v>
      </c>
      <c r="AV890">
        <v>0</v>
      </c>
      <c r="AW890">
        <v>1</v>
      </c>
      <c r="AX890">
        <v>1</v>
      </c>
      <c r="AY890">
        <v>1</v>
      </c>
      <c r="AZ890">
        <v>0</v>
      </c>
      <c r="BA890">
        <v>0</v>
      </c>
      <c r="BB890">
        <v>1</v>
      </c>
      <c r="BC890">
        <v>1</v>
      </c>
    </row>
    <row r="891" spans="3:55">
      <c r="C891" s="10"/>
      <c r="D891" s="20">
        <f t="shared" si="288"/>
        <v>-3027.4811320934141</v>
      </c>
      <c r="E891" s="10">
        <f t="shared" si="289"/>
        <v>1986.6597914390709</v>
      </c>
      <c r="F891" s="20">
        <f t="shared" si="290"/>
        <v>-1040.8213406543432</v>
      </c>
      <c r="G891">
        <f t="shared" si="291"/>
        <v>6</v>
      </c>
      <c r="H891" s="21">
        <f t="shared" si="292"/>
        <v>9.7699716664180632E-4</v>
      </c>
      <c r="I891" s="20">
        <f t="shared" si="293"/>
        <v>1</v>
      </c>
      <c r="J891" s="2"/>
      <c r="K891" s="11">
        <v>100</v>
      </c>
      <c r="L891" s="6">
        <f t="shared" si="306"/>
        <v>113.7778787354118</v>
      </c>
      <c r="M891" s="6">
        <f t="shared" si="306"/>
        <v>129.45405689530074</v>
      </c>
      <c r="N891" s="6">
        <f t="shared" si="306"/>
        <v>111.61009070675182</v>
      </c>
      <c r="O891" s="6">
        <f t="shared" si="306"/>
        <v>126.98759366081121</v>
      </c>
      <c r="P891" s="6">
        <f t="shared" si="306"/>
        <v>144.48379032441528</v>
      </c>
      <c r="Q891" s="6">
        <f t="shared" si="305"/>
        <v>164.39059174763989</v>
      </c>
      <c r="R891" s="6">
        <f t="shared" si="305"/>
        <v>141.73096847115283</v>
      </c>
      <c r="S891" s="6">
        <f t="shared" si="305"/>
        <v>161.25848943763302</v>
      </c>
      <c r="T891" s="6">
        <f t="shared" si="305"/>
        <v>139.03059560292036</v>
      </c>
      <c r="U891" s="6">
        <f t="shared" si="305"/>
        <v>119.86659791439071</v>
      </c>
      <c r="W891" s="11">
        <v>100</v>
      </c>
      <c r="X891" s="6">
        <f t="shared" si="294"/>
        <v>87.890547012700083</v>
      </c>
      <c r="Y891" s="6">
        <f t="shared" si="295"/>
        <v>75.781094025400165</v>
      </c>
      <c r="Z891" s="6">
        <f t="shared" si="296"/>
        <v>91.768865449610146</v>
      </c>
      <c r="AA891" s="6">
        <f t="shared" si="297"/>
        <v>79.659412462310229</v>
      </c>
      <c r="AB891" s="6">
        <f t="shared" si="298"/>
        <v>67.549959475010311</v>
      </c>
      <c r="AC891" s="6">
        <f t="shared" si="299"/>
        <v>100</v>
      </c>
      <c r="AD891" s="6">
        <f t="shared" si="300"/>
        <v>115.98777142420998</v>
      </c>
      <c r="AE891" s="6">
        <f t="shared" si="301"/>
        <v>103.87831843691006</v>
      </c>
      <c r="AF891" s="6">
        <f t="shared" si="302"/>
        <v>119.86608986112005</v>
      </c>
      <c r="AG891" s="6">
        <f t="shared" si="303"/>
        <v>135.85386128533003</v>
      </c>
      <c r="AI891" s="10">
        <f t="shared" si="304"/>
        <v>0</v>
      </c>
      <c r="AJ891" s="10">
        <f t="shared" si="287"/>
        <v>0</v>
      </c>
      <c r="AK891" s="10">
        <f t="shared" si="287"/>
        <v>0</v>
      </c>
      <c r="AL891" s="10">
        <f t="shared" si="287"/>
        <v>0</v>
      </c>
      <c r="AM891" s="10">
        <f t="shared" si="286"/>
        <v>0</v>
      </c>
      <c r="AN891" s="10">
        <f t="shared" si="286"/>
        <v>-7325.1615064604084</v>
      </c>
      <c r="AO891" s="10">
        <f t="shared" si="286"/>
        <v>0</v>
      </c>
      <c r="AP891" s="10">
        <f t="shared" si="286"/>
        <v>0</v>
      </c>
      <c r="AQ891" s="10">
        <f t="shared" si="286"/>
        <v>0</v>
      </c>
      <c r="AR891" s="10">
        <f t="shared" si="286"/>
        <v>0</v>
      </c>
      <c r="AT891">
        <v>1</v>
      </c>
      <c r="AU891">
        <v>1</v>
      </c>
      <c r="AV891">
        <v>0</v>
      </c>
      <c r="AW891">
        <v>1</v>
      </c>
      <c r="AX891">
        <v>1</v>
      </c>
      <c r="AY891">
        <v>1</v>
      </c>
      <c r="AZ891">
        <v>0</v>
      </c>
      <c r="BA891">
        <v>1</v>
      </c>
      <c r="BB891">
        <v>0</v>
      </c>
      <c r="BC891">
        <v>0</v>
      </c>
    </row>
    <row r="892" spans="3:55">
      <c r="C892" s="10"/>
      <c r="D892" s="20">
        <f t="shared" si="288"/>
        <v>-6098.1696613795521</v>
      </c>
      <c r="E892" s="10">
        <f t="shared" si="289"/>
        <v>5818.6062470211509</v>
      </c>
      <c r="F892" s="20">
        <f t="shared" si="290"/>
        <v>-279.56341435840113</v>
      </c>
      <c r="G892">
        <f t="shared" si="291"/>
        <v>7</v>
      </c>
      <c r="H892" s="21">
        <f t="shared" si="292"/>
        <v>9.7743226896726152E-4</v>
      </c>
      <c r="I892" s="20">
        <f t="shared" si="293"/>
        <v>1</v>
      </c>
      <c r="J892" s="2"/>
      <c r="K892" s="11">
        <v>100</v>
      </c>
      <c r="L892" s="6">
        <f t="shared" si="306"/>
        <v>113.7778787354118</v>
      </c>
      <c r="M892" s="6">
        <f t="shared" si="306"/>
        <v>129.45405689530074</v>
      </c>
      <c r="N892" s="6">
        <f t="shared" si="306"/>
        <v>111.61009070675182</v>
      </c>
      <c r="O892" s="6">
        <f t="shared" si="306"/>
        <v>126.98759366081121</v>
      </c>
      <c r="P892" s="6">
        <f t="shared" si="306"/>
        <v>144.48379032441528</v>
      </c>
      <c r="Q892" s="6">
        <f t="shared" si="305"/>
        <v>164.39059174763989</v>
      </c>
      <c r="R892" s="6">
        <f t="shared" si="305"/>
        <v>141.73096847115283</v>
      </c>
      <c r="S892" s="6">
        <f t="shared" si="305"/>
        <v>161.25848943763302</v>
      </c>
      <c r="T892" s="6">
        <f t="shared" si="305"/>
        <v>139.03059560292036</v>
      </c>
      <c r="U892" s="6">
        <f t="shared" si="305"/>
        <v>158.18606247021151</v>
      </c>
      <c r="W892" s="11">
        <v>100</v>
      </c>
      <c r="X892" s="6">
        <f t="shared" si="294"/>
        <v>87.890547012700083</v>
      </c>
      <c r="Y892" s="6">
        <f t="shared" si="295"/>
        <v>75.781094025400165</v>
      </c>
      <c r="Z892" s="6">
        <f t="shared" si="296"/>
        <v>91.768865449610146</v>
      </c>
      <c r="AA892" s="6">
        <f t="shared" si="297"/>
        <v>79.659412462310229</v>
      </c>
      <c r="AB892" s="6">
        <f t="shared" si="298"/>
        <v>67.549959475010311</v>
      </c>
      <c r="AC892" s="6">
        <f t="shared" si="299"/>
        <v>100</v>
      </c>
      <c r="AD892" s="6">
        <f t="shared" si="300"/>
        <v>115.98777142420998</v>
      </c>
      <c r="AE892" s="6">
        <f t="shared" si="301"/>
        <v>103.87831843691006</v>
      </c>
      <c r="AF892" s="6">
        <f t="shared" si="302"/>
        <v>119.86608986112005</v>
      </c>
      <c r="AG892" s="6">
        <f t="shared" si="303"/>
        <v>107.75663687382013</v>
      </c>
      <c r="AI892" s="10">
        <f t="shared" si="304"/>
        <v>0</v>
      </c>
      <c r="AJ892" s="10">
        <f t="shared" si="287"/>
        <v>0</v>
      </c>
      <c r="AK892" s="10">
        <f t="shared" si="287"/>
        <v>0</v>
      </c>
      <c r="AL892" s="10">
        <f t="shared" si="287"/>
        <v>0</v>
      </c>
      <c r="AM892" s="10">
        <f t="shared" si="286"/>
        <v>0</v>
      </c>
      <c r="AN892" s="10">
        <f t="shared" si="286"/>
        <v>-7325.1615064604084</v>
      </c>
      <c r="AO892" s="10">
        <f t="shared" si="286"/>
        <v>0</v>
      </c>
      <c r="AP892" s="10">
        <f t="shared" si="286"/>
        <v>0</v>
      </c>
      <c r="AQ892" s="10">
        <f t="shared" si="286"/>
        <v>0</v>
      </c>
      <c r="AR892" s="10">
        <f t="shared" si="286"/>
        <v>0</v>
      </c>
      <c r="AT892">
        <v>1</v>
      </c>
      <c r="AU892">
        <v>1</v>
      </c>
      <c r="AV892">
        <v>0</v>
      </c>
      <c r="AW892">
        <v>1</v>
      </c>
      <c r="AX892">
        <v>1</v>
      </c>
      <c r="AY892">
        <v>1</v>
      </c>
      <c r="AZ892">
        <v>0</v>
      </c>
      <c r="BA892">
        <v>1</v>
      </c>
      <c r="BB892">
        <v>0</v>
      </c>
      <c r="BC892">
        <v>1</v>
      </c>
    </row>
    <row r="893" spans="3:55">
      <c r="C893" s="10"/>
      <c r="D893" s="20">
        <f t="shared" si="288"/>
        <v>-6098.1696613795521</v>
      </c>
      <c r="E893" s="10">
        <f t="shared" si="289"/>
        <v>5818.6062470211509</v>
      </c>
      <c r="F893" s="20">
        <f t="shared" si="290"/>
        <v>-279.56341435840113</v>
      </c>
      <c r="G893">
        <f t="shared" si="291"/>
        <v>7</v>
      </c>
      <c r="H893" s="21">
        <f t="shared" si="292"/>
        <v>9.7743226896726152E-4</v>
      </c>
      <c r="I893" s="20">
        <f t="shared" si="293"/>
        <v>1</v>
      </c>
      <c r="J893" s="2"/>
      <c r="K893" s="11">
        <v>100</v>
      </c>
      <c r="L893" s="6">
        <f t="shared" si="306"/>
        <v>113.7778787354118</v>
      </c>
      <c r="M893" s="6">
        <f t="shared" si="306"/>
        <v>129.45405689530074</v>
      </c>
      <c r="N893" s="6">
        <f t="shared" si="306"/>
        <v>111.61009070675182</v>
      </c>
      <c r="O893" s="6">
        <f t="shared" si="306"/>
        <v>126.98759366081121</v>
      </c>
      <c r="P893" s="6">
        <f t="shared" si="306"/>
        <v>144.48379032441528</v>
      </c>
      <c r="Q893" s="6">
        <f t="shared" si="305"/>
        <v>164.39059174763989</v>
      </c>
      <c r="R893" s="6">
        <f t="shared" si="305"/>
        <v>141.73096847115283</v>
      </c>
      <c r="S893" s="6">
        <f t="shared" si="305"/>
        <v>161.25848943763302</v>
      </c>
      <c r="T893" s="6">
        <f t="shared" si="305"/>
        <v>183.47648856290695</v>
      </c>
      <c r="U893" s="6">
        <f t="shared" si="305"/>
        <v>158.18606247021151</v>
      </c>
      <c r="W893" s="11">
        <v>100</v>
      </c>
      <c r="X893" s="6">
        <f t="shared" si="294"/>
        <v>87.890547012700083</v>
      </c>
      <c r="Y893" s="6">
        <f t="shared" si="295"/>
        <v>75.781094025400165</v>
      </c>
      <c r="Z893" s="6">
        <f t="shared" si="296"/>
        <v>91.768865449610146</v>
      </c>
      <c r="AA893" s="6">
        <f t="shared" si="297"/>
        <v>79.659412462310229</v>
      </c>
      <c r="AB893" s="6">
        <f t="shared" si="298"/>
        <v>67.549959475010311</v>
      </c>
      <c r="AC893" s="6">
        <f t="shared" si="299"/>
        <v>100</v>
      </c>
      <c r="AD893" s="6">
        <f t="shared" si="300"/>
        <v>115.98777142420998</v>
      </c>
      <c r="AE893" s="6">
        <f t="shared" si="301"/>
        <v>103.87831843691006</v>
      </c>
      <c r="AF893" s="6">
        <f t="shared" si="302"/>
        <v>91.768865449610146</v>
      </c>
      <c r="AG893" s="6">
        <f t="shared" si="303"/>
        <v>107.75663687382013</v>
      </c>
      <c r="AI893" s="10">
        <f t="shared" si="304"/>
        <v>0</v>
      </c>
      <c r="AJ893" s="10">
        <f t="shared" si="287"/>
        <v>0</v>
      </c>
      <c r="AK893" s="10">
        <f t="shared" si="287"/>
        <v>0</v>
      </c>
      <c r="AL893" s="10">
        <f t="shared" si="287"/>
        <v>0</v>
      </c>
      <c r="AM893" s="10">
        <f t="shared" si="286"/>
        <v>0</v>
      </c>
      <c r="AN893" s="10">
        <f t="shared" si="286"/>
        <v>-7325.1615064604084</v>
      </c>
      <c r="AO893" s="10">
        <f t="shared" si="286"/>
        <v>0</v>
      </c>
      <c r="AP893" s="10">
        <f t="shared" si="286"/>
        <v>0</v>
      </c>
      <c r="AQ893" s="10">
        <f t="shared" si="286"/>
        <v>0</v>
      </c>
      <c r="AR893" s="10">
        <f t="shared" si="286"/>
        <v>0</v>
      </c>
      <c r="AT893">
        <v>1</v>
      </c>
      <c r="AU893">
        <v>1</v>
      </c>
      <c r="AV893">
        <v>0</v>
      </c>
      <c r="AW893">
        <v>1</v>
      </c>
      <c r="AX893">
        <v>1</v>
      </c>
      <c r="AY893">
        <v>1</v>
      </c>
      <c r="AZ893">
        <v>0</v>
      </c>
      <c r="BA893">
        <v>1</v>
      </c>
      <c r="BB893">
        <v>1</v>
      </c>
      <c r="BC893">
        <v>0</v>
      </c>
    </row>
    <row r="894" spans="3:55">
      <c r="C894" s="10"/>
      <c r="D894" s="20">
        <f t="shared" si="288"/>
        <v>-11571.374214844705</v>
      </c>
      <c r="E894" s="10">
        <f t="shared" si="289"/>
        <v>10875.565666509598</v>
      </c>
      <c r="F894" s="20">
        <f t="shared" si="290"/>
        <v>-695.80854833510784</v>
      </c>
      <c r="G894">
        <f t="shared" si="291"/>
        <v>8</v>
      </c>
      <c r="H894" s="21">
        <f t="shared" si="292"/>
        <v>9.7786756506404015E-4</v>
      </c>
      <c r="I894" s="20">
        <f t="shared" si="293"/>
        <v>1</v>
      </c>
      <c r="J894" s="2"/>
      <c r="K894" s="11">
        <v>100</v>
      </c>
      <c r="L894" s="6">
        <f t="shared" si="306"/>
        <v>113.7778787354118</v>
      </c>
      <c r="M894" s="6">
        <f t="shared" si="306"/>
        <v>129.45405689530074</v>
      </c>
      <c r="N894" s="6">
        <f t="shared" si="306"/>
        <v>111.61009070675182</v>
      </c>
      <c r="O894" s="6">
        <f t="shared" si="306"/>
        <v>126.98759366081121</v>
      </c>
      <c r="P894" s="6">
        <f t="shared" si="306"/>
        <v>144.48379032441528</v>
      </c>
      <c r="Q894" s="6">
        <f t="shared" si="305"/>
        <v>164.39059174763989</v>
      </c>
      <c r="R894" s="6">
        <f t="shared" si="305"/>
        <v>141.73096847115283</v>
      </c>
      <c r="S894" s="6">
        <f t="shared" si="305"/>
        <v>161.25848943763302</v>
      </c>
      <c r="T894" s="6">
        <f t="shared" si="305"/>
        <v>183.47648856290695</v>
      </c>
      <c r="U894" s="6">
        <f t="shared" si="305"/>
        <v>208.75565666509598</v>
      </c>
      <c r="W894" s="11">
        <v>100</v>
      </c>
      <c r="X894" s="6">
        <f t="shared" si="294"/>
        <v>87.890547012700083</v>
      </c>
      <c r="Y894" s="6">
        <f t="shared" si="295"/>
        <v>75.781094025400165</v>
      </c>
      <c r="Z894" s="6">
        <f t="shared" si="296"/>
        <v>91.768865449610146</v>
      </c>
      <c r="AA894" s="6">
        <f t="shared" si="297"/>
        <v>79.659412462310229</v>
      </c>
      <c r="AB894" s="6">
        <f t="shared" si="298"/>
        <v>67.549959475010311</v>
      </c>
      <c r="AC894" s="6">
        <f t="shared" si="299"/>
        <v>100</v>
      </c>
      <c r="AD894" s="6">
        <f t="shared" si="300"/>
        <v>115.98777142420998</v>
      </c>
      <c r="AE894" s="6">
        <f t="shared" si="301"/>
        <v>103.87831843691006</v>
      </c>
      <c r="AF894" s="6">
        <f t="shared" si="302"/>
        <v>91.768865449610146</v>
      </c>
      <c r="AG894" s="6">
        <f t="shared" si="303"/>
        <v>79.659412462310229</v>
      </c>
      <c r="AI894" s="10">
        <f t="shared" si="304"/>
        <v>0</v>
      </c>
      <c r="AJ894" s="10">
        <f t="shared" si="287"/>
        <v>0</v>
      </c>
      <c r="AK894" s="10">
        <f t="shared" si="287"/>
        <v>0</v>
      </c>
      <c r="AL894" s="10">
        <f t="shared" si="287"/>
        <v>0</v>
      </c>
      <c r="AM894" s="10">
        <f t="shared" si="286"/>
        <v>0</v>
      </c>
      <c r="AN894" s="10">
        <f t="shared" si="286"/>
        <v>-7325.1615064604084</v>
      </c>
      <c r="AO894" s="10">
        <f t="shared" si="286"/>
        <v>0</v>
      </c>
      <c r="AP894" s="10">
        <f t="shared" ref="AP894:AR957" si="307">IF(AE894=100,(-BA894*$L$2-(1-BA894)*$L$3+AD894)-100,0)*S894</f>
        <v>0</v>
      </c>
      <c r="AQ894" s="10">
        <f t="shared" si="307"/>
        <v>0</v>
      </c>
      <c r="AR894" s="10">
        <f t="shared" si="307"/>
        <v>0</v>
      </c>
      <c r="AT894">
        <v>1</v>
      </c>
      <c r="AU894">
        <v>1</v>
      </c>
      <c r="AV894">
        <v>0</v>
      </c>
      <c r="AW894">
        <v>1</v>
      </c>
      <c r="AX894">
        <v>1</v>
      </c>
      <c r="AY894">
        <v>1</v>
      </c>
      <c r="AZ894">
        <v>0</v>
      </c>
      <c r="BA894">
        <v>1</v>
      </c>
      <c r="BB894">
        <v>1</v>
      </c>
      <c r="BC894">
        <v>1</v>
      </c>
    </row>
    <row r="895" spans="3:55">
      <c r="C895" s="10"/>
      <c r="D895" s="20">
        <f t="shared" si="288"/>
        <v>-3027.4811320934132</v>
      </c>
      <c r="E895" s="10">
        <f t="shared" si="289"/>
        <v>1986.6597914390738</v>
      </c>
      <c r="F895" s="20">
        <f t="shared" si="290"/>
        <v>-1040.8213406543393</v>
      </c>
      <c r="G895">
        <f t="shared" si="291"/>
        <v>6</v>
      </c>
      <c r="H895" s="21">
        <f t="shared" si="292"/>
        <v>9.7699716664180632E-4</v>
      </c>
      <c r="I895" s="20">
        <f t="shared" si="293"/>
        <v>1</v>
      </c>
      <c r="J895" s="2"/>
      <c r="K895" s="11">
        <v>100</v>
      </c>
      <c r="L895" s="6">
        <f t="shared" si="306"/>
        <v>113.7778787354118</v>
      </c>
      <c r="M895" s="6">
        <f t="shared" si="306"/>
        <v>129.45405689530074</v>
      </c>
      <c r="N895" s="6">
        <f t="shared" si="306"/>
        <v>111.61009070675182</v>
      </c>
      <c r="O895" s="6">
        <f t="shared" si="306"/>
        <v>126.98759366081121</v>
      </c>
      <c r="P895" s="6">
        <f t="shared" si="306"/>
        <v>144.48379032441528</v>
      </c>
      <c r="Q895" s="6">
        <f t="shared" si="305"/>
        <v>164.39059174763989</v>
      </c>
      <c r="R895" s="6">
        <f t="shared" si="305"/>
        <v>187.04012813105561</v>
      </c>
      <c r="S895" s="6">
        <f t="shared" si="305"/>
        <v>161.25848943763305</v>
      </c>
      <c r="T895" s="6">
        <f t="shared" si="305"/>
        <v>139.03059560292039</v>
      </c>
      <c r="U895" s="6">
        <f t="shared" si="305"/>
        <v>119.86659791439074</v>
      </c>
      <c r="W895" s="11">
        <v>100</v>
      </c>
      <c r="X895" s="6">
        <f t="shared" si="294"/>
        <v>87.890547012700083</v>
      </c>
      <c r="Y895" s="6">
        <f t="shared" si="295"/>
        <v>75.781094025400165</v>
      </c>
      <c r="Z895" s="6">
        <f t="shared" si="296"/>
        <v>91.768865449610146</v>
      </c>
      <c r="AA895" s="6">
        <f t="shared" si="297"/>
        <v>79.659412462310229</v>
      </c>
      <c r="AB895" s="6">
        <f t="shared" si="298"/>
        <v>67.549959475010311</v>
      </c>
      <c r="AC895" s="6">
        <f t="shared" si="299"/>
        <v>100</v>
      </c>
      <c r="AD895" s="6">
        <f t="shared" si="300"/>
        <v>87.890547012700083</v>
      </c>
      <c r="AE895" s="6">
        <f t="shared" si="301"/>
        <v>103.87831843691006</v>
      </c>
      <c r="AF895" s="6">
        <f t="shared" si="302"/>
        <v>119.86608986112005</v>
      </c>
      <c r="AG895" s="6">
        <f t="shared" si="303"/>
        <v>135.85386128533003</v>
      </c>
      <c r="AI895" s="10">
        <f t="shared" si="304"/>
        <v>0</v>
      </c>
      <c r="AJ895" s="10">
        <f t="shared" si="287"/>
        <v>0</v>
      </c>
      <c r="AK895" s="10">
        <f t="shared" si="287"/>
        <v>0</v>
      </c>
      <c r="AL895" s="10">
        <f t="shared" si="287"/>
        <v>0</v>
      </c>
      <c r="AM895" s="10">
        <f t="shared" si="287"/>
        <v>0</v>
      </c>
      <c r="AN895" s="10">
        <f t="shared" si="287"/>
        <v>-7325.1615064604084</v>
      </c>
      <c r="AO895" s="10">
        <f t="shared" si="287"/>
        <v>0</v>
      </c>
      <c r="AP895" s="10">
        <f t="shared" si="307"/>
        <v>0</v>
      </c>
      <c r="AQ895" s="10">
        <f t="shared" si="307"/>
        <v>0</v>
      </c>
      <c r="AR895" s="10">
        <f t="shared" si="307"/>
        <v>0</v>
      </c>
      <c r="AT895">
        <v>1</v>
      </c>
      <c r="AU895">
        <v>1</v>
      </c>
      <c r="AV895">
        <v>0</v>
      </c>
      <c r="AW895">
        <v>1</v>
      </c>
      <c r="AX895">
        <v>1</v>
      </c>
      <c r="AY895">
        <v>1</v>
      </c>
      <c r="AZ895">
        <v>1</v>
      </c>
      <c r="BA895">
        <v>0</v>
      </c>
      <c r="BB895">
        <v>0</v>
      </c>
      <c r="BC895">
        <v>0</v>
      </c>
    </row>
    <row r="896" spans="3:55">
      <c r="C896" s="10"/>
      <c r="D896" s="20">
        <f t="shared" si="288"/>
        <v>-6098.1696613795511</v>
      </c>
      <c r="E896" s="10">
        <f t="shared" si="289"/>
        <v>5818.6062470211536</v>
      </c>
      <c r="F896" s="20">
        <f t="shared" si="290"/>
        <v>-279.56341435839749</v>
      </c>
      <c r="G896">
        <f t="shared" si="291"/>
        <v>7</v>
      </c>
      <c r="H896" s="21">
        <f t="shared" si="292"/>
        <v>9.7743226896726152E-4</v>
      </c>
      <c r="I896" s="20">
        <f t="shared" si="293"/>
        <v>1</v>
      </c>
      <c r="J896" s="2"/>
      <c r="K896" s="11">
        <v>100</v>
      </c>
      <c r="L896" s="6">
        <f t="shared" si="306"/>
        <v>113.7778787354118</v>
      </c>
      <c r="M896" s="6">
        <f t="shared" si="306"/>
        <v>129.45405689530074</v>
      </c>
      <c r="N896" s="6">
        <f t="shared" si="306"/>
        <v>111.61009070675182</v>
      </c>
      <c r="O896" s="6">
        <f t="shared" si="306"/>
        <v>126.98759366081121</v>
      </c>
      <c r="P896" s="6">
        <f t="shared" si="306"/>
        <v>144.48379032441528</v>
      </c>
      <c r="Q896" s="6">
        <f t="shared" si="305"/>
        <v>164.39059174763989</v>
      </c>
      <c r="R896" s="6">
        <f t="shared" si="305"/>
        <v>187.04012813105561</v>
      </c>
      <c r="S896" s="6">
        <f t="shared" si="305"/>
        <v>161.25848943763305</v>
      </c>
      <c r="T896" s="6">
        <f t="shared" si="305"/>
        <v>139.03059560292039</v>
      </c>
      <c r="U896" s="6">
        <f t="shared" si="305"/>
        <v>158.18606247021154</v>
      </c>
      <c r="W896" s="11">
        <v>100</v>
      </c>
      <c r="X896" s="6">
        <f t="shared" si="294"/>
        <v>87.890547012700083</v>
      </c>
      <c r="Y896" s="6">
        <f t="shared" si="295"/>
        <v>75.781094025400165</v>
      </c>
      <c r="Z896" s="6">
        <f t="shared" si="296"/>
        <v>91.768865449610146</v>
      </c>
      <c r="AA896" s="6">
        <f t="shared" si="297"/>
        <v>79.659412462310229</v>
      </c>
      <c r="AB896" s="6">
        <f t="shared" si="298"/>
        <v>67.549959475010311</v>
      </c>
      <c r="AC896" s="6">
        <f t="shared" si="299"/>
        <v>100</v>
      </c>
      <c r="AD896" s="6">
        <f t="shared" si="300"/>
        <v>87.890547012700083</v>
      </c>
      <c r="AE896" s="6">
        <f t="shared" si="301"/>
        <v>103.87831843691006</v>
      </c>
      <c r="AF896" s="6">
        <f t="shared" si="302"/>
        <v>119.86608986112005</v>
      </c>
      <c r="AG896" s="6">
        <f t="shared" si="303"/>
        <v>107.75663687382013</v>
      </c>
      <c r="AI896" s="10">
        <f t="shared" si="304"/>
        <v>0</v>
      </c>
      <c r="AJ896" s="10">
        <f t="shared" ref="AJ896:AO938" si="308">IF(Y896=100,(-AU896*$L$2-(1-AU896)*$L$3+X896)-100,0)*M896</f>
        <v>0</v>
      </c>
      <c r="AK896" s="10">
        <f t="shared" si="308"/>
        <v>0</v>
      </c>
      <c r="AL896" s="10">
        <f t="shared" si="308"/>
        <v>0</v>
      </c>
      <c r="AM896" s="10">
        <f t="shared" si="308"/>
        <v>0</v>
      </c>
      <c r="AN896" s="10">
        <f t="shared" si="308"/>
        <v>-7325.1615064604084</v>
      </c>
      <c r="AO896" s="10">
        <f t="shared" si="308"/>
        <v>0</v>
      </c>
      <c r="AP896" s="10">
        <f t="shared" si="307"/>
        <v>0</v>
      </c>
      <c r="AQ896" s="10">
        <f t="shared" si="307"/>
        <v>0</v>
      </c>
      <c r="AR896" s="10">
        <f t="shared" si="307"/>
        <v>0</v>
      </c>
      <c r="AT896">
        <v>1</v>
      </c>
      <c r="AU896">
        <v>1</v>
      </c>
      <c r="AV896">
        <v>0</v>
      </c>
      <c r="AW896">
        <v>1</v>
      </c>
      <c r="AX896">
        <v>1</v>
      </c>
      <c r="AY896">
        <v>1</v>
      </c>
      <c r="AZ896">
        <v>1</v>
      </c>
      <c r="BA896">
        <v>0</v>
      </c>
      <c r="BB896">
        <v>0</v>
      </c>
      <c r="BC896">
        <v>1</v>
      </c>
    </row>
    <row r="897" spans="3:55">
      <c r="C897" s="10"/>
      <c r="D897" s="20">
        <f t="shared" si="288"/>
        <v>-6098.1696613795511</v>
      </c>
      <c r="E897" s="10">
        <f t="shared" si="289"/>
        <v>5818.6062470211536</v>
      </c>
      <c r="F897" s="20">
        <f t="shared" si="290"/>
        <v>-279.56341435839749</v>
      </c>
      <c r="G897">
        <f t="shared" si="291"/>
        <v>7</v>
      </c>
      <c r="H897" s="21">
        <f t="shared" si="292"/>
        <v>9.7743226896726152E-4</v>
      </c>
      <c r="I897" s="20">
        <f t="shared" si="293"/>
        <v>1</v>
      </c>
      <c r="J897" s="2"/>
      <c r="K897" s="11">
        <v>100</v>
      </c>
      <c r="L897" s="6">
        <f t="shared" si="306"/>
        <v>113.7778787354118</v>
      </c>
      <c r="M897" s="6">
        <f t="shared" si="306"/>
        <v>129.45405689530074</v>
      </c>
      <c r="N897" s="6">
        <f t="shared" si="306"/>
        <v>111.61009070675182</v>
      </c>
      <c r="O897" s="6">
        <f t="shared" si="306"/>
        <v>126.98759366081121</v>
      </c>
      <c r="P897" s="6">
        <f t="shared" si="306"/>
        <v>144.48379032441528</v>
      </c>
      <c r="Q897" s="6">
        <f t="shared" si="305"/>
        <v>164.39059174763989</v>
      </c>
      <c r="R897" s="6">
        <f t="shared" si="305"/>
        <v>187.04012813105561</v>
      </c>
      <c r="S897" s="6">
        <f t="shared" si="305"/>
        <v>161.25848943763305</v>
      </c>
      <c r="T897" s="6">
        <f t="shared" si="305"/>
        <v>183.47648856290698</v>
      </c>
      <c r="U897" s="6">
        <f t="shared" si="305"/>
        <v>158.18606247021154</v>
      </c>
      <c r="W897" s="11">
        <v>100</v>
      </c>
      <c r="X897" s="6">
        <f t="shared" si="294"/>
        <v>87.890547012700083</v>
      </c>
      <c r="Y897" s="6">
        <f t="shared" si="295"/>
        <v>75.781094025400165</v>
      </c>
      <c r="Z897" s="6">
        <f t="shared" si="296"/>
        <v>91.768865449610146</v>
      </c>
      <c r="AA897" s="6">
        <f t="shared" si="297"/>
        <v>79.659412462310229</v>
      </c>
      <c r="AB897" s="6">
        <f t="shared" si="298"/>
        <v>67.549959475010311</v>
      </c>
      <c r="AC897" s="6">
        <f t="shared" si="299"/>
        <v>100</v>
      </c>
      <c r="AD897" s="6">
        <f t="shared" si="300"/>
        <v>87.890547012700083</v>
      </c>
      <c r="AE897" s="6">
        <f t="shared" si="301"/>
        <v>103.87831843691006</v>
      </c>
      <c r="AF897" s="6">
        <f t="shared" si="302"/>
        <v>91.768865449610146</v>
      </c>
      <c r="AG897" s="6">
        <f t="shared" si="303"/>
        <v>107.75663687382013</v>
      </c>
      <c r="AI897" s="10">
        <f t="shared" si="304"/>
        <v>0</v>
      </c>
      <c r="AJ897" s="10">
        <f t="shared" si="308"/>
        <v>0</v>
      </c>
      <c r="AK897" s="10">
        <f t="shared" si="308"/>
        <v>0</v>
      </c>
      <c r="AL897" s="10">
        <f t="shared" si="308"/>
        <v>0</v>
      </c>
      <c r="AM897" s="10">
        <f t="shared" si="308"/>
        <v>0</v>
      </c>
      <c r="AN897" s="10">
        <f t="shared" si="308"/>
        <v>-7325.1615064604084</v>
      </c>
      <c r="AO897" s="10">
        <f t="shared" si="308"/>
        <v>0</v>
      </c>
      <c r="AP897" s="10">
        <f t="shared" si="307"/>
        <v>0</v>
      </c>
      <c r="AQ897" s="10">
        <f t="shared" si="307"/>
        <v>0</v>
      </c>
      <c r="AR897" s="10">
        <f t="shared" si="307"/>
        <v>0</v>
      </c>
      <c r="AT897">
        <v>1</v>
      </c>
      <c r="AU897">
        <v>1</v>
      </c>
      <c r="AV897">
        <v>0</v>
      </c>
      <c r="AW897">
        <v>1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0</v>
      </c>
    </row>
    <row r="898" spans="3:55">
      <c r="C898" s="10"/>
      <c r="D898" s="20">
        <f t="shared" si="288"/>
        <v>-11571.374214844705</v>
      </c>
      <c r="E898" s="10">
        <f t="shared" si="289"/>
        <v>10875.565666509601</v>
      </c>
      <c r="F898" s="20">
        <f t="shared" si="290"/>
        <v>-695.80854833510421</v>
      </c>
      <c r="G898">
        <f t="shared" si="291"/>
        <v>8</v>
      </c>
      <c r="H898" s="21">
        <f t="shared" si="292"/>
        <v>9.7786756506404015E-4</v>
      </c>
      <c r="I898" s="20">
        <f t="shared" si="293"/>
        <v>1</v>
      </c>
      <c r="J898" s="2"/>
      <c r="K898" s="11">
        <v>100</v>
      </c>
      <c r="L898" s="6">
        <f t="shared" si="306"/>
        <v>113.7778787354118</v>
      </c>
      <c r="M898" s="6">
        <f t="shared" si="306"/>
        <v>129.45405689530074</v>
      </c>
      <c r="N898" s="6">
        <f t="shared" si="306"/>
        <v>111.61009070675182</v>
      </c>
      <c r="O898" s="6">
        <f t="shared" si="306"/>
        <v>126.98759366081121</v>
      </c>
      <c r="P898" s="6">
        <f t="shared" si="306"/>
        <v>144.48379032441528</v>
      </c>
      <c r="Q898" s="6">
        <f t="shared" si="305"/>
        <v>164.39059174763989</v>
      </c>
      <c r="R898" s="6">
        <f t="shared" si="305"/>
        <v>187.04012813105561</v>
      </c>
      <c r="S898" s="6">
        <f t="shared" si="305"/>
        <v>161.25848943763305</v>
      </c>
      <c r="T898" s="6">
        <f t="shared" si="305"/>
        <v>183.47648856290698</v>
      </c>
      <c r="U898" s="6">
        <f t="shared" si="305"/>
        <v>208.75565666509601</v>
      </c>
      <c r="W898" s="11">
        <v>100</v>
      </c>
      <c r="X898" s="6">
        <f t="shared" si="294"/>
        <v>87.890547012700083</v>
      </c>
      <c r="Y898" s="6">
        <f t="shared" si="295"/>
        <v>75.781094025400165</v>
      </c>
      <c r="Z898" s="6">
        <f t="shared" si="296"/>
        <v>91.768865449610146</v>
      </c>
      <c r="AA898" s="6">
        <f t="shared" si="297"/>
        <v>79.659412462310229</v>
      </c>
      <c r="AB898" s="6">
        <f t="shared" si="298"/>
        <v>67.549959475010311</v>
      </c>
      <c r="AC898" s="6">
        <f t="shared" si="299"/>
        <v>100</v>
      </c>
      <c r="AD898" s="6">
        <f t="shared" si="300"/>
        <v>87.890547012700083</v>
      </c>
      <c r="AE898" s="6">
        <f t="shared" si="301"/>
        <v>103.87831843691006</v>
      </c>
      <c r="AF898" s="6">
        <f t="shared" si="302"/>
        <v>91.768865449610146</v>
      </c>
      <c r="AG898" s="6">
        <f t="shared" si="303"/>
        <v>79.659412462310229</v>
      </c>
      <c r="AI898" s="10">
        <f t="shared" si="304"/>
        <v>0</v>
      </c>
      <c r="AJ898" s="10">
        <f t="shared" si="308"/>
        <v>0</v>
      </c>
      <c r="AK898" s="10">
        <f t="shared" si="308"/>
        <v>0</v>
      </c>
      <c r="AL898" s="10">
        <f t="shared" si="308"/>
        <v>0</v>
      </c>
      <c r="AM898" s="10">
        <f t="shared" si="308"/>
        <v>0</v>
      </c>
      <c r="AN898" s="10">
        <f t="shared" si="308"/>
        <v>-7325.1615064604084</v>
      </c>
      <c r="AO898" s="10">
        <f t="shared" si="308"/>
        <v>0</v>
      </c>
      <c r="AP898" s="10">
        <f t="shared" si="307"/>
        <v>0</v>
      </c>
      <c r="AQ898" s="10">
        <f t="shared" si="307"/>
        <v>0</v>
      </c>
      <c r="AR898" s="10">
        <f t="shared" si="307"/>
        <v>0</v>
      </c>
      <c r="AT898">
        <v>1</v>
      </c>
      <c r="AU898">
        <v>1</v>
      </c>
      <c r="AV898">
        <v>0</v>
      </c>
      <c r="AW898">
        <v>1</v>
      </c>
      <c r="AX898">
        <v>1</v>
      </c>
      <c r="AY898">
        <v>1</v>
      </c>
      <c r="AZ898">
        <v>1</v>
      </c>
      <c r="BA898">
        <v>0</v>
      </c>
      <c r="BB898">
        <v>1</v>
      </c>
      <c r="BC898">
        <v>1</v>
      </c>
    </row>
    <row r="899" spans="3:55">
      <c r="C899" s="10"/>
      <c r="D899" s="20">
        <f t="shared" si="288"/>
        <v>-6098.1696613795511</v>
      </c>
      <c r="E899" s="10">
        <f t="shared" si="289"/>
        <v>5818.6062470211536</v>
      </c>
      <c r="F899" s="20">
        <f t="shared" si="290"/>
        <v>-279.56341435839749</v>
      </c>
      <c r="G899">
        <f t="shared" si="291"/>
        <v>7</v>
      </c>
      <c r="H899" s="21">
        <f t="shared" si="292"/>
        <v>9.7743226896726152E-4</v>
      </c>
      <c r="I899" s="20">
        <f t="shared" si="293"/>
        <v>1</v>
      </c>
      <c r="J899" s="2"/>
      <c r="K899" s="11">
        <v>100</v>
      </c>
      <c r="L899" s="6">
        <f t="shared" si="306"/>
        <v>113.7778787354118</v>
      </c>
      <c r="M899" s="6">
        <f t="shared" si="306"/>
        <v>129.45405689530074</v>
      </c>
      <c r="N899" s="6">
        <f t="shared" si="306"/>
        <v>111.61009070675182</v>
      </c>
      <c r="O899" s="6">
        <f t="shared" si="306"/>
        <v>126.98759366081121</v>
      </c>
      <c r="P899" s="6">
        <f t="shared" si="306"/>
        <v>144.48379032441528</v>
      </c>
      <c r="Q899" s="6">
        <f t="shared" ref="Q899:U949" si="309">P899*((1-AY899)*$I$3+$I$2*AY899)</f>
        <v>164.39059174763989</v>
      </c>
      <c r="R899" s="6">
        <f t="shared" si="309"/>
        <v>187.04012813105561</v>
      </c>
      <c r="S899" s="6">
        <f t="shared" si="309"/>
        <v>212.81029017151133</v>
      </c>
      <c r="T899" s="6">
        <f t="shared" si="309"/>
        <v>183.47648856290698</v>
      </c>
      <c r="U899" s="6">
        <f t="shared" si="309"/>
        <v>158.18606247021154</v>
      </c>
      <c r="W899" s="11">
        <v>100</v>
      </c>
      <c r="X899" s="6">
        <f t="shared" si="294"/>
        <v>87.890547012700083</v>
      </c>
      <c r="Y899" s="6">
        <f t="shared" si="295"/>
        <v>75.781094025400165</v>
      </c>
      <c r="Z899" s="6">
        <f t="shared" si="296"/>
        <v>91.768865449610146</v>
      </c>
      <c r="AA899" s="6">
        <f t="shared" si="297"/>
        <v>79.659412462310229</v>
      </c>
      <c r="AB899" s="6">
        <f t="shared" si="298"/>
        <v>67.549959475010311</v>
      </c>
      <c r="AC899" s="6">
        <f t="shared" si="299"/>
        <v>100</v>
      </c>
      <c r="AD899" s="6">
        <f t="shared" si="300"/>
        <v>87.890547012700083</v>
      </c>
      <c r="AE899" s="6">
        <f t="shared" si="301"/>
        <v>75.781094025400165</v>
      </c>
      <c r="AF899" s="6">
        <f t="shared" si="302"/>
        <v>91.768865449610146</v>
      </c>
      <c r="AG899" s="6">
        <f t="shared" si="303"/>
        <v>107.75663687382013</v>
      </c>
      <c r="AI899" s="10">
        <f t="shared" si="304"/>
        <v>0</v>
      </c>
      <c r="AJ899" s="10">
        <f t="shared" si="308"/>
        <v>0</v>
      </c>
      <c r="AK899" s="10">
        <f t="shared" si="308"/>
        <v>0</v>
      </c>
      <c r="AL899" s="10">
        <f t="shared" si="308"/>
        <v>0</v>
      </c>
      <c r="AM899" s="10">
        <f t="shared" si="308"/>
        <v>0</v>
      </c>
      <c r="AN899" s="10">
        <f t="shared" si="308"/>
        <v>-7325.1615064604084</v>
      </c>
      <c r="AO899" s="10">
        <f t="shared" si="308"/>
        <v>0</v>
      </c>
      <c r="AP899" s="10">
        <f t="shared" si="307"/>
        <v>0</v>
      </c>
      <c r="AQ899" s="10">
        <f t="shared" si="307"/>
        <v>0</v>
      </c>
      <c r="AR899" s="10">
        <f t="shared" si="307"/>
        <v>0</v>
      </c>
      <c r="AT899">
        <v>1</v>
      </c>
      <c r="AU899">
        <v>1</v>
      </c>
      <c r="AV899">
        <v>0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0</v>
      </c>
      <c r="BC899">
        <v>0</v>
      </c>
    </row>
    <row r="900" spans="3:55">
      <c r="C900" s="10"/>
      <c r="D900" s="20">
        <f t="shared" si="288"/>
        <v>-11571.374214844705</v>
      </c>
      <c r="E900" s="10">
        <f t="shared" si="289"/>
        <v>10875.565666509601</v>
      </c>
      <c r="F900" s="20">
        <f t="shared" si="290"/>
        <v>-695.80854833510421</v>
      </c>
      <c r="G900">
        <f t="shared" si="291"/>
        <v>8</v>
      </c>
      <c r="H900" s="21">
        <f t="shared" si="292"/>
        <v>9.7786756506404015E-4</v>
      </c>
      <c r="I900" s="20">
        <f t="shared" si="293"/>
        <v>1</v>
      </c>
      <c r="J900" s="2"/>
      <c r="K900" s="11">
        <v>100</v>
      </c>
      <c r="L900" s="6">
        <f t="shared" ref="L900:P950" si="310">K900*((1-AT900)*$I$3+$I$2*AT900)</f>
        <v>113.7778787354118</v>
      </c>
      <c r="M900" s="6">
        <f t="shared" si="310"/>
        <v>129.45405689530074</v>
      </c>
      <c r="N900" s="6">
        <f t="shared" si="310"/>
        <v>111.61009070675182</v>
      </c>
      <c r="O900" s="6">
        <f t="shared" si="310"/>
        <v>126.98759366081121</v>
      </c>
      <c r="P900" s="6">
        <f t="shared" si="310"/>
        <v>144.48379032441528</v>
      </c>
      <c r="Q900" s="6">
        <f t="shared" si="309"/>
        <v>164.39059174763989</v>
      </c>
      <c r="R900" s="6">
        <f t="shared" si="309"/>
        <v>187.04012813105561</v>
      </c>
      <c r="S900" s="6">
        <f t="shared" si="309"/>
        <v>212.81029017151133</v>
      </c>
      <c r="T900" s="6">
        <f t="shared" si="309"/>
        <v>183.47648856290698</v>
      </c>
      <c r="U900" s="6">
        <f t="shared" si="309"/>
        <v>208.75565666509601</v>
      </c>
      <c r="W900" s="11">
        <v>100</v>
      </c>
      <c r="X900" s="6">
        <f t="shared" si="294"/>
        <v>87.890547012700083</v>
      </c>
      <c r="Y900" s="6">
        <f t="shared" si="295"/>
        <v>75.781094025400165</v>
      </c>
      <c r="Z900" s="6">
        <f t="shared" si="296"/>
        <v>91.768865449610146</v>
      </c>
      <c r="AA900" s="6">
        <f t="shared" si="297"/>
        <v>79.659412462310229</v>
      </c>
      <c r="AB900" s="6">
        <f t="shared" si="298"/>
        <v>67.549959475010311</v>
      </c>
      <c r="AC900" s="6">
        <f t="shared" si="299"/>
        <v>100</v>
      </c>
      <c r="AD900" s="6">
        <f t="shared" si="300"/>
        <v>87.890547012700083</v>
      </c>
      <c r="AE900" s="6">
        <f t="shared" si="301"/>
        <v>75.781094025400165</v>
      </c>
      <c r="AF900" s="6">
        <f t="shared" si="302"/>
        <v>91.768865449610146</v>
      </c>
      <c r="AG900" s="6">
        <f t="shared" si="303"/>
        <v>79.659412462310229</v>
      </c>
      <c r="AI900" s="10">
        <f t="shared" si="304"/>
        <v>0</v>
      </c>
      <c r="AJ900" s="10">
        <f t="shared" si="308"/>
        <v>0</v>
      </c>
      <c r="AK900" s="10">
        <f t="shared" si="308"/>
        <v>0</v>
      </c>
      <c r="AL900" s="10">
        <f t="shared" si="308"/>
        <v>0</v>
      </c>
      <c r="AM900" s="10">
        <f t="shared" si="308"/>
        <v>0</v>
      </c>
      <c r="AN900" s="10">
        <f t="shared" si="308"/>
        <v>-7325.1615064604084</v>
      </c>
      <c r="AO900" s="10">
        <f t="shared" si="308"/>
        <v>0</v>
      </c>
      <c r="AP900" s="10">
        <f t="shared" si="307"/>
        <v>0</v>
      </c>
      <c r="AQ900" s="10">
        <f t="shared" si="307"/>
        <v>0</v>
      </c>
      <c r="AR900" s="10">
        <f t="shared" si="307"/>
        <v>0</v>
      </c>
      <c r="AT900">
        <v>1</v>
      </c>
      <c r="AU900">
        <v>1</v>
      </c>
      <c r="AV900">
        <v>0</v>
      </c>
      <c r="AW900">
        <v>1</v>
      </c>
      <c r="AX900">
        <v>1</v>
      </c>
      <c r="AY900">
        <v>1</v>
      </c>
      <c r="AZ900">
        <v>1</v>
      </c>
      <c r="BA900">
        <v>1</v>
      </c>
      <c r="BB900">
        <v>0</v>
      </c>
      <c r="BC900">
        <v>1</v>
      </c>
    </row>
    <row r="901" spans="3:55">
      <c r="C901" s="10"/>
      <c r="D901" s="20">
        <f t="shared" si="288"/>
        <v>-12783.84689908064</v>
      </c>
      <c r="E901" s="10">
        <f t="shared" si="289"/>
        <v>10875.565666509601</v>
      </c>
      <c r="F901" s="20">
        <f t="shared" si="290"/>
        <v>-1908.2812325710383</v>
      </c>
      <c r="G901">
        <f t="shared" si="291"/>
        <v>8</v>
      </c>
      <c r="H901" s="21">
        <f t="shared" si="292"/>
        <v>9.7786756506404015E-4</v>
      </c>
      <c r="I901" s="20">
        <f t="shared" si="293"/>
        <v>2</v>
      </c>
      <c r="J901" s="2"/>
      <c r="K901" s="11">
        <v>100</v>
      </c>
      <c r="L901" s="6">
        <f t="shared" si="310"/>
        <v>113.7778787354118</v>
      </c>
      <c r="M901" s="6">
        <f t="shared" si="310"/>
        <v>129.45405689530074</v>
      </c>
      <c r="N901" s="6">
        <f t="shared" si="310"/>
        <v>111.61009070675182</v>
      </c>
      <c r="O901" s="6">
        <f t="shared" si="310"/>
        <v>126.98759366081121</v>
      </c>
      <c r="P901" s="6">
        <f t="shared" si="310"/>
        <v>144.48379032441528</v>
      </c>
      <c r="Q901" s="6">
        <f t="shared" si="309"/>
        <v>164.39059174763989</v>
      </c>
      <c r="R901" s="6">
        <f t="shared" si="309"/>
        <v>187.04012813105561</v>
      </c>
      <c r="S901" s="6">
        <f t="shared" si="309"/>
        <v>212.81029017151133</v>
      </c>
      <c r="T901" s="6">
        <f t="shared" si="309"/>
        <v>242.13103388782014</v>
      </c>
      <c r="U901" s="6">
        <f t="shared" si="309"/>
        <v>208.75565666509601</v>
      </c>
      <c r="W901" s="11">
        <v>100</v>
      </c>
      <c r="X901" s="6">
        <f t="shared" si="294"/>
        <v>87.890547012700083</v>
      </c>
      <c r="Y901" s="6">
        <f t="shared" si="295"/>
        <v>75.781094025400165</v>
      </c>
      <c r="Z901" s="6">
        <f t="shared" si="296"/>
        <v>91.768865449610146</v>
      </c>
      <c r="AA901" s="6">
        <f t="shared" si="297"/>
        <v>79.659412462310229</v>
      </c>
      <c r="AB901" s="6">
        <f t="shared" si="298"/>
        <v>67.549959475010311</v>
      </c>
      <c r="AC901" s="6">
        <f t="shared" si="299"/>
        <v>100</v>
      </c>
      <c r="AD901" s="6">
        <f t="shared" si="300"/>
        <v>87.890547012700083</v>
      </c>
      <c r="AE901" s="6">
        <f t="shared" si="301"/>
        <v>75.781094025400165</v>
      </c>
      <c r="AF901" s="6">
        <f t="shared" si="302"/>
        <v>100</v>
      </c>
      <c r="AG901" s="6">
        <f t="shared" si="303"/>
        <v>115.98777142420998</v>
      </c>
      <c r="AI901" s="10">
        <f t="shared" si="304"/>
        <v>0</v>
      </c>
      <c r="AJ901" s="10">
        <f t="shared" si="308"/>
        <v>0</v>
      </c>
      <c r="AK901" s="10">
        <f t="shared" si="308"/>
        <v>0</v>
      </c>
      <c r="AL901" s="10">
        <f t="shared" si="308"/>
        <v>0</v>
      </c>
      <c r="AM901" s="10">
        <f t="shared" si="308"/>
        <v>0</v>
      </c>
      <c r="AN901" s="10">
        <f t="shared" si="308"/>
        <v>-7325.1615064604084</v>
      </c>
      <c r="AO901" s="10">
        <f t="shared" si="308"/>
        <v>0</v>
      </c>
      <c r="AP901" s="10">
        <f t="shared" si="307"/>
        <v>0</v>
      </c>
      <c r="AQ901" s="10">
        <f t="shared" si="307"/>
        <v>-8796.2231148926439</v>
      </c>
      <c r="AR901" s="10">
        <f t="shared" si="307"/>
        <v>0</v>
      </c>
      <c r="AT901">
        <v>1</v>
      </c>
      <c r="AU901">
        <v>1</v>
      </c>
      <c r="AV901">
        <v>0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0</v>
      </c>
    </row>
    <row r="902" spans="3:55">
      <c r="C902" s="10"/>
      <c r="D902" s="20">
        <f t="shared" si="288"/>
        <v>-19457.436644339323</v>
      </c>
      <c r="E902" s="10">
        <f t="shared" si="289"/>
        <v>17549.15541176829</v>
      </c>
      <c r="F902" s="20">
        <f t="shared" si="290"/>
        <v>-1908.2812325710329</v>
      </c>
      <c r="G902">
        <f t="shared" si="291"/>
        <v>9</v>
      </c>
      <c r="H902" s="21">
        <f t="shared" si="292"/>
        <v>9.783030550184371E-4</v>
      </c>
      <c r="I902" s="20">
        <f t="shared" si="293"/>
        <v>2</v>
      </c>
      <c r="J902" s="2"/>
      <c r="K902" s="11">
        <v>100</v>
      </c>
      <c r="L902" s="6">
        <f t="shared" si="310"/>
        <v>113.7778787354118</v>
      </c>
      <c r="M902" s="6">
        <f t="shared" si="310"/>
        <v>129.45405689530074</v>
      </c>
      <c r="N902" s="6">
        <f t="shared" si="310"/>
        <v>111.61009070675182</v>
      </c>
      <c r="O902" s="6">
        <f t="shared" si="310"/>
        <v>126.98759366081121</v>
      </c>
      <c r="P902" s="6">
        <f t="shared" si="310"/>
        <v>144.48379032441528</v>
      </c>
      <c r="Q902" s="6">
        <f t="shared" si="309"/>
        <v>164.39059174763989</v>
      </c>
      <c r="R902" s="6">
        <f t="shared" si="309"/>
        <v>187.04012813105561</v>
      </c>
      <c r="S902" s="6">
        <f t="shared" si="309"/>
        <v>212.81029017151133</v>
      </c>
      <c r="T902" s="6">
        <f t="shared" si="309"/>
        <v>242.13103388782014</v>
      </c>
      <c r="U902" s="6">
        <f t="shared" si="309"/>
        <v>275.49155411768288</v>
      </c>
      <c r="W902" s="11">
        <v>100</v>
      </c>
      <c r="X902" s="6">
        <f t="shared" si="294"/>
        <v>87.890547012700083</v>
      </c>
      <c r="Y902" s="6">
        <f t="shared" si="295"/>
        <v>75.781094025400165</v>
      </c>
      <c r="Z902" s="6">
        <f t="shared" si="296"/>
        <v>91.768865449610146</v>
      </c>
      <c r="AA902" s="6">
        <f t="shared" si="297"/>
        <v>79.659412462310229</v>
      </c>
      <c r="AB902" s="6">
        <f t="shared" si="298"/>
        <v>67.549959475010311</v>
      </c>
      <c r="AC902" s="6">
        <f t="shared" si="299"/>
        <v>100</v>
      </c>
      <c r="AD902" s="6">
        <f t="shared" si="300"/>
        <v>87.890547012700083</v>
      </c>
      <c r="AE902" s="6">
        <f t="shared" si="301"/>
        <v>75.781094025400165</v>
      </c>
      <c r="AF902" s="6">
        <f t="shared" si="302"/>
        <v>100</v>
      </c>
      <c r="AG902" s="6">
        <f t="shared" si="303"/>
        <v>87.890547012700083</v>
      </c>
      <c r="AI902" s="10">
        <f t="shared" si="304"/>
        <v>0</v>
      </c>
      <c r="AJ902" s="10">
        <f t="shared" si="308"/>
        <v>0</v>
      </c>
      <c r="AK902" s="10">
        <f t="shared" si="308"/>
        <v>0</v>
      </c>
      <c r="AL902" s="10">
        <f t="shared" si="308"/>
        <v>0</v>
      </c>
      <c r="AM902" s="10">
        <f t="shared" si="308"/>
        <v>0</v>
      </c>
      <c r="AN902" s="10">
        <f t="shared" si="308"/>
        <v>-7325.1615064604084</v>
      </c>
      <c r="AO902" s="10">
        <f t="shared" si="308"/>
        <v>0</v>
      </c>
      <c r="AP902" s="10">
        <f t="shared" si="307"/>
        <v>0</v>
      </c>
      <c r="AQ902" s="10">
        <f t="shared" si="307"/>
        <v>-8796.2231148926439</v>
      </c>
      <c r="AR902" s="10">
        <f t="shared" si="307"/>
        <v>0</v>
      </c>
      <c r="AT902">
        <v>1</v>
      </c>
      <c r="AU902">
        <v>1</v>
      </c>
      <c r="AV902">
        <v>0</v>
      </c>
      <c r="AW902">
        <v>1</v>
      </c>
      <c r="AX902">
        <v>1</v>
      </c>
      <c r="AY902">
        <v>1</v>
      </c>
      <c r="AZ902">
        <v>1</v>
      </c>
      <c r="BA902">
        <v>1</v>
      </c>
      <c r="BB902">
        <v>1</v>
      </c>
      <c r="BC902">
        <v>1</v>
      </c>
    </row>
    <row r="903" spans="3:55">
      <c r="C903" s="10"/>
      <c r="D903" s="20">
        <f t="shared" ref="D903:D966" si="311">SUM(AI903:AR903)+(AG903-100)*U903</f>
        <v>2911.8034251258196</v>
      </c>
      <c r="E903" s="10">
        <f t="shared" ref="E903:E966" si="312">100*(U903-K903)</f>
        <v>-4784.5946342759453</v>
      </c>
      <c r="F903" s="20">
        <f t="shared" ref="F903:F966" si="313">D903+E903</f>
        <v>-1872.7912091501257</v>
      </c>
      <c r="G903">
        <f t="shared" ref="G903:G966" si="314">SUM(AT903:BC903)</f>
        <v>3</v>
      </c>
      <c r="H903" s="21">
        <f t="shared" ref="H903:H966" si="315">K$2^G903*K$3^(10-G903)</f>
        <v>9.7569302143100045E-4</v>
      </c>
      <c r="I903" s="20">
        <f t="shared" ref="I903:I966" si="316">10-COUNTIF(AI903:AR903,0)</f>
        <v>3</v>
      </c>
      <c r="J903" s="2"/>
      <c r="K903" s="11">
        <v>100</v>
      </c>
      <c r="L903" s="6">
        <f t="shared" si="310"/>
        <v>113.7778787354118</v>
      </c>
      <c r="M903" s="6">
        <f t="shared" si="310"/>
        <v>129.45405689530074</v>
      </c>
      <c r="N903" s="6">
        <f t="shared" si="310"/>
        <v>147.2900798724063</v>
      </c>
      <c r="O903" s="6">
        <f t="shared" si="310"/>
        <v>126.98759366081123</v>
      </c>
      <c r="P903" s="6">
        <f t="shared" si="310"/>
        <v>109.48360512624286</v>
      </c>
      <c r="Q903" s="6">
        <f t="shared" si="309"/>
        <v>94.392368938464216</v>
      </c>
      <c r="R903" s="6">
        <f t="shared" si="309"/>
        <v>81.381310960132652</v>
      </c>
      <c r="S903" s="6">
        <f t="shared" si="309"/>
        <v>70.163699121773135</v>
      </c>
      <c r="T903" s="6">
        <f t="shared" si="309"/>
        <v>60.492324544419994</v>
      </c>
      <c r="U903" s="6">
        <f t="shared" si="309"/>
        <v>52.154053657240546</v>
      </c>
      <c r="W903" s="11">
        <v>100</v>
      </c>
      <c r="X903" s="6">
        <f t="shared" ref="X903:X966" si="317">IF(OR(-AT903*$L$2-(1-AT903)*$L$3+W903&lt;$Q$3,-AT903*$L$2-(1-AT903)*$L$3+W903&gt;$Q$2),100,-AT903*$L$2-(1-AT903)*$L$3+W903)</f>
        <v>87.890547012700083</v>
      </c>
      <c r="Y903" s="6">
        <f t="shared" ref="Y903:Y966" si="318">IF(OR(-AU903*$L$2-(1-AU903)*$L$3+X903&lt;$Q$3,-AU903*$L$2-(1-AU903)*$L$3+X903&gt;$Q$2),100,-AU903*$L$2-(1-AU903)*$L$3+X903)</f>
        <v>75.781094025400165</v>
      </c>
      <c r="Z903" s="6">
        <f t="shared" ref="Z903:Z966" si="319">IF(OR(-AV903*$L$2-(1-AV903)*$L$3+Y903&lt;$Q$3,-AV903*$L$2-(1-AV903)*$L$3+Y903&gt;$Q$2),100,-AV903*$L$2-(1-AV903)*$L$3+Y903)</f>
        <v>100</v>
      </c>
      <c r="AA903" s="6">
        <f t="shared" ref="AA903:AA966" si="320">IF(OR(-AW903*$L$2-(1-AW903)*$L$3+Z903&lt;$Q$3,-AW903*$L$2-(1-AW903)*$L$3+Z903&gt;$Q$2),100,-AW903*$L$2-(1-AW903)*$L$3+Z903)</f>
        <v>115.98777142420998</v>
      </c>
      <c r="AB903" s="6">
        <f t="shared" ref="AB903:AB966" si="321">IF(OR(-AX903*$L$2-(1-AX903)*$L$3+AA903&lt;$Q$3,-AX903*$L$2-(1-AX903)*$L$3+AA903&gt;$Q$2),100,-AX903*$L$2-(1-AX903)*$L$3+AA903)</f>
        <v>131.97554284841996</v>
      </c>
      <c r="AC903" s="6">
        <f t="shared" ref="AC903:AC966" si="322">IF(OR(-AY903*$L$2-(1-AY903)*$L$3+AB903&lt;$Q$3,-AY903*$L$2-(1-AY903)*$L$3+AB903&gt;$Q$2),100,-AY903*$L$2-(1-AY903)*$L$3+AB903)</f>
        <v>100</v>
      </c>
      <c r="AD903" s="6">
        <f t="shared" ref="AD903:AD966" si="323">IF(OR(-AZ903*$L$2-(1-AZ903)*$L$3+AC903&lt;$Q$3,-AZ903*$L$2-(1-AZ903)*$L$3+AC903&gt;$Q$2),100,-AZ903*$L$2-(1-AZ903)*$L$3+AC903)</f>
        <v>115.98777142420998</v>
      </c>
      <c r="AE903" s="6">
        <f t="shared" ref="AE903:AE966" si="324">IF(OR(-BA903*$L$2-(1-BA903)*$L$3+AD903&lt;$Q$3,-BA903*$L$2-(1-BA903)*$L$3+AD903&gt;$Q$2),100,-BA903*$L$2-(1-BA903)*$L$3+AD903)</f>
        <v>131.97554284841996</v>
      </c>
      <c r="AF903" s="6">
        <f t="shared" ref="AF903:AF966" si="325">IF(OR(-BB903*$L$2-(1-BB903)*$L$3+AE903&lt;$Q$3,-BB903*$L$2-(1-BB903)*$L$3+AE903&gt;$Q$2),100,-BB903*$L$2-(1-BB903)*$L$3+AE903)</f>
        <v>100</v>
      </c>
      <c r="AG903" s="6">
        <f t="shared" ref="AG903:AG966" si="326">-BC903*$L$2-(1-BC903)*$L$3+AF903</f>
        <v>115.98777142420998</v>
      </c>
      <c r="AI903" s="10">
        <f t="shared" ref="AI903:AI966" si="327">IF(X903=100,(AT903*$L$2+(1-AT903)*$L$3+W903)-100,0)*L903</f>
        <v>0</v>
      </c>
      <c r="AJ903" s="10">
        <f t="shared" si="308"/>
        <v>0</v>
      </c>
      <c r="AK903" s="10">
        <f t="shared" si="308"/>
        <v>-5350.8068931316611</v>
      </c>
      <c r="AL903" s="10">
        <f t="shared" si="308"/>
        <v>0</v>
      </c>
      <c r="AM903" s="10">
        <f t="shared" si="308"/>
        <v>0</v>
      </c>
      <c r="AN903" s="10">
        <f t="shared" si="308"/>
        <v>4527.3708563335931</v>
      </c>
      <c r="AO903" s="10">
        <f t="shared" si="308"/>
        <v>0</v>
      </c>
      <c r="AP903" s="10">
        <f t="shared" si="307"/>
        <v>0</v>
      </c>
      <c r="AQ903" s="10">
        <f t="shared" si="307"/>
        <v>2901.4123732059429</v>
      </c>
      <c r="AR903" s="10">
        <f t="shared" si="307"/>
        <v>0</v>
      </c>
      <c r="AT903">
        <v>1</v>
      </c>
      <c r="AU903">
        <v>1</v>
      </c>
      <c r="AV903">
        <v>1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</row>
    <row r="904" spans="3:55">
      <c r="C904" s="10"/>
      <c r="D904" s="20">
        <f t="shared" si="311"/>
        <v>1244.5204244116812</v>
      </c>
      <c r="E904" s="10">
        <f t="shared" si="312"/>
        <v>-3117.311633561806</v>
      </c>
      <c r="F904" s="20">
        <f t="shared" si="313"/>
        <v>-1872.7912091501248</v>
      </c>
      <c r="G904">
        <f t="shared" si="314"/>
        <v>4</v>
      </c>
      <c r="H904" s="21">
        <f t="shared" si="315"/>
        <v>9.7612754295987511E-4</v>
      </c>
      <c r="I904" s="20">
        <f t="shared" si="316"/>
        <v>3</v>
      </c>
      <c r="J904" s="2"/>
      <c r="K904" s="11">
        <v>100</v>
      </c>
      <c r="L904" s="6">
        <f t="shared" si="310"/>
        <v>113.7778787354118</v>
      </c>
      <c r="M904" s="6">
        <f t="shared" si="310"/>
        <v>129.45405689530074</v>
      </c>
      <c r="N904" s="6">
        <f t="shared" si="310"/>
        <v>147.2900798724063</v>
      </c>
      <c r="O904" s="6">
        <f t="shared" si="310"/>
        <v>126.98759366081123</v>
      </c>
      <c r="P904" s="6">
        <f t="shared" si="310"/>
        <v>109.48360512624286</v>
      </c>
      <c r="Q904" s="6">
        <f t="shared" si="309"/>
        <v>94.392368938464216</v>
      </c>
      <c r="R904" s="6">
        <f t="shared" si="309"/>
        <v>81.381310960132652</v>
      </c>
      <c r="S904" s="6">
        <f t="shared" si="309"/>
        <v>70.163699121773135</v>
      </c>
      <c r="T904" s="6">
        <f t="shared" si="309"/>
        <v>60.492324544419994</v>
      </c>
      <c r="U904" s="6">
        <f t="shared" si="309"/>
        <v>68.826883664381938</v>
      </c>
      <c r="W904" s="11">
        <v>100</v>
      </c>
      <c r="X904" s="6">
        <f t="shared" si="317"/>
        <v>87.890547012700083</v>
      </c>
      <c r="Y904" s="6">
        <f t="shared" si="318"/>
        <v>75.781094025400165</v>
      </c>
      <c r="Z904" s="6">
        <f t="shared" si="319"/>
        <v>100</v>
      </c>
      <c r="AA904" s="6">
        <f t="shared" si="320"/>
        <v>115.98777142420998</v>
      </c>
      <c r="AB904" s="6">
        <f t="shared" si="321"/>
        <v>131.97554284841996</v>
      </c>
      <c r="AC904" s="6">
        <f t="shared" si="322"/>
        <v>100</v>
      </c>
      <c r="AD904" s="6">
        <f t="shared" si="323"/>
        <v>115.98777142420998</v>
      </c>
      <c r="AE904" s="6">
        <f t="shared" si="324"/>
        <v>131.97554284841996</v>
      </c>
      <c r="AF904" s="6">
        <f t="shared" si="325"/>
        <v>100</v>
      </c>
      <c r="AG904" s="6">
        <f t="shared" si="326"/>
        <v>87.890547012700083</v>
      </c>
      <c r="AI904" s="10">
        <f t="shared" si="327"/>
        <v>0</v>
      </c>
      <c r="AJ904" s="10">
        <f t="shared" si="308"/>
        <v>0</v>
      </c>
      <c r="AK904" s="10">
        <f t="shared" si="308"/>
        <v>-5350.8068931316611</v>
      </c>
      <c r="AL904" s="10">
        <f t="shared" si="308"/>
        <v>0</v>
      </c>
      <c r="AM904" s="10">
        <f t="shared" si="308"/>
        <v>0</v>
      </c>
      <c r="AN904" s="10">
        <f t="shared" si="308"/>
        <v>4527.3708563335931</v>
      </c>
      <c r="AO904" s="10">
        <f t="shared" si="308"/>
        <v>0</v>
      </c>
      <c r="AP904" s="10">
        <f t="shared" si="307"/>
        <v>0</v>
      </c>
      <c r="AQ904" s="10">
        <f t="shared" si="307"/>
        <v>2901.4123732059429</v>
      </c>
      <c r="AR904" s="10">
        <f t="shared" si="307"/>
        <v>0</v>
      </c>
      <c r="AT904">
        <v>1</v>
      </c>
      <c r="AU904">
        <v>1</v>
      </c>
      <c r="AV904">
        <v>1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1</v>
      </c>
    </row>
    <row r="905" spans="3:55">
      <c r="C905" s="10"/>
      <c r="D905" s="20">
        <f t="shared" si="311"/>
        <v>1644.2735028062289</v>
      </c>
      <c r="E905" s="10">
        <f t="shared" si="312"/>
        <v>-3117.3116335618074</v>
      </c>
      <c r="F905" s="20">
        <f t="shared" si="313"/>
        <v>-1473.0381307555785</v>
      </c>
      <c r="G905">
        <f t="shared" si="314"/>
        <v>4</v>
      </c>
      <c r="H905" s="21">
        <f t="shared" si="315"/>
        <v>9.7612754295987511E-4</v>
      </c>
      <c r="I905" s="20">
        <f t="shared" si="316"/>
        <v>2</v>
      </c>
      <c r="J905" s="2"/>
      <c r="K905" s="11">
        <v>100</v>
      </c>
      <c r="L905" s="6">
        <f t="shared" si="310"/>
        <v>113.7778787354118</v>
      </c>
      <c r="M905" s="6">
        <f t="shared" si="310"/>
        <v>129.45405689530074</v>
      </c>
      <c r="N905" s="6">
        <f t="shared" si="310"/>
        <v>147.2900798724063</v>
      </c>
      <c r="O905" s="6">
        <f t="shared" si="310"/>
        <v>126.98759366081123</v>
      </c>
      <c r="P905" s="6">
        <f t="shared" si="310"/>
        <v>109.48360512624286</v>
      </c>
      <c r="Q905" s="6">
        <f t="shared" si="309"/>
        <v>94.392368938464216</v>
      </c>
      <c r="R905" s="6">
        <f t="shared" si="309"/>
        <v>81.381310960132652</v>
      </c>
      <c r="S905" s="6">
        <f t="shared" si="309"/>
        <v>70.163699121773135</v>
      </c>
      <c r="T905" s="6">
        <f t="shared" si="309"/>
        <v>79.830768503050237</v>
      </c>
      <c r="U905" s="6">
        <f t="shared" si="309"/>
        <v>68.826883664381924</v>
      </c>
      <c r="W905" s="11">
        <v>100</v>
      </c>
      <c r="X905" s="6">
        <f t="shared" si="317"/>
        <v>87.890547012700083</v>
      </c>
      <c r="Y905" s="6">
        <f t="shared" si="318"/>
        <v>75.781094025400165</v>
      </c>
      <c r="Z905" s="6">
        <f t="shared" si="319"/>
        <v>100</v>
      </c>
      <c r="AA905" s="6">
        <f t="shared" si="320"/>
        <v>115.98777142420998</v>
      </c>
      <c r="AB905" s="6">
        <f t="shared" si="321"/>
        <v>131.97554284841996</v>
      </c>
      <c r="AC905" s="6">
        <f t="shared" si="322"/>
        <v>100</v>
      </c>
      <c r="AD905" s="6">
        <f t="shared" si="323"/>
        <v>115.98777142420998</v>
      </c>
      <c r="AE905" s="6">
        <f t="shared" si="324"/>
        <v>131.97554284841996</v>
      </c>
      <c r="AF905" s="6">
        <f t="shared" si="325"/>
        <v>119.86608986112005</v>
      </c>
      <c r="AG905" s="6">
        <f t="shared" si="326"/>
        <v>135.85386128533003</v>
      </c>
      <c r="AI905" s="10">
        <f t="shared" si="327"/>
        <v>0</v>
      </c>
      <c r="AJ905" s="10">
        <f t="shared" si="308"/>
        <v>0</v>
      </c>
      <c r="AK905" s="10">
        <f t="shared" si="308"/>
        <v>-5350.8068931316611</v>
      </c>
      <c r="AL905" s="10">
        <f t="shared" si="308"/>
        <v>0</v>
      </c>
      <c r="AM905" s="10">
        <f t="shared" si="308"/>
        <v>0</v>
      </c>
      <c r="AN905" s="10">
        <f t="shared" si="308"/>
        <v>4527.3708563335931</v>
      </c>
      <c r="AO905" s="10">
        <f t="shared" si="308"/>
        <v>0</v>
      </c>
      <c r="AP905" s="10">
        <f t="shared" si="307"/>
        <v>0</v>
      </c>
      <c r="AQ905" s="10">
        <f t="shared" si="307"/>
        <v>0</v>
      </c>
      <c r="AR905" s="10">
        <f t="shared" si="307"/>
        <v>0</v>
      </c>
      <c r="AT905">
        <v>1</v>
      </c>
      <c r="AU905">
        <v>1</v>
      </c>
      <c r="AV905">
        <v>1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1</v>
      </c>
      <c r="BC905">
        <v>0</v>
      </c>
    </row>
    <row r="906" spans="3:55">
      <c r="C906" s="10"/>
      <c r="D906" s="20">
        <f t="shared" si="311"/>
        <v>-118.90261007280071</v>
      </c>
      <c r="E906" s="10">
        <f t="shared" si="312"/>
        <v>-917.02450190521745</v>
      </c>
      <c r="F906" s="20">
        <f t="shared" si="313"/>
        <v>-1035.9271119780183</v>
      </c>
      <c r="G906">
        <f t="shared" si="314"/>
        <v>5</v>
      </c>
      <c r="H906" s="21">
        <f t="shared" si="315"/>
        <v>9.7656225800141683E-4</v>
      </c>
      <c r="I906" s="20">
        <f t="shared" si="316"/>
        <v>2</v>
      </c>
      <c r="J906" s="2"/>
      <c r="K906" s="11">
        <v>100</v>
      </c>
      <c r="L906" s="6">
        <f t="shared" si="310"/>
        <v>113.7778787354118</v>
      </c>
      <c r="M906" s="6">
        <f t="shared" si="310"/>
        <v>129.45405689530074</v>
      </c>
      <c r="N906" s="6">
        <f t="shared" si="310"/>
        <v>147.2900798724063</v>
      </c>
      <c r="O906" s="6">
        <f t="shared" si="310"/>
        <v>126.98759366081123</v>
      </c>
      <c r="P906" s="6">
        <f t="shared" si="310"/>
        <v>109.48360512624286</v>
      </c>
      <c r="Q906" s="6">
        <f t="shared" si="309"/>
        <v>94.392368938464216</v>
      </c>
      <c r="R906" s="6">
        <f t="shared" si="309"/>
        <v>81.381310960132652</v>
      </c>
      <c r="S906" s="6">
        <f t="shared" si="309"/>
        <v>70.163699121773135</v>
      </c>
      <c r="T906" s="6">
        <f t="shared" si="309"/>
        <v>79.830768503050237</v>
      </c>
      <c r="U906" s="6">
        <f t="shared" si="309"/>
        <v>90.829754980947826</v>
      </c>
      <c r="W906" s="11">
        <v>100</v>
      </c>
      <c r="X906" s="6">
        <f t="shared" si="317"/>
        <v>87.890547012700083</v>
      </c>
      <c r="Y906" s="6">
        <f t="shared" si="318"/>
        <v>75.781094025400165</v>
      </c>
      <c r="Z906" s="6">
        <f t="shared" si="319"/>
        <v>100</v>
      </c>
      <c r="AA906" s="6">
        <f t="shared" si="320"/>
        <v>115.98777142420998</v>
      </c>
      <c r="AB906" s="6">
        <f t="shared" si="321"/>
        <v>131.97554284841996</v>
      </c>
      <c r="AC906" s="6">
        <f t="shared" si="322"/>
        <v>100</v>
      </c>
      <c r="AD906" s="6">
        <f t="shared" si="323"/>
        <v>115.98777142420998</v>
      </c>
      <c r="AE906" s="6">
        <f t="shared" si="324"/>
        <v>131.97554284841996</v>
      </c>
      <c r="AF906" s="6">
        <f t="shared" si="325"/>
        <v>119.86608986112005</v>
      </c>
      <c r="AG906" s="6">
        <f t="shared" si="326"/>
        <v>107.75663687382013</v>
      </c>
      <c r="AI906" s="10">
        <f t="shared" si="327"/>
        <v>0</v>
      </c>
      <c r="AJ906" s="10">
        <f t="shared" si="308"/>
        <v>0</v>
      </c>
      <c r="AK906" s="10">
        <f t="shared" si="308"/>
        <v>-5350.8068931316611</v>
      </c>
      <c r="AL906" s="10">
        <f t="shared" si="308"/>
        <v>0</v>
      </c>
      <c r="AM906" s="10">
        <f t="shared" si="308"/>
        <v>0</v>
      </c>
      <c r="AN906" s="10">
        <f t="shared" si="308"/>
        <v>4527.3708563335931</v>
      </c>
      <c r="AO906" s="10">
        <f t="shared" si="308"/>
        <v>0</v>
      </c>
      <c r="AP906" s="10">
        <f t="shared" si="307"/>
        <v>0</v>
      </c>
      <c r="AQ906" s="10">
        <f t="shared" si="307"/>
        <v>0</v>
      </c>
      <c r="AR906" s="10">
        <f t="shared" si="307"/>
        <v>0</v>
      </c>
      <c r="AT906">
        <v>1</v>
      </c>
      <c r="AU906">
        <v>1</v>
      </c>
      <c r="AV906">
        <v>1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1</v>
      </c>
      <c r="BC906">
        <v>1</v>
      </c>
    </row>
    <row r="907" spans="3:55">
      <c r="C907" s="10"/>
      <c r="D907" s="20">
        <f t="shared" si="311"/>
        <v>1644.2735028062289</v>
      </c>
      <c r="E907" s="10">
        <f t="shared" si="312"/>
        <v>-3117.3116335618074</v>
      </c>
      <c r="F907" s="20">
        <f t="shared" si="313"/>
        <v>-1473.0381307555785</v>
      </c>
      <c r="G907">
        <f t="shared" si="314"/>
        <v>4</v>
      </c>
      <c r="H907" s="21">
        <f t="shared" si="315"/>
        <v>9.7612754295987511E-4</v>
      </c>
      <c r="I907" s="20">
        <f t="shared" si="316"/>
        <v>2</v>
      </c>
      <c r="J907" s="2"/>
      <c r="K907" s="11">
        <v>100</v>
      </c>
      <c r="L907" s="6">
        <f t="shared" si="310"/>
        <v>113.7778787354118</v>
      </c>
      <c r="M907" s="6">
        <f t="shared" si="310"/>
        <v>129.45405689530074</v>
      </c>
      <c r="N907" s="6">
        <f t="shared" si="310"/>
        <v>147.2900798724063</v>
      </c>
      <c r="O907" s="6">
        <f t="shared" si="310"/>
        <v>126.98759366081123</v>
      </c>
      <c r="P907" s="6">
        <f t="shared" si="310"/>
        <v>109.48360512624286</v>
      </c>
      <c r="Q907" s="6">
        <f t="shared" si="309"/>
        <v>94.392368938464216</v>
      </c>
      <c r="R907" s="6">
        <f t="shared" si="309"/>
        <v>81.381310960132652</v>
      </c>
      <c r="S907" s="6">
        <f t="shared" si="309"/>
        <v>92.593929297508126</v>
      </c>
      <c r="T907" s="6">
        <f t="shared" si="309"/>
        <v>79.830768503050237</v>
      </c>
      <c r="U907" s="6">
        <f t="shared" si="309"/>
        <v>68.826883664381924</v>
      </c>
      <c r="W907" s="11">
        <v>100</v>
      </c>
      <c r="X907" s="6">
        <f t="shared" si="317"/>
        <v>87.890547012700083</v>
      </c>
      <c r="Y907" s="6">
        <f t="shared" si="318"/>
        <v>75.781094025400165</v>
      </c>
      <c r="Z907" s="6">
        <f t="shared" si="319"/>
        <v>100</v>
      </c>
      <c r="AA907" s="6">
        <f t="shared" si="320"/>
        <v>115.98777142420998</v>
      </c>
      <c r="AB907" s="6">
        <f t="shared" si="321"/>
        <v>131.97554284841996</v>
      </c>
      <c r="AC907" s="6">
        <f t="shared" si="322"/>
        <v>100</v>
      </c>
      <c r="AD907" s="6">
        <f t="shared" si="323"/>
        <v>115.98777142420998</v>
      </c>
      <c r="AE907" s="6">
        <f t="shared" si="324"/>
        <v>103.87831843691006</v>
      </c>
      <c r="AF907" s="6">
        <f t="shared" si="325"/>
        <v>119.86608986112005</v>
      </c>
      <c r="AG907" s="6">
        <f t="shared" si="326"/>
        <v>135.85386128533003</v>
      </c>
      <c r="AI907" s="10">
        <f t="shared" si="327"/>
        <v>0</v>
      </c>
      <c r="AJ907" s="10">
        <f t="shared" si="308"/>
        <v>0</v>
      </c>
      <c r="AK907" s="10">
        <f t="shared" si="308"/>
        <v>-5350.8068931316611</v>
      </c>
      <c r="AL907" s="10">
        <f t="shared" si="308"/>
        <v>0</v>
      </c>
      <c r="AM907" s="10">
        <f t="shared" si="308"/>
        <v>0</v>
      </c>
      <c r="AN907" s="10">
        <f t="shared" si="308"/>
        <v>4527.3708563335931</v>
      </c>
      <c r="AO907" s="10">
        <f t="shared" si="308"/>
        <v>0</v>
      </c>
      <c r="AP907" s="10">
        <f t="shared" si="307"/>
        <v>0</v>
      </c>
      <c r="AQ907" s="10">
        <f t="shared" si="307"/>
        <v>0</v>
      </c>
      <c r="AR907" s="10">
        <f t="shared" si="307"/>
        <v>0</v>
      </c>
      <c r="AT907">
        <v>1</v>
      </c>
      <c r="AU907">
        <v>1</v>
      </c>
      <c r="AV907">
        <v>1</v>
      </c>
      <c r="AW907">
        <v>0</v>
      </c>
      <c r="AX907">
        <v>0</v>
      </c>
      <c r="AY907">
        <v>0</v>
      </c>
      <c r="AZ907">
        <v>0</v>
      </c>
      <c r="BA907">
        <v>1</v>
      </c>
      <c r="BB907">
        <v>0</v>
      </c>
      <c r="BC907">
        <v>0</v>
      </c>
    </row>
    <row r="908" spans="3:55">
      <c r="C908" s="10"/>
      <c r="D908" s="20">
        <f t="shared" si="311"/>
        <v>-118.90261007280071</v>
      </c>
      <c r="E908" s="10">
        <f t="shared" si="312"/>
        <v>-917.02450190521745</v>
      </c>
      <c r="F908" s="20">
        <f t="shared" si="313"/>
        <v>-1035.9271119780183</v>
      </c>
      <c r="G908">
        <f t="shared" si="314"/>
        <v>5</v>
      </c>
      <c r="H908" s="21">
        <f t="shared" si="315"/>
        <v>9.7656225800141683E-4</v>
      </c>
      <c r="I908" s="20">
        <f t="shared" si="316"/>
        <v>2</v>
      </c>
      <c r="J908" s="2"/>
      <c r="K908" s="11">
        <v>100</v>
      </c>
      <c r="L908" s="6">
        <f t="shared" si="310"/>
        <v>113.7778787354118</v>
      </c>
      <c r="M908" s="6">
        <f t="shared" si="310"/>
        <v>129.45405689530074</v>
      </c>
      <c r="N908" s="6">
        <f t="shared" si="310"/>
        <v>147.2900798724063</v>
      </c>
      <c r="O908" s="6">
        <f t="shared" si="310"/>
        <v>126.98759366081123</v>
      </c>
      <c r="P908" s="6">
        <f t="shared" si="310"/>
        <v>109.48360512624286</v>
      </c>
      <c r="Q908" s="6">
        <f t="shared" si="309"/>
        <v>94.392368938464216</v>
      </c>
      <c r="R908" s="6">
        <f t="shared" si="309"/>
        <v>81.381310960132652</v>
      </c>
      <c r="S908" s="6">
        <f t="shared" si="309"/>
        <v>92.593929297508126</v>
      </c>
      <c r="T908" s="6">
        <f t="shared" si="309"/>
        <v>79.830768503050237</v>
      </c>
      <c r="U908" s="6">
        <f t="shared" si="309"/>
        <v>90.829754980947826</v>
      </c>
      <c r="W908" s="11">
        <v>100</v>
      </c>
      <c r="X908" s="6">
        <f t="shared" si="317"/>
        <v>87.890547012700083</v>
      </c>
      <c r="Y908" s="6">
        <f t="shared" si="318"/>
        <v>75.781094025400165</v>
      </c>
      <c r="Z908" s="6">
        <f t="shared" si="319"/>
        <v>100</v>
      </c>
      <c r="AA908" s="6">
        <f t="shared" si="320"/>
        <v>115.98777142420998</v>
      </c>
      <c r="AB908" s="6">
        <f t="shared" si="321"/>
        <v>131.97554284841996</v>
      </c>
      <c r="AC908" s="6">
        <f t="shared" si="322"/>
        <v>100</v>
      </c>
      <c r="AD908" s="6">
        <f t="shared" si="323"/>
        <v>115.98777142420998</v>
      </c>
      <c r="AE908" s="6">
        <f t="shared" si="324"/>
        <v>103.87831843691006</v>
      </c>
      <c r="AF908" s="6">
        <f t="shared" si="325"/>
        <v>119.86608986112005</v>
      </c>
      <c r="AG908" s="6">
        <f t="shared" si="326"/>
        <v>107.75663687382013</v>
      </c>
      <c r="AI908" s="10">
        <f t="shared" si="327"/>
        <v>0</v>
      </c>
      <c r="AJ908" s="10">
        <f t="shared" si="308"/>
        <v>0</v>
      </c>
      <c r="AK908" s="10">
        <f t="shared" si="308"/>
        <v>-5350.8068931316611</v>
      </c>
      <c r="AL908" s="10">
        <f t="shared" si="308"/>
        <v>0</v>
      </c>
      <c r="AM908" s="10">
        <f t="shared" si="308"/>
        <v>0</v>
      </c>
      <c r="AN908" s="10">
        <f t="shared" si="308"/>
        <v>4527.3708563335931</v>
      </c>
      <c r="AO908" s="10">
        <f t="shared" si="308"/>
        <v>0</v>
      </c>
      <c r="AP908" s="10">
        <f t="shared" si="307"/>
        <v>0</v>
      </c>
      <c r="AQ908" s="10">
        <f t="shared" si="307"/>
        <v>0</v>
      </c>
      <c r="AR908" s="10">
        <f t="shared" si="307"/>
        <v>0</v>
      </c>
      <c r="AT908">
        <v>1</v>
      </c>
      <c r="AU908">
        <v>1</v>
      </c>
      <c r="AV908">
        <v>1</v>
      </c>
      <c r="AW908">
        <v>0</v>
      </c>
      <c r="AX908">
        <v>0</v>
      </c>
      <c r="AY908">
        <v>0</v>
      </c>
      <c r="AZ908">
        <v>0</v>
      </c>
      <c r="BA908">
        <v>1</v>
      </c>
      <c r="BB908">
        <v>0</v>
      </c>
      <c r="BC908">
        <v>1</v>
      </c>
    </row>
    <row r="909" spans="3:55">
      <c r="C909" s="10"/>
      <c r="D909" s="20">
        <f t="shared" si="311"/>
        <v>-118.90261007280071</v>
      </c>
      <c r="E909" s="10">
        <f t="shared" si="312"/>
        <v>-917.02450190521745</v>
      </c>
      <c r="F909" s="20">
        <f t="shared" si="313"/>
        <v>-1035.9271119780183</v>
      </c>
      <c r="G909">
        <f t="shared" si="314"/>
        <v>5</v>
      </c>
      <c r="H909" s="21">
        <f t="shared" si="315"/>
        <v>9.7656225800141683E-4</v>
      </c>
      <c r="I909" s="20">
        <f t="shared" si="316"/>
        <v>2</v>
      </c>
      <c r="J909" s="2"/>
      <c r="K909" s="11">
        <v>100</v>
      </c>
      <c r="L909" s="6">
        <f t="shared" si="310"/>
        <v>113.7778787354118</v>
      </c>
      <c r="M909" s="6">
        <f t="shared" si="310"/>
        <v>129.45405689530074</v>
      </c>
      <c r="N909" s="6">
        <f t="shared" si="310"/>
        <v>147.2900798724063</v>
      </c>
      <c r="O909" s="6">
        <f t="shared" si="310"/>
        <v>126.98759366081123</v>
      </c>
      <c r="P909" s="6">
        <f t="shared" si="310"/>
        <v>109.48360512624286</v>
      </c>
      <c r="Q909" s="6">
        <f t="shared" si="309"/>
        <v>94.392368938464216</v>
      </c>
      <c r="R909" s="6">
        <f t="shared" si="309"/>
        <v>81.381310960132652</v>
      </c>
      <c r="S909" s="6">
        <f t="shared" si="309"/>
        <v>92.593929297508126</v>
      </c>
      <c r="T909" s="6">
        <f t="shared" si="309"/>
        <v>105.35140859247174</v>
      </c>
      <c r="U909" s="6">
        <f t="shared" si="309"/>
        <v>90.829754980947826</v>
      </c>
      <c r="W909" s="11">
        <v>100</v>
      </c>
      <c r="X909" s="6">
        <f t="shared" si="317"/>
        <v>87.890547012700083</v>
      </c>
      <c r="Y909" s="6">
        <f t="shared" si="318"/>
        <v>75.781094025400165</v>
      </c>
      <c r="Z909" s="6">
        <f t="shared" si="319"/>
        <v>100</v>
      </c>
      <c r="AA909" s="6">
        <f t="shared" si="320"/>
        <v>115.98777142420998</v>
      </c>
      <c r="AB909" s="6">
        <f t="shared" si="321"/>
        <v>131.97554284841996</v>
      </c>
      <c r="AC909" s="6">
        <f t="shared" si="322"/>
        <v>100</v>
      </c>
      <c r="AD909" s="6">
        <f t="shared" si="323"/>
        <v>115.98777142420998</v>
      </c>
      <c r="AE909" s="6">
        <f t="shared" si="324"/>
        <v>103.87831843691006</v>
      </c>
      <c r="AF909" s="6">
        <f t="shared" si="325"/>
        <v>91.768865449610146</v>
      </c>
      <c r="AG909" s="6">
        <f t="shared" si="326"/>
        <v>107.75663687382013</v>
      </c>
      <c r="AI909" s="10">
        <f t="shared" si="327"/>
        <v>0</v>
      </c>
      <c r="AJ909" s="10">
        <f t="shared" si="308"/>
        <v>0</v>
      </c>
      <c r="AK909" s="10">
        <f t="shared" si="308"/>
        <v>-5350.8068931316611</v>
      </c>
      <c r="AL909" s="10">
        <f t="shared" si="308"/>
        <v>0</v>
      </c>
      <c r="AM909" s="10">
        <f t="shared" si="308"/>
        <v>0</v>
      </c>
      <c r="AN909" s="10">
        <f t="shared" si="308"/>
        <v>4527.3708563335931</v>
      </c>
      <c r="AO909" s="10">
        <f t="shared" si="308"/>
        <v>0</v>
      </c>
      <c r="AP909" s="10">
        <f t="shared" si="307"/>
        <v>0</v>
      </c>
      <c r="AQ909" s="10">
        <f t="shared" si="307"/>
        <v>0</v>
      </c>
      <c r="AR909" s="10">
        <f t="shared" si="307"/>
        <v>0</v>
      </c>
      <c r="AT909">
        <v>1</v>
      </c>
      <c r="AU909">
        <v>1</v>
      </c>
      <c r="AV909">
        <v>1</v>
      </c>
      <c r="AW909">
        <v>0</v>
      </c>
      <c r="AX909">
        <v>0</v>
      </c>
      <c r="AY909">
        <v>0</v>
      </c>
      <c r="AZ909">
        <v>0</v>
      </c>
      <c r="BA909">
        <v>1</v>
      </c>
      <c r="BB909">
        <v>1</v>
      </c>
      <c r="BC909">
        <v>0</v>
      </c>
    </row>
    <row r="910" spans="3:55">
      <c r="C910" s="10"/>
      <c r="D910" s="20">
        <f t="shared" si="311"/>
        <v>-3261.5930645207945</v>
      </c>
      <c r="E910" s="10">
        <f t="shared" si="312"/>
        <v>1986.6597914390709</v>
      </c>
      <c r="F910" s="20">
        <f t="shared" si="313"/>
        <v>-1274.9332730817237</v>
      </c>
      <c r="G910">
        <f t="shared" si="314"/>
        <v>6</v>
      </c>
      <c r="H910" s="21">
        <f t="shared" si="315"/>
        <v>9.7699716664180632E-4</v>
      </c>
      <c r="I910" s="20">
        <f t="shared" si="316"/>
        <v>2</v>
      </c>
      <c r="J910" s="2"/>
      <c r="K910" s="11">
        <v>100</v>
      </c>
      <c r="L910" s="6">
        <f t="shared" si="310"/>
        <v>113.7778787354118</v>
      </c>
      <c r="M910" s="6">
        <f t="shared" si="310"/>
        <v>129.45405689530074</v>
      </c>
      <c r="N910" s="6">
        <f t="shared" si="310"/>
        <v>147.2900798724063</v>
      </c>
      <c r="O910" s="6">
        <f t="shared" si="310"/>
        <v>126.98759366081123</v>
      </c>
      <c r="P910" s="6">
        <f t="shared" si="310"/>
        <v>109.48360512624286</v>
      </c>
      <c r="Q910" s="6">
        <f t="shared" si="309"/>
        <v>94.392368938464216</v>
      </c>
      <c r="R910" s="6">
        <f t="shared" si="309"/>
        <v>81.381310960132652</v>
      </c>
      <c r="S910" s="6">
        <f t="shared" si="309"/>
        <v>92.593929297508126</v>
      </c>
      <c r="T910" s="6">
        <f t="shared" si="309"/>
        <v>105.35140859247174</v>
      </c>
      <c r="U910" s="6">
        <f t="shared" si="309"/>
        <v>119.86659791439071</v>
      </c>
      <c r="W910" s="11">
        <v>100</v>
      </c>
      <c r="X910" s="6">
        <f t="shared" si="317"/>
        <v>87.890547012700083</v>
      </c>
      <c r="Y910" s="6">
        <f t="shared" si="318"/>
        <v>75.781094025400165</v>
      </c>
      <c r="Z910" s="6">
        <f t="shared" si="319"/>
        <v>100</v>
      </c>
      <c r="AA910" s="6">
        <f t="shared" si="320"/>
        <v>115.98777142420998</v>
      </c>
      <c r="AB910" s="6">
        <f t="shared" si="321"/>
        <v>131.97554284841996</v>
      </c>
      <c r="AC910" s="6">
        <f t="shared" si="322"/>
        <v>100</v>
      </c>
      <c r="AD910" s="6">
        <f t="shared" si="323"/>
        <v>115.98777142420998</v>
      </c>
      <c r="AE910" s="6">
        <f t="shared" si="324"/>
        <v>103.87831843691006</v>
      </c>
      <c r="AF910" s="6">
        <f t="shared" si="325"/>
        <v>91.768865449610146</v>
      </c>
      <c r="AG910" s="6">
        <f t="shared" si="326"/>
        <v>79.659412462310229</v>
      </c>
      <c r="AI910" s="10">
        <f t="shared" si="327"/>
        <v>0</v>
      </c>
      <c r="AJ910" s="10">
        <f t="shared" si="308"/>
        <v>0</v>
      </c>
      <c r="AK910" s="10">
        <f t="shared" si="308"/>
        <v>-5350.8068931316611</v>
      </c>
      <c r="AL910" s="10">
        <f t="shared" si="308"/>
        <v>0</v>
      </c>
      <c r="AM910" s="10">
        <f t="shared" si="308"/>
        <v>0</v>
      </c>
      <c r="AN910" s="10">
        <f t="shared" si="308"/>
        <v>4527.3708563335931</v>
      </c>
      <c r="AO910" s="10">
        <f t="shared" si="308"/>
        <v>0</v>
      </c>
      <c r="AP910" s="10">
        <f t="shared" si="307"/>
        <v>0</v>
      </c>
      <c r="AQ910" s="10">
        <f t="shared" si="307"/>
        <v>0</v>
      </c>
      <c r="AR910" s="10">
        <f t="shared" si="307"/>
        <v>0</v>
      </c>
      <c r="AT910">
        <v>1</v>
      </c>
      <c r="AU910">
        <v>1</v>
      </c>
      <c r="AV910">
        <v>1</v>
      </c>
      <c r="AW910">
        <v>0</v>
      </c>
      <c r="AX910">
        <v>0</v>
      </c>
      <c r="AY910">
        <v>0</v>
      </c>
      <c r="AZ910">
        <v>0</v>
      </c>
      <c r="BA910">
        <v>1</v>
      </c>
      <c r="BB910">
        <v>1</v>
      </c>
      <c r="BC910">
        <v>1</v>
      </c>
    </row>
    <row r="911" spans="3:55">
      <c r="C911" s="10"/>
      <c r="D911" s="20">
        <f t="shared" si="311"/>
        <v>1644.2735028062293</v>
      </c>
      <c r="E911" s="10">
        <f t="shared" si="312"/>
        <v>-3117.311633561806</v>
      </c>
      <c r="F911" s="20">
        <f t="shared" si="313"/>
        <v>-1473.0381307555767</v>
      </c>
      <c r="G911">
        <f t="shared" si="314"/>
        <v>4</v>
      </c>
      <c r="H911" s="21">
        <f t="shared" si="315"/>
        <v>9.7612754295987511E-4</v>
      </c>
      <c r="I911" s="20">
        <f t="shared" si="316"/>
        <v>2</v>
      </c>
      <c r="J911" s="2"/>
      <c r="K911" s="11">
        <v>100</v>
      </c>
      <c r="L911" s="6">
        <f t="shared" si="310"/>
        <v>113.7778787354118</v>
      </c>
      <c r="M911" s="6">
        <f t="shared" si="310"/>
        <v>129.45405689530074</v>
      </c>
      <c r="N911" s="6">
        <f t="shared" si="310"/>
        <v>147.2900798724063</v>
      </c>
      <c r="O911" s="6">
        <f t="shared" si="310"/>
        <v>126.98759366081123</v>
      </c>
      <c r="P911" s="6">
        <f t="shared" si="310"/>
        <v>109.48360512624286</v>
      </c>
      <c r="Q911" s="6">
        <f t="shared" si="309"/>
        <v>94.392368938464216</v>
      </c>
      <c r="R911" s="6">
        <f t="shared" si="309"/>
        <v>107.39763506628834</v>
      </c>
      <c r="S911" s="6">
        <f t="shared" si="309"/>
        <v>92.59392929750814</v>
      </c>
      <c r="T911" s="6">
        <f t="shared" si="309"/>
        <v>79.830768503050251</v>
      </c>
      <c r="U911" s="6">
        <f t="shared" si="309"/>
        <v>68.826883664381938</v>
      </c>
      <c r="W911" s="11">
        <v>100</v>
      </c>
      <c r="X911" s="6">
        <f t="shared" si="317"/>
        <v>87.890547012700083</v>
      </c>
      <c r="Y911" s="6">
        <f t="shared" si="318"/>
        <v>75.781094025400165</v>
      </c>
      <c r="Z911" s="6">
        <f t="shared" si="319"/>
        <v>100</v>
      </c>
      <c r="AA911" s="6">
        <f t="shared" si="320"/>
        <v>115.98777142420998</v>
      </c>
      <c r="AB911" s="6">
        <f t="shared" si="321"/>
        <v>131.97554284841996</v>
      </c>
      <c r="AC911" s="6">
        <f t="shared" si="322"/>
        <v>100</v>
      </c>
      <c r="AD911" s="6">
        <f t="shared" si="323"/>
        <v>87.890547012700083</v>
      </c>
      <c r="AE911" s="6">
        <f t="shared" si="324"/>
        <v>103.87831843691006</v>
      </c>
      <c r="AF911" s="6">
        <f t="shared" si="325"/>
        <v>119.86608986112005</v>
      </c>
      <c r="AG911" s="6">
        <f t="shared" si="326"/>
        <v>135.85386128533003</v>
      </c>
      <c r="AI911" s="10">
        <f t="shared" si="327"/>
        <v>0</v>
      </c>
      <c r="AJ911" s="10">
        <f t="shared" si="308"/>
        <v>0</v>
      </c>
      <c r="AK911" s="10">
        <f t="shared" si="308"/>
        <v>-5350.8068931316611</v>
      </c>
      <c r="AL911" s="10">
        <f t="shared" si="308"/>
        <v>0</v>
      </c>
      <c r="AM911" s="10">
        <f t="shared" si="308"/>
        <v>0</v>
      </c>
      <c r="AN911" s="10">
        <f t="shared" si="308"/>
        <v>4527.3708563335931</v>
      </c>
      <c r="AO911" s="10">
        <f t="shared" si="308"/>
        <v>0</v>
      </c>
      <c r="AP911" s="10">
        <f t="shared" si="307"/>
        <v>0</v>
      </c>
      <c r="AQ911" s="10">
        <f t="shared" si="307"/>
        <v>0</v>
      </c>
      <c r="AR911" s="10">
        <f t="shared" si="307"/>
        <v>0</v>
      </c>
      <c r="AT911">
        <v>1</v>
      </c>
      <c r="AU911">
        <v>1</v>
      </c>
      <c r="AV911">
        <v>1</v>
      </c>
      <c r="AW911">
        <v>0</v>
      </c>
      <c r="AX911">
        <v>0</v>
      </c>
      <c r="AY911">
        <v>0</v>
      </c>
      <c r="AZ911">
        <v>1</v>
      </c>
      <c r="BA911">
        <v>0</v>
      </c>
      <c r="BB911">
        <v>0</v>
      </c>
      <c r="BC911">
        <v>0</v>
      </c>
    </row>
    <row r="912" spans="3:55">
      <c r="C912" s="10"/>
      <c r="D912" s="20">
        <f t="shared" si="311"/>
        <v>-118.9026100728006</v>
      </c>
      <c r="E912" s="10">
        <f t="shared" si="312"/>
        <v>-917.02450190521608</v>
      </c>
      <c r="F912" s="20">
        <f t="shared" si="313"/>
        <v>-1035.9271119780167</v>
      </c>
      <c r="G912">
        <f t="shared" si="314"/>
        <v>5</v>
      </c>
      <c r="H912" s="21">
        <f t="shared" si="315"/>
        <v>9.7656225800141683E-4</v>
      </c>
      <c r="I912" s="20">
        <f t="shared" si="316"/>
        <v>2</v>
      </c>
      <c r="J912" s="2"/>
      <c r="K912" s="11">
        <v>100</v>
      </c>
      <c r="L912" s="6">
        <f t="shared" si="310"/>
        <v>113.7778787354118</v>
      </c>
      <c r="M912" s="6">
        <f t="shared" si="310"/>
        <v>129.45405689530074</v>
      </c>
      <c r="N912" s="6">
        <f t="shared" si="310"/>
        <v>147.2900798724063</v>
      </c>
      <c r="O912" s="6">
        <f t="shared" si="310"/>
        <v>126.98759366081123</v>
      </c>
      <c r="P912" s="6">
        <f t="shared" si="310"/>
        <v>109.48360512624286</v>
      </c>
      <c r="Q912" s="6">
        <f t="shared" si="309"/>
        <v>94.392368938464216</v>
      </c>
      <c r="R912" s="6">
        <f t="shared" si="309"/>
        <v>107.39763506628834</v>
      </c>
      <c r="S912" s="6">
        <f t="shared" si="309"/>
        <v>92.59392929750814</v>
      </c>
      <c r="T912" s="6">
        <f t="shared" si="309"/>
        <v>79.830768503050251</v>
      </c>
      <c r="U912" s="6">
        <f t="shared" si="309"/>
        <v>90.82975498094784</v>
      </c>
      <c r="W912" s="11">
        <v>100</v>
      </c>
      <c r="X912" s="6">
        <f t="shared" si="317"/>
        <v>87.890547012700083</v>
      </c>
      <c r="Y912" s="6">
        <f t="shared" si="318"/>
        <v>75.781094025400165</v>
      </c>
      <c r="Z912" s="6">
        <f t="shared" si="319"/>
        <v>100</v>
      </c>
      <c r="AA912" s="6">
        <f t="shared" si="320"/>
        <v>115.98777142420998</v>
      </c>
      <c r="AB912" s="6">
        <f t="shared" si="321"/>
        <v>131.97554284841996</v>
      </c>
      <c r="AC912" s="6">
        <f t="shared" si="322"/>
        <v>100</v>
      </c>
      <c r="AD912" s="6">
        <f t="shared" si="323"/>
        <v>87.890547012700083</v>
      </c>
      <c r="AE912" s="6">
        <f t="shared" si="324"/>
        <v>103.87831843691006</v>
      </c>
      <c r="AF912" s="6">
        <f t="shared" si="325"/>
        <v>119.86608986112005</v>
      </c>
      <c r="AG912" s="6">
        <f t="shared" si="326"/>
        <v>107.75663687382013</v>
      </c>
      <c r="AI912" s="10">
        <f t="shared" si="327"/>
        <v>0</v>
      </c>
      <c r="AJ912" s="10">
        <f t="shared" si="308"/>
        <v>0</v>
      </c>
      <c r="AK912" s="10">
        <f t="shared" si="308"/>
        <v>-5350.8068931316611</v>
      </c>
      <c r="AL912" s="10">
        <f t="shared" si="308"/>
        <v>0</v>
      </c>
      <c r="AM912" s="10">
        <f t="shared" si="308"/>
        <v>0</v>
      </c>
      <c r="AN912" s="10">
        <f t="shared" si="308"/>
        <v>4527.3708563335931</v>
      </c>
      <c r="AO912" s="10">
        <f t="shared" si="308"/>
        <v>0</v>
      </c>
      <c r="AP912" s="10">
        <f t="shared" si="307"/>
        <v>0</v>
      </c>
      <c r="AQ912" s="10">
        <f t="shared" si="307"/>
        <v>0</v>
      </c>
      <c r="AR912" s="10">
        <f t="shared" si="307"/>
        <v>0</v>
      </c>
      <c r="AT912">
        <v>1</v>
      </c>
      <c r="AU912">
        <v>1</v>
      </c>
      <c r="AV912">
        <v>1</v>
      </c>
      <c r="AW912">
        <v>0</v>
      </c>
      <c r="AX912">
        <v>0</v>
      </c>
      <c r="AY912">
        <v>0</v>
      </c>
      <c r="AZ912">
        <v>1</v>
      </c>
      <c r="BA912">
        <v>0</v>
      </c>
      <c r="BB912">
        <v>0</v>
      </c>
      <c r="BC912">
        <v>1</v>
      </c>
    </row>
    <row r="913" spans="3:55">
      <c r="C913" s="10"/>
      <c r="D913" s="20">
        <f t="shared" si="311"/>
        <v>-118.90261007280071</v>
      </c>
      <c r="E913" s="10">
        <f t="shared" si="312"/>
        <v>-917.02450190521745</v>
      </c>
      <c r="F913" s="20">
        <f t="shared" si="313"/>
        <v>-1035.9271119780183</v>
      </c>
      <c r="G913">
        <f t="shared" si="314"/>
        <v>5</v>
      </c>
      <c r="H913" s="21">
        <f t="shared" si="315"/>
        <v>9.7656225800141683E-4</v>
      </c>
      <c r="I913" s="20">
        <f t="shared" si="316"/>
        <v>2</v>
      </c>
      <c r="J913" s="2"/>
      <c r="K913" s="11">
        <v>100</v>
      </c>
      <c r="L913" s="6">
        <f t="shared" si="310"/>
        <v>113.7778787354118</v>
      </c>
      <c r="M913" s="6">
        <f t="shared" si="310"/>
        <v>129.45405689530074</v>
      </c>
      <c r="N913" s="6">
        <f t="shared" si="310"/>
        <v>147.2900798724063</v>
      </c>
      <c r="O913" s="6">
        <f t="shared" si="310"/>
        <v>126.98759366081123</v>
      </c>
      <c r="P913" s="6">
        <f t="shared" si="310"/>
        <v>109.48360512624286</v>
      </c>
      <c r="Q913" s="6">
        <f t="shared" si="309"/>
        <v>94.392368938464216</v>
      </c>
      <c r="R913" s="6">
        <f t="shared" si="309"/>
        <v>107.39763506628834</v>
      </c>
      <c r="S913" s="6">
        <f t="shared" si="309"/>
        <v>92.59392929750814</v>
      </c>
      <c r="T913" s="6">
        <f t="shared" si="309"/>
        <v>105.35140859247176</v>
      </c>
      <c r="U913" s="6">
        <f t="shared" si="309"/>
        <v>90.829754980947826</v>
      </c>
      <c r="W913" s="11">
        <v>100</v>
      </c>
      <c r="X913" s="6">
        <f t="shared" si="317"/>
        <v>87.890547012700083</v>
      </c>
      <c r="Y913" s="6">
        <f t="shared" si="318"/>
        <v>75.781094025400165</v>
      </c>
      <c r="Z913" s="6">
        <f t="shared" si="319"/>
        <v>100</v>
      </c>
      <c r="AA913" s="6">
        <f t="shared" si="320"/>
        <v>115.98777142420998</v>
      </c>
      <c r="AB913" s="6">
        <f t="shared" si="321"/>
        <v>131.97554284841996</v>
      </c>
      <c r="AC913" s="6">
        <f t="shared" si="322"/>
        <v>100</v>
      </c>
      <c r="AD913" s="6">
        <f t="shared" si="323"/>
        <v>87.890547012700083</v>
      </c>
      <c r="AE913" s="6">
        <f t="shared" si="324"/>
        <v>103.87831843691006</v>
      </c>
      <c r="AF913" s="6">
        <f t="shared" si="325"/>
        <v>91.768865449610146</v>
      </c>
      <c r="AG913" s="6">
        <f t="shared" si="326"/>
        <v>107.75663687382013</v>
      </c>
      <c r="AI913" s="10">
        <f t="shared" si="327"/>
        <v>0</v>
      </c>
      <c r="AJ913" s="10">
        <f t="shared" si="308"/>
        <v>0</v>
      </c>
      <c r="AK913" s="10">
        <f t="shared" si="308"/>
        <v>-5350.8068931316611</v>
      </c>
      <c r="AL913" s="10">
        <f t="shared" si="308"/>
        <v>0</v>
      </c>
      <c r="AM913" s="10">
        <f t="shared" si="308"/>
        <v>0</v>
      </c>
      <c r="AN913" s="10">
        <f t="shared" si="308"/>
        <v>4527.3708563335931</v>
      </c>
      <c r="AO913" s="10">
        <f t="shared" si="308"/>
        <v>0</v>
      </c>
      <c r="AP913" s="10">
        <f t="shared" si="307"/>
        <v>0</v>
      </c>
      <c r="AQ913" s="10">
        <f t="shared" si="307"/>
        <v>0</v>
      </c>
      <c r="AR913" s="10">
        <f t="shared" si="307"/>
        <v>0</v>
      </c>
      <c r="AT913">
        <v>1</v>
      </c>
      <c r="AU913">
        <v>1</v>
      </c>
      <c r="AV913">
        <v>1</v>
      </c>
      <c r="AW913">
        <v>0</v>
      </c>
      <c r="AX913">
        <v>0</v>
      </c>
      <c r="AY913">
        <v>0</v>
      </c>
      <c r="AZ913">
        <v>1</v>
      </c>
      <c r="BA913">
        <v>0</v>
      </c>
      <c r="BB913">
        <v>1</v>
      </c>
      <c r="BC913">
        <v>0</v>
      </c>
    </row>
    <row r="914" spans="3:55">
      <c r="C914" s="10"/>
      <c r="D914" s="20">
        <f t="shared" si="311"/>
        <v>-3261.593064520795</v>
      </c>
      <c r="E914" s="10">
        <f t="shared" si="312"/>
        <v>1986.6597914390738</v>
      </c>
      <c r="F914" s="20">
        <f t="shared" si="313"/>
        <v>-1274.9332730817212</v>
      </c>
      <c r="G914">
        <f t="shared" si="314"/>
        <v>6</v>
      </c>
      <c r="H914" s="21">
        <f t="shared" si="315"/>
        <v>9.7699716664180632E-4</v>
      </c>
      <c r="I914" s="20">
        <f t="shared" si="316"/>
        <v>2</v>
      </c>
      <c r="J914" s="2"/>
      <c r="K914" s="11">
        <v>100</v>
      </c>
      <c r="L914" s="6">
        <f t="shared" si="310"/>
        <v>113.7778787354118</v>
      </c>
      <c r="M914" s="6">
        <f t="shared" si="310"/>
        <v>129.45405689530074</v>
      </c>
      <c r="N914" s="6">
        <f t="shared" si="310"/>
        <v>147.2900798724063</v>
      </c>
      <c r="O914" s="6">
        <f t="shared" si="310"/>
        <v>126.98759366081123</v>
      </c>
      <c r="P914" s="6">
        <f t="shared" si="310"/>
        <v>109.48360512624286</v>
      </c>
      <c r="Q914" s="6">
        <f t="shared" si="309"/>
        <v>94.392368938464216</v>
      </c>
      <c r="R914" s="6">
        <f t="shared" si="309"/>
        <v>107.39763506628834</v>
      </c>
      <c r="S914" s="6">
        <f t="shared" si="309"/>
        <v>92.59392929750814</v>
      </c>
      <c r="T914" s="6">
        <f t="shared" si="309"/>
        <v>105.35140859247176</v>
      </c>
      <c r="U914" s="6">
        <f t="shared" si="309"/>
        <v>119.86659791439074</v>
      </c>
      <c r="W914" s="11">
        <v>100</v>
      </c>
      <c r="X914" s="6">
        <f t="shared" si="317"/>
        <v>87.890547012700083</v>
      </c>
      <c r="Y914" s="6">
        <f t="shared" si="318"/>
        <v>75.781094025400165</v>
      </c>
      <c r="Z914" s="6">
        <f t="shared" si="319"/>
        <v>100</v>
      </c>
      <c r="AA914" s="6">
        <f t="shared" si="320"/>
        <v>115.98777142420998</v>
      </c>
      <c r="AB914" s="6">
        <f t="shared" si="321"/>
        <v>131.97554284841996</v>
      </c>
      <c r="AC914" s="6">
        <f t="shared" si="322"/>
        <v>100</v>
      </c>
      <c r="AD914" s="6">
        <f t="shared" si="323"/>
        <v>87.890547012700083</v>
      </c>
      <c r="AE914" s="6">
        <f t="shared" si="324"/>
        <v>103.87831843691006</v>
      </c>
      <c r="AF914" s="6">
        <f t="shared" si="325"/>
        <v>91.768865449610146</v>
      </c>
      <c r="AG914" s="6">
        <f t="shared" si="326"/>
        <v>79.659412462310229</v>
      </c>
      <c r="AI914" s="10">
        <f t="shared" si="327"/>
        <v>0</v>
      </c>
      <c r="AJ914" s="10">
        <f t="shared" si="308"/>
        <v>0</v>
      </c>
      <c r="AK914" s="10">
        <f t="shared" si="308"/>
        <v>-5350.8068931316611</v>
      </c>
      <c r="AL914" s="10">
        <f t="shared" si="308"/>
        <v>0</v>
      </c>
      <c r="AM914" s="10">
        <f t="shared" si="308"/>
        <v>0</v>
      </c>
      <c r="AN914" s="10">
        <f t="shared" si="308"/>
        <v>4527.3708563335931</v>
      </c>
      <c r="AO914" s="10">
        <f t="shared" si="308"/>
        <v>0</v>
      </c>
      <c r="AP914" s="10">
        <f t="shared" si="307"/>
        <v>0</v>
      </c>
      <c r="AQ914" s="10">
        <f t="shared" si="307"/>
        <v>0</v>
      </c>
      <c r="AR914" s="10">
        <f t="shared" si="307"/>
        <v>0</v>
      </c>
      <c r="AT914">
        <v>1</v>
      </c>
      <c r="AU914">
        <v>1</v>
      </c>
      <c r="AV914">
        <v>1</v>
      </c>
      <c r="AW914">
        <v>0</v>
      </c>
      <c r="AX914">
        <v>0</v>
      </c>
      <c r="AY914">
        <v>0</v>
      </c>
      <c r="AZ914">
        <v>1</v>
      </c>
      <c r="BA914">
        <v>0</v>
      </c>
      <c r="BB914">
        <v>1</v>
      </c>
      <c r="BC914">
        <v>1</v>
      </c>
    </row>
    <row r="915" spans="3:55">
      <c r="C915" s="10"/>
      <c r="D915" s="20">
        <f t="shared" si="311"/>
        <v>-118.90261007280071</v>
      </c>
      <c r="E915" s="10">
        <f t="shared" si="312"/>
        <v>-917.02450190521745</v>
      </c>
      <c r="F915" s="20">
        <f t="shared" si="313"/>
        <v>-1035.9271119780183</v>
      </c>
      <c r="G915">
        <f t="shared" si="314"/>
        <v>5</v>
      </c>
      <c r="H915" s="21">
        <f t="shared" si="315"/>
        <v>9.7656225800141683E-4</v>
      </c>
      <c r="I915" s="20">
        <f t="shared" si="316"/>
        <v>2</v>
      </c>
      <c r="J915" s="2"/>
      <c r="K915" s="11">
        <v>100</v>
      </c>
      <c r="L915" s="6">
        <f t="shared" si="310"/>
        <v>113.7778787354118</v>
      </c>
      <c r="M915" s="6">
        <f t="shared" si="310"/>
        <v>129.45405689530074</v>
      </c>
      <c r="N915" s="6">
        <f t="shared" si="310"/>
        <v>147.2900798724063</v>
      </c>
      <c r="O915" s="6">
        <f t="shared" si="310"/>
        <v>126.98759366081123</v>
      </c>
      <c r="P915" s="6">
        <f t="shared" si="310"/>
        <v>109.48360512624286</v>
      </c>
      <c r="Q915" s="6">
        <f t="shared" si="309"/>
        <v>94.392368938464216</v>
      </c>
      <c r="R915" s="6">
        <f t="shared" si="309"/>
        <v>107.39763506628834</v>
      </c>
      <c r="S915" s="6">
        <f t="shared" si="309"/>
        <v>122.19475099042167</v>
      </c>
      <c r="T915" s="6">
        <f t="shared" si="309"/>
        <v>105.35140859247176</v>
      </c>
      <c r="U915" s="6">
        <f t="shared" si="309"/>
        <v>90.829754980947826</v>
      </c>
      <c r="W915" s="11">
        <v>100</v>
      </c>
      <c r="X915" s="6">
        <f t="shared" si="317"/>
        <v>87.890547012700083</v>
      </c>
      <c r="Y915" s="6">
        <f t="shared" si="318"/>
        <v>75.781094025400165</v>
      </c>
      <c r="Z915" s="6">
        <f t="shared" si="319"/>
        <v>100</v>
      </c>
      <c r="AA915" s="6">
        <f t="shared" si="320"/>
        <v>115.98777142420998</v>
      </c>
      <c r="AB915" s="6">
        <f t="shared" si="321"/>
        <v>131.97554284841996</v>
      </c>
      <c r="AC915" s="6">
        <f t="shared" si="322"/>
        <v>100</v>
      </c>
      <c r="AD915" s="6">
        <f t="shared" si="323"/>
        <v>87.890547012700083</v>
      </c>
      <c r="AE915" s="6">
        <f t="shared" si="324"/>
        <v>75.781094025400165</v>
      </c>
      <c r="AF915" s="6">
        <f t="shared" si="325"/>
        <v>91.768865449610146</v>
      </c>
      <c r="AG915" s="6">
        <f t="shared" si="326"/>
        <v>107.75663687382013</v>
      </c>
      <c r="AI915" s="10">
        <f t="shared" si="327"/>
        <v>0</v>
      </c>
      <c r="AJ915" s="10">
        <f t="shared" si="308"/>
        <v>0</v>
      </c>
      <c r="AK915" s="10">
        <f t="shared" si="308"/>
        <v>-5350.8068931316611</v>
      </c>
      <c r="AL915" s="10">
        <f t="shared" si="308"/>
        <v>0</v>
      </c>
      <c r="AM915" s="10">
        <f t="shared" si="308"/>
        <v>0</v>
      </c>
      <c r="AN915" s="10">
        <f t="shared" si="308"/>
        <v>4527.3708563335931</v>
      </c>
      <c r="AO915" s="10">
        <f t="shared" si="308"/>
        <v>0</v>
      </c>
      <c r="AP915" s="10">
        <f t="shared" si="307"/>
        <v>0</v>
      </c>
      <c r="AQ915" s="10">
        <f t="shared" si="307"/>
        <v>0</v>
      </c>
      <c r="AR915" s="10">
        <f t="shared" si="307"/>
        <v>0</v>
      </c>
      <c r="AT915">
        <v>1</v>
      </c>
      <c r="AU915">
        <v>1</v>
      </c>
      <c r="AV915">
        <v>1</v>
      </c>
      <c r="AW915">
        <v>0</v>
      </c>
      <c r="AX915">
        <v>0</v>
      </c>
      <c r="AY915">
        <v>0</v>
      </c>
      <c r="AZ915">
        <v>1</v>
      </c>
      <c r="BA915">
        <v>1</v>
      </c>
      <c r="BB915">
        <v>0</v>
      </c>
      <c r="BC915">
        <v>0</v>
      </c>
    </row>
    <row r="916" spans="3:55">
      <c r="C916" s="10"/>
      <c r="D916" s="20">
        <f t="shared" si="311"/>
        <v>-3261.593064520795</v>
      </c>
      <c r="E916" s="10">
        <f t="shared" si="312"/>
        <v>1986.6597914390738</v>
      </c>
      <c r="F916" s="20">
        <f t="shared" si="313"/>
        <v>-1274.9332730817212</v>
      </c>
      <c r="G916">
        <f t="shared" si="314"/>
        <v>6</v>
      </c>
      <c r="H916" s="21">
        <f t="shared" si="315"/>
        <v>9.7699716664180632E-4</v>
      </c>
      <c r="I916" s="20">
        <f t="shared" si="316"/>
        <v>2</v>
      </c>
      <c r="J916" s="2"/>
      <c r="K916" s="11">
        <v>100</v>
      </c>
      <c r="L916" s="6">
        <f t="shared" si="310"/>
        <v>113.7778787354118</v>
      </c>
      <c r="M916" s="6">
        <f t="shared" si="310"/>
        <v>129.45405689530074</v>
      </c>
      <c r="N916" s="6">
        <f t="shared" si="310"/>
        <v>147.2900798724063</v>
      </c>
      <c r="O916" s="6">
        <f t="shared" si="310"/>
        <v>126.98759366081123</v>
      </c>
      <c r="P916" s="6">
        <f t="shared" si="310"/>
        <v>109.48360512624286</v>
      </c>
      <c r="Q916" s="6">
        <f t="shared" si="309"/>
        <v>94.392368938464216</v>
      </c>
      <c r="R916" s="6">
        <f t="shared" si="309"/>
        <v>107.39763506628834</v>
      </c>
      <c r="S916" s="6">
        <f t="shared" si="309"/>
        <v>122.19475099042167</v>
      </c>
      <c r="T916" s="6">
        <f t="shared" si="309"/>
        <v>105.35140859247176</v>
      </c>
      <c r="U916" s="6">
        <f t="shared" si="309"/>
        <v>119.86659791439074</v>
      </c>
      <c r="W916" s="11">
        <v>100</v>
      </c>
      <c r="X916" s="6">
        <f t="shared" si="317"/>
        <v>87.890547012700083</v>
      </c>
      <c r="Y916" s="6">
        <f t="shared" si="318"/>
        <v>75.781094025400165</v>
      </c>
      <c r="Z916" s="6">
        <f t="shared" si="319"/>
        <v>100</v>
      </c>
      <c r="AA916" s="6">
        <f t="shared" si="320"/>
        <v>115.98777142420998</v>
      </c>
      <c r="AB916" s="6">
        <f t="shared" si="321"/>
        <v>131.97554284841996</v>
      </c>
      <c r="AC916" s="6">
        <f t="shared" si="322"/>
        <v>100</v>
      </c>
      <c r="AD916" s="6">
        <f t="shared" si="323"/>
        <v>87.890547012700083</v>
      </c>
      <c r="AE916" s="6">
        <f t="shared" si="324"/>
        <v>75.781094025400165</v>
      </c>
      <c r="AF916" s="6">
        <f t="shared" si="325"/>
        <v>91.768865449610146</v>
      </c>
      <c r="AG916" s="6">
        <f t="shared" si="326"/>
        <v>79.659412462310229</v>
      </c>
      <c r="AI916" s="10">
        <f t="shared" si="327"/>
        <v>0</v>
      </c>
      <c r="AJ916" s="10">
        <f t="shared" si="308"/>
        <v>0</v>
      </c>
      <c r="AK916" s="10">
        <f t="shared" si="308"/>
        <v>-5350.8068931316611</v>
      </c>
      <c r="AL916" s="10">
        <f t="shared" si="308"/>
        <v>0</v>
      </c>
      <c r="AM916" s="10">
        <f t="shared" si="308"/>
        <v>0</v>
      </c>
      <c r="AN916" s="10">
        <f t="shared" si="308"/>
        <v>4527.3708563335931</v>
      </c>
      <c r="AO916" s="10">
        <f t="shared" si="308"/>
        <v>0</v>
      </c>
      <c r="AP916" s="10">
        <f t="shared" si="307"/>
        <v>0</v>
      </c>
      <c r="AQ916" s="10">
        <f t="shared" si="307"/>
        <v>0</v>
      </c>
      <c r="AR916" s="10">
        <f t="shared" si="307"/>
        <v>0</v>
      </c>
      <c r="AT916">
        <v>1</v>
      </c>
      <c r="AU916">
        <v>1</v>
      </c>
      <c r="AV916">
        <v>1</v>
      </c>
      <c r="AW916">
        <v>0</v>
      </c>
      <c r="AX916">
        <v>0</v>
      </c>
      <c r="AY916">
        <v>0</v>
      </c>
      <c r="AZ916">
        <v>1</v>
      </c>
      <c r="BA916">
        <v>1</v>
      </c>
      <c r="BB916">
        <v>0</v>
      </c>
      <c r="BC916">
        <v>1</v>
      </c>
    </row>
    <row r="917" spans="3:55">
      <c r="C917" s="10"/>
      <c r="D917" s="20">
        <f t="shared" si="311"/>
        <v>-3957.7896516947171</v>
      </c>
      <c r="E917" s="10">
        <f t="shared" si="312"/>
        <v>1986.6597914390738</v>
      </c>
      <c r="F917" s="20">
        <f t="shared" si="313"/>
        <v>-1971.1298602556433</v>
      </c>
      <c r="G917">
        <f t="shared" si="314"/>
        <v>6</v>
      </c>
      <c r="H917" s="21">
        <f t="shared" si="315"/>
        <v>9.7699716664180632E-4</v>
      </c>
      <c r="I917" s="20">
        <f t="shared" si="316"/>
        <v>3</v>
      </c>
      <c r="J917" s="2"/>
      <c r="K917" s="11">
        <v>100</v>
      </c>
      <c r="L917" s="6">
        <f t="shared" si="310"/>
        <v>113.7778787354118</v>
      </c>
      <c r="M917" s="6">
        <f t="shared" si="310"/>
        <v>129.45405689530074</v>
      </c>
      <c r="N917" s="6">
        <f t="shared" si="310"/>
        <v>147.2900798724063</v>
      </c>
      <c r="O917" s="6">
        <f t="shared" si="310"/>
        <v>126.98759366081123</v>
      </c>
      <c r="P917" s="6">
        <f t="shared" si="310"/>
        <v>109.48360512624286</v>
      </c>
      <c r="Q917" s="6">
        <f t="shared" si="309"/>
        <v>94.392368938464216</v>
      </c>
      <c r="R917" s="6">
        <f t="shared" si="309"/>
        <v>107.39763506628834</v>
      </c>
      <c r="S917" s="6">
        <f t="shared" si="309"/>
        <v>122.19475099042167</v>
      </c>
      <c r="T917" s="6">
        <f t="shared" si="309"/>
        <v>139.03059560292039</v>
      </c>
      <c r="U917" s="6">
        <f t="shared" si="309"/>
        <v>119.86659791439074</v>
      </c>
      <c r="W917" s="11">
        <v>100</v>
      </c>
      <c r="X917" s="6">
        <f t="shared" si="317"/>
        <v>87.890547012700083</v>
      </c>
      <c r="Y917" s="6">
        <f t="shared" si="318"/>
        <v>75.781094025400165</v>
      </c>
      <c r="Z917" s="6">
        <f t="shared" si="319"/>
        <v>100</v>
      </c>
      <c r="AA917" s="6">
        <f t="shared" si="320"/>
        <v>115.98777142420998</v>
      </c>
      <c r="AB917" s="6">
        <f t="shared" si="321"/>
        <v>131.97554284841996</v>
      </c>
      <c r="AC917" s="6">
        <f t="shared" si="322"/>
        <v>100</v>
      </c>
      <c r="AD917" s="6">
        <f t="shared" si="323"/>
        <v>87.890547012700083</v>
      </c>
      <c r="AE917" s="6">
        <f t="shared" si="324"/>
        <v>75.781094025400165</v>
      </c>
      <c r="AF917" s="6">
        <f t="shared" si="325"/>
        <v>100</v>
      </c>
      <c r="AG917" s="6">
        <f t="shared" si="326"/>
        <v>115.98777142420998</v>
      </c>
      <c r="AI917" s="10">
        <f t="shared" si="327"/>
        <v>0</v>
      </c>
      <c r="AJ917" s="10">
        <f t="shared" si="308"/>
        <v>0</v>
      </c>
      <c r="AK917" s="10">
        <f t="shared" si="308"/>
        <v>-5350.8068931316611</v>
      </c>
      <c r="AL917" s="10">
        <f t="shared" si="308"/>
        <v>0</v>
      </c>
      <c r="AM917" s="10">
        <f t="shared" si="308"/>
        <v>0</v>
      </c>
      <c r="AN917" s="10">
        <f t="shared" si="308"/>
        <v>4527.3708563335931</v>
      </c>
      <c r="AO917" s="10">
        <f t="shared" si="308"/>
        <v>0</v>
      </c>
      <c r="AP917" s="10">
        <f t="shared" si="307"/>
        <v>0</v>
      </c>
      <c r="AQ917" s="10">
        <f t="shared" si="307"/>
        <v>-5050.753383749613</v>
      </c>
      <c r="AR917" s="10">
        <f t="shared" si="307"/>
        <v>0</v>
      </c>
      <c r="AT917">
        <v>1</v>
      </c>
      <c r="AU917">
        <v>1</v>
      </c>
      <c r="AV917">
        <v>1</v>
      </c>
      <c r="AW917">
        <v>0</v>
      </c>
      <c r="AX917">
        <v>0</v>
      </c>
      <c r="AY917">
        <v>0</v>
      </c>
      <c r="AZ917">
        <v>1</v>
      </c>
      <c r="BA917">
        <v>1</v>
      </c>
      <c r="BB917">
        <v>1</v>
      </c>
      <c r="BC917">
        <v>0</v>
      </c>
    </row>
    <row r="918" spans="3:55">
      <c r="C918" s="10"/>
      <c r="D918" s="20">
        <f t="shared" si="311"/>
        <v>-7789.7361072767953</v>
      </c>
      <c r="E918" s="10">
        <f t="shared" si="312"/>
        <v>5818.6062470211536</v>
      </c>
      <c r="F918" s="20">
        <f t="shared" si="313"/>
        <v>-1971.1298602556417</v>
      </c>
      <c r="G918">
        <f t="shared" si="314"/>
        <v>7</v>
      </c>
      <c r="H918" s="21">
        <f t="shared" si="315"/>
        <v>9.7743226896726152E-4</v>
      </c>
      <c r="I918" s="20">
        <f t="shared" si="316"/>
        <v>3</v>
      </c>
      <c r="J918" s="2"/>
      <c r="K918" s="11">
        <v>100</v>
      </c>
      <c r="L918" s="6">
        <f t="shared" si="310"/>
        <v>113.7778787354118</v>
      </c>
      <c r="M918" s="6">
        <f t="shared" si="310"/>
        <v>129.45405689530074</v>
      </c>
      <c r="N918" s="6">
        <f t="shared" si="310"/>
        <v>147.2900798724063</v>
      </c>
      <c r="O918" s="6">
        <f t="shared" si="310"/>
        <v>126.98759366081123</v>
      </c>
      <c r="P918" s="6">
        <f t="shared" si="310"/>
        <v>109.48360512624286</v>
      </c>
      <c r="Q918" s="6">
        <f t="shared" si="309"/>
        <v>94.392368938464216</v>
      </c>
      <c r="R918" s="6">
        <f t="shared" si="309"/>
        <v>107.39763506628834</v>
      </c>
      <c r="S918" s="6">
        <f t="shared" si="309"/>
        <v>122.19475099042167</v>
      </c>
      <c r="T918" s="6">
        <f t="shared" si="309"/>
        <v>139.03059560292039</v>
      </c>
      <c r="U918" s="6">
        <f t="shared" si="309"/>
        <v>158.18606247021154</v>
      </c>
      <c r="W918" s="11">
        <v>100</v>
      </c>
      <c r="X918" s="6">
        <f t="shared" si="317"/>
        <v>87.890547012700083</v>
      </c>
      <c r="Y918" s="6">
        <f t="shared" si="318"/>
        <v>75.781094025400165</v>
      </c>
      <c r="Z918" s="6">
        <f t="shared" si="319"/>
        <v>100</v>
      </c>
      <c r="AA918" s="6">
        <f t="shared" si="320"/>
        <v>115.98777142420998</v>
      </c>
      <c r="AB918" s="6">
        <f t="shared" si="321"/>
        <v>131.97554284841996</v>
      </c>
      <c r="AC918" s="6">
        <f t="shared" si="322"/>
        <v>100</v>
      </c>
      <c r="AD918" s="6">
        <f t="shared" si="323"/>
        <v>87.890547012700083</v>
      </c>
      <c r="AE918" s="6">
        <f t="shared" si="324"/>
        <v>75.781094025400165</v>
      </c>
      <c r="AF918" s="6">
        <f t="shared" si="325"/>
        <v>100</v>
      </c>
      <c r="AG918" s="6">
        <f t="shared" si="326"/>
        <v>87.890547012700083</v>
      </c>
      <c r="AI918" s="10">
        <f t="shared" si="327"/>
        <v>0</v>
      </c>
      <c r="AJ918" s="10">
        <f t="shared" si="308"/>
        <v>0</v>
      </c>
      <c r="AK918" s="10">
        <f t="shared" si="308"/>
        <v>-5350.8068931316611</v>
      </c>
      <c r="AL918" s="10">
        <f t="shared" si="308"/>
        <v>0</v>
      </c>
      <c r="AM918" s="10">
        <f t="shared" si="308"/>
        <v>0</v>
      </c>
      <c r="AN918" s="10">
        <f t="shared" si="308"/>
        <v>4527.3708563335931</v>
      </c>
      <c r="AO918" s="10">
        <f t="shared" si="308"/>
        <v>0</v>
      </c>
      <c r="AP918" s="10">
        <f t="shared" si="307"/>
        <v>0</v>
      </c>
      <c r="AQ918" s="10">
        <f t="shared" si="307"/>
        <v>-5050.753383749613</v>
      </c>
      <c r="AR918" s="10">
        <f t="shared" si="307"/>
        <v>0</v>
      </c>
      <c r="AT918">
        <v>1</v>
      </c>
      <c r="AU918">
        <v>1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>
        <v>1</v>
      </c>
      <c r="BC918">
        <v>1</v>
      </c>
    </row>
    <row r="919" spans="3:55">
      <c r="C919" s="10"/>
      <c r="D919" s="20">
        <f t="shared" si="311"/>
        <v>1800.9784685080281</v>
      </c>
      <c r="E919" s="10">
        <f t="shared" si="312"/>
        <v>-3117.3116335618074</v>
      </c>
      <c r="F919" s="20">
        <f t="shared" si="313"/>
        <v>-1316.3331650537793</v>
      </c>
      <c r="G919">
        <f t="shared" si="314"/>
        <v>4</v>
      </c>
      <c r="H919" s="21">
        <f t="shared" si="315"/>
        <v>9.7612754295987511E-4</v>
      </c>
      <c r="I919" s="20">
        <f t="shared" si="316"/>
        <v>2</v>
      </c>
      <c r="J919" s="2"/>
      <c r="K919" s="11">
        <v>100</v>
      </c>
      <c r="L919" s="6">
        <f t="shared" si="310"/>
        <v>113.7778787354118</v>
      </c>
      <c r="M919" s="6">
        <f t="shared" si="310"/>
        <v>129.45405689530074</v>
      </c>
      <c r="N919" s="6">
        <f t="shared" si="310"/>
        <v>147.2900798724063</v>
      </c>
      <c r="O919" s="6">
        <f t="shared" si="310"/>
        <v>126.98759366081123</v>
      </c>
      <c r="P919" s="6">
        <f t="shared" si="310"/>
        <v>109.48360512624286</v>
      </c>
      <c r="Q919" s="6">
        <f t="shared" si="309"/>
        <v>124.56812347569371</v>
      </c>
      <c r="R919" s="6">
        <f t="shared" si="309"/>
        <v>107.39763506628833</v>
      </c>
      <c r="S919" s="6">
        <f t="shared" si="309"/>
        <v>92.593929297508126</v>
      </c>
      <c r="T919" s="6">
        <f t="shared" si="309"/>
        <v>79.830768503050237</v>
      </c>
      <c r="U919" s="6">
        <f t="shared" si="309"/>
        <v>68.826883664381924</v>
      </c>
      <c r="W919" s="11">
        <v>100</v>
      </c>
      <c r="X919" s="6">
        <f t="shared" si="317"/>
        <v>87.890547012700083</v>
      </c>
      <c r="Y919" s="6">
        <f t="shared" si="318"/>
        <v>75.781094025400165</v>
      </c>
      <c r="Z919" s="6">
        <f t="shared" si="319"/>
        <v>100</v>
      </c>
      <c r="AA919" s="6">
        <f t="shared" si="320"/>
        <v>115.98777142420998</v>
      </c>
      <c r="AB919" s="6">
        <f t="shared" si="321"/>
        <v>131.97554284841996</v>
      </c>
      <c r="AC919" s="6">
        <f t="shared" si="322"/>
        <v>119.86608986112005</v>
      </c>
      <c r="AD919" s="6">
        <f t="shared" si="323"/>
        <v>100</v>
      </c>
      <c r="AE919" s="6">
        <f t="shared" si="324"/>
        <v>115.98777142420998</v>
      </c>
      <c r="AF919" s="6">
        <f t="shared" si="325"/>
        <v>131.97554284841996</v>
      </c>
      <c r="AG919" s="6">
        <f t="shared" si="326"/>
        <v>147.96331427262996</v>
      </c>
      <c r="AI919" s="10">
        <f t="shared" si="327"/>
        <v>0</v>
      </c>
      <c r="AJ919" s="10">
        <f t="shared" si="308"/>
        <v>0</v>
      </c>
      <c r="AK919" s="10">
        <f t="shared" si="308"/>
        <v>-5350.8068931316611</v>
      </c>
      <c r="AL919" s="10">
        <f t="shared" si="308"/>
        <v>0</v>
      </c>
      <c r="AM919" s="10">
        <f t="shared" si="308"/>
        <v>0</v>
      </c>
      <c r="AN919" s="10">
        <f t="shared" si="308"/>
        <v>0</v>
      </c>
      <c r="AO919" s="10">
        <f t="shared" si="308"/>
        <v>3850.6199100391977</v>
      </c>
      <c r="AP919" s="10">
        <f t="shared" si="307"/>
        <v>0</v>
      </c>
      <c r="AQ919" s="10">
        <f t="shared" si="307"/>
        <v>0</v>
      </c>
      <c r="AR919" s="10">
        <f t="shared" si="307"/>
        <v>0</v>
      </c>
      <c r="AT919">
        <v>1</v>
      </c>
      <c r="AU919">
        <v>1</v>
      </c>
      <c r="AV919">
        <v>1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</row>
    <row r="920" spans="3:55">
      <c r="C920" s="10"/>
      <c r="D920" s="20">
        <f t="shared" si="311"/>
        <v>304.24509142256215</v>
      </c>
      <c r="E920" s="10">
        <f t="shared" si="312"/>
        <v>-917.02450190521745</v>
      </c>
      <c r="F920" s="20">
        <f t="shared" si="313"/>
        <v>-612.77941048265529</v>
      </c>
      <c r="G920">
        <f t="shared" si="314"/>
        <v>5</v>
      </c>
      <c r="H920" s="21">
        <f t="shared" si="315"/>
        <v>9.7656225800141683E-4</v>
      </c>
      <c r="I920" s="20">
        <f t="shared" si="316"/>
        <v>2</v>
      </c>
      <c r="J920" s="2"/>
      <c r="K920" s="11">
        <v>100</v>
      </c>
      <c r="L920" s="6">
        <f t="shared" si="310"/>
        <v>113.7778787354118</v>
      </c>
      <c r="M920" s="6">
        <f t="shared" si="310"/>
        <v>129.45405689530074</v>
      </c>
      <c r="N920" s="6">
        <f t="shared" si="310"/>
        <v>147.2900798724063</v>
      </c>
      <c r="O920" s="6">
        <f t="shared" si="310"/>
        <v>126.98759366081123</v>
      </c>
      <c r="P920" s="6">
        <f t="shared" si="310"/>
        <v>109.48360512624286</v>
      </c>
      <c r="Q920" s="6">
        <f t="shared" si="309"/>
        <v>124.56812347569371</v>
      </c>
      <c r="R920" s="6">
        <f t="shared" si="309"/>
        <v>107.39763506628833</v>
      </c>
      <c r="S920" s="6">
        <f t="shared" si="309"/>
        <v>92.593929297508126</v>
      </c>
      <c r="T920" s="6">
        <f t="shared" si="309"/>
        <v>79.830768503050237</v>
      </c>
      <c r="U920" s="6">
        <f t="shared" si="309"/>
        <v>90.829754980947826</v>
      </c>
      <c r="W920" s="11">
        <v>100</v>
      </c>
      <c r="X920" s="6">
        <f t="shared" si="317"/>
        <v>87.890547012700083</v>
      </c>
      <c r="Y920" s="6">
        <f t="shared" si="318"/>
        <v>75.781094025400165</v>
      </c>
      <c r="Z920" s="6">
        <f t="shared" si="319"/>
        <v>100</v>
      </c>
      <c r="AA920" s="6">
        <f t="shared" si="320"/>
        <v>115.98777142420998</v>
      </c>
      <c r="AB920" s="6">
        <f t="shared" si="321"/>
        <v>131.97554284841996</v>
      </c>
      <c r="AC920" s="6">
        <f t="shared" si="322"/>
        <v>119.86608986112005</v>
      </c>
      <c r="AD920" s="6">
        <f t="shared" si="323"/>
        <v>100</v>
      </c>
      <c r="AE920" s="6">
        <f t="shared" si="324"/>
        <v>115.98777142420998</v>
      </c>
      <c r="AF920" s="6">
        <f t="shared" si="325"/>
        <v>131.97554284841996</v>
      </c>
      <c r="AG920" s="6">
        <f t="shared" si="326"/>
        <v>119.86608986112005</v>
      </c>
      <c r="AI920" s="10">
        <f t="shared" si="327"/>
        <v>0</v>
      </c>
      <c r="AJ920" s="10">
        <f t="shared" si="308"/>
        <v>0</v>
      </c>
      <c r="AK920" s="10">
        <f t="shared" si="308"/>
        <v>-5350.8068931316611</v>
      </c>
      <c r="AL920" s="10">
        <f t="shared" si="308"/>
        <v>0</v>
      </c>
      <c r="AM920" s="10">
        <f t="shared" si="308"/>
        <v>0</v>
      </c>
      <c r="AN920" s="10">
        <f t="shared" si="308"/>
        <v>0</v>
      </c>
      <c r="AO920" s="10">
        <f t="shared" si="308"/>
        <v>3850.6199100391977</v>
      </c>
      <c r="AP920" s="10">
        <f t="shared" si="307"/>
        <v>0</v>
      </c>
      <c r="AQ920" s="10">
        <f t="shared" si="307"/>
        <v>0</v>
      </c>
      <c r="AR920" s="10">
        <f t="shared" si="307"/>
        <v>0</v>
      </c>
      <c r="AT920">
        <v>1</v>
      </c>
      <c r="AU920">
        <v>1</v>
      </c>
      <c r="AV920">
        <v>1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1</v>
      </c>
    </row>
    <row r="921" spans="3:55">
      <c r="C921" s="10"/>
      <c r="D921" s="20">
        <f t="shared" si="311"/>
        <v>304.24509142256215</v>
      </c>
      <c r="E921" s="10">
        <f t="shared" si="312"/>
        <v>-917.02450190521745</v>
      </c>
      <c r="F921" s="20">
        <f t="shared" si="313"/>
        <v>-612.77941048265529</v>
      </c>
      <c r="G921">
        <f t="shared" si="314"/>
        <v>5</v>
      </c>
      <c r="H921" s="21">
        <f t="shared" si="315"/>
        <v>9.7656225800141683E-4</v>
      </c>
      <c r="I921" s="20">
        <f t="shared" si="316"/>
        <v>2</v>
      </c>
      <c r="J921" s="2"/>
      <c r="K921" s="11">
        <v>100</v>
      </c>
      <c r="L921" s="6">
        <f t="shared" si="310"/>
        <v>113.7778787354118</v>
      </c>
      <c r="M921" s="6">
        <f t="shared" si="310"/>
        <v>129.45405689530074</v>
      </c>
      <c r="N921" s="6">
        <f t="shared" si="310"/>
        <v>147.2900798724063</v>
      </c>
      <c r="O921" s="6">
        <f t="shared" si="310"/>
        <v>126.98759366081123</v>
      </c>
      <c r="P921" s="6">
        <f t="shared" si="310"/>
        <v>109.48360512624286</v>
      </c>
      <c r="Q921" s="6">
        <f t="shared" si="309"/>
        <v>124.56812347569371</v>
      </c>
      <c r="R921" s="6">
        <f t="shared" si="309"/>
        <v>107.39763506628833</v>
      </c>
      <c r="S921" s="6">
        <f t="shared" si="309"/>
        <v>92.593929297508126</v>
      </c>
      <c r="T921" s="6">
        <f t="shared" si="309"/>
        <v>105.35140859247174</v>
      </c>
      <c r="U921" s="6">
        <f t="shared" si="309"/>
        <v>90.829754980947826</v>
      </c>
      <c r="W921" s="11">
        <v>100</v>
      </c>
      <c r="X921" s="6">
        <f t="shared" si="317"/>
        <v>87.890547012700083</v>
      </c>
      <c r="Y921" s="6">
        <f t="shared" si="318"/>
        <v>75.781094025400165</v>
      </c>
      <c r="Z921" s="6">
        <f t="shared" si="319"/>
        <v>100</v>
      </c>
      <c r="AA921" s="6">
        <f t="shared" si="320"/>
        <v>115.98777142420998</v>
      </c>
      <c r="AB921" s="6">
        <f t="shared" si="321"/>
        <v>131.97554284841996</v>
      </c>
      <c r="AC921" s="6">
        <f t="shared" si="322"/>
        <v>119.86608986112005</v>
      </c>
      <c r="AD921" s="6">
        <f t="shared" si="323"/>
        <v>100</v>
      </c>
      <c r="AE921" s="6">
        <f t="shared" si="324"/>
        <v>115.98777142420998</v>
      </c>
      <c r="AF921" s="6">
        <f t="shared" si="325"/>
        <v>103.87831843691006</v>
      </c>
      <c r="AG921" s="6">
        <f t="shared" si="326"/>
        <v>119.86608986112005</v>
      </c>
      <c r="AI921" s="10">
        <f t="shared" si="327"/>
        <v>0</v>
      </c>
      <c r="AJ921" s="10">
        <f t="shared" si="308"/>
        <v>0</v>
      </c>
      <c r="AK921" s="10">
        <f t="shared" si="308"/>
        <v>-5350.8068931316611</v>
      </c>
      <c r="AL921" s="10">
        <f t="shared" si="308"/>
        <v>0</v>
      </c>
      <c r="AM921" s="10">
        <f t="shared" si="308"/>
        <v>0</v>
      </c>
      <c r="AN921" s="10">
        <f t="shared" si="308"/>
        <v>0</v>
      </c>
      <c r="AO921" s="10">
        <f t="shared" si="308"/>
        <v>3850.6199100391977</v>
      </c>
      <c r="AP921" s="10">
        <f t="shared" si="307"/>
        <v>0</v>
      </c>
      <c r="AQ921" s="10">
        <f t="shared" si="307"/>
        <v>0</v>
      </c>
      <c r="AR921" s="10">
        <f t="shared" si="307"/>
        <v>0</v>
      </c>
      <c r="AT921">
        <v>1</v>
      </c>
      <c r="AU921">
        <v>1</v>
      </c>
      <c r="AV921">
        <v>1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1</v>
      </c>
      <c r="BC921">
        <v>0</v>
      </c>
    </row>
    <row r="922" spans="3:55">
      <c r="C922" s="10"/>
      <c r="D922" s="20">
        <f t="shared" si="311"/>
        <v>-2486.8250786232929</v>
      </c>
      <c r="E922" s="10">
        <f t="shared" si="312"/>
        <v>1986.6597914390709</v>
      </c>
      <c r="F922" s="20">
        <f t="shared" si="313"/>
        <v>-500.16528718422205</v>
      </c>
      <c r="G922">
        <f t="shared" si="314"/>
        <v>6</v>
      </c>
      <c r="H922" s="21">
        <f t="shared" si="315"/>
        <v>9.7699716664180632E-4</v>
      </c>
      <c r="I922" s="20">
        <f t="shared" si="316"/>
        <v>2</v>
      </c>
      <c r="J922" s="2"/>
      <c r="K922" s="11">
        <v>100</v>
      </c>
      <c r="L922" s="6">
        <f t="shared" si="310"/>
        <v>113.7778787354118</v>
      </c>
      <c r="M922" s="6">
        <f t="shared" si="310"/>
        <v>129.45405689530074</v>
      </c>
      <c r="N922" s="6">
        <f t="shared" si="310"/>
        <v>147.2900798724063</v>
      </c>
      <c r="O922" s="6">
        <f t="shared" si="310"/>
        <v>126.98759366081123</v>
      </c>
      <c r="P922" s="6">
        <f t="shared" si="310"/>
        <v>109.48360512624286</v>
      </c>
      <c r="Q922" s="6">
        <f t="shared" si="309"/>
        <v>124.56812347569371</v>
      </c>
      <c r="R922" s="6">
        <f t="shared" si="309"/>
        <v>107.39763506628833</v>
      </c>
      <c r="S922" s="6">
        <f t="shared" si="309"/>
        <v>92.593929297508126</v>
      </c>
      <c r="T922" s="6">
        <f t="shared" si="309"/>
        <v>105.35140859247174</v>
      </c>
      <c r="U922" s="6">
        <f t="shared" si="309"/>
        <v>119.86659791439071</v>
      </c>
      <c r="W922" s="11">
        <v>100</v>
      </c>
      <c r="X922" s="6">
        <f t="shared" si="317"/>
        <v>87.890547012700083</v>
      </c>
      <c r="Y922" s="6">
        <f t="shared" si="318"/>
        <v>75.781094025400165</v>
      </c>
      <c r="Z922" s="6">
        <f t="shared" si="319"/>
        <v>100</v>
      </c>
      <c r="AA922" s="6">
        <f t="shared" si="320"/>
        <v>115.98777142420998</v>
      </c>
      <c r="AB922" s="6">
        <f t="shared" si="321"/>
        <v>131.97554284841996</v>
      </c>
      <c r="AC922" s="6">
        <f t="shared" si="322"/>
        <v>119.86608986112005</v>
      </c>
      <c r="AD922" s="6">
        <f t="shared" si="323"/>
        <v>100</v>
      </c>
      <c r="AE922" s="6">
        <f t="shared" si="324"/>
        <v>115.98777142420998</v>
      </c>
      <c r="AF922" s="6">
        <f t="shared" si="325"/>
        <v>103.87831843691006</v>
      </c>
      <c r="AG922" s="6">
        <f t="shared" si="326"/>
        <v>91.768865449610146</v>
      </c>
      <c r="AI922" s="10">
        <f t="shared" si="327"/>
        <v>0</v>
      </c>
      <c r="AJ922" s="10">
        <f t="shared" si="308"/>
        <v>0</v>
      </c>
      <c r="AK922" s="10">
        <f t="shared" si="308"/>
        <v>-5350.8068931316611</v>
      </c>
      <c r="AL922" s="10">
        <f t="shared" si="308"/>
        <v>0</v>
      </c>
      <c r="AM922" s="10">
        <f t="shared" si="308"/>
        <v>0</v>
      </c>
      <c r="AN922" s="10">
        <f t="shared" si="308"/>
        <v>0</v>
      </c>
      <c r="AO922" s="10">
        <f t="shared" si="308"/>
        <v>3850.6199100391977</v>
      </c>
      <c r="AP922" s="10">
        <f t="shared" si="307"/>
        <v>0</v>
      </c>
      <c r="AQ922" s="10">
        <f t="shared" si="307"/>
        <v>0</v>
      </c>
      <c r="AR922" s="10">
        <f t="shared" si="307"/>
        <v>0</v>
      </c>
      <c r="AT922">
        <v>1</v>
      </c>
      <c r="AU922">
        <v>1</v>
      </c>
      <c r="AV922">
        <v>1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1</v>
      </c>
      <c r="BC922">
        <v>1</v>
      </c>
    </row>
    <row r="923" spans="3:55">
      <c r="C923" s="10"/>
      <c r="D923" s="20">
        <f t="shared" si="311"/>
        <v>304.24509142256215</v>
      </c>
      <c r="E923" s="10">
        <f t="shared" si="312"/>
        <v>-917.02450190521745</v>
      </c>
      <c r="F923" s="20">
        <f t="shared" si="313"/>
        <v>-612.77941048265529</v>
      </c>
      <c r="G923">
        <f t="shared" si="314"/>
        <v>5</v>
      </c>
      <c r="H923" s="21">
        <f t="shared" si="315"/>
        <v>9.7656225800141683E-4</v>
      </c>
      <c r="I923" s="20">
        <f t="shared" si="316"/>
        <v>2</v>
      </c>
      <c r="J923" s="2"/>
      <c r="K923" s="11">
        <v>100</v>
      </c>
      <c r="L923" s="6">
        <f t="shared" si="310"/>
        <v>113.7778787354118</v>
      </c>
      <c r="M923" s="6">
        <f t="shared" si="310"/>
        <v>129.45405689530074</v>
      </c>
      <c r="N923" s="6">
        <f t="shared" si="310"/>
        <v>147.2900798724063</v>
      </c>
      <c r="O923" s="6">
        <f t="shared" si="310"/>
        <v>126.98759366081123</v>
      </c>
      <c r="P923" s="6">
        <f t="shared" si="310"/>
        <v>109.48360512624286</v>
      </c>
      <c r="Q923" s="6">
        <f t="shared" si="309"/>
        <v>124.56812347569371</v>
      </c>
      <c r="R923" s="6">
        <f t="shared" si="309"/>
        <v>107.39763506628833</v>
      </c>
      <c r="S923" s="6">
        <f t="shared" si="309"/>
        <v>122.19475099042164</v>
      </c>
      <c r="T923" s="6">
        <f t="shared" si="309"/>
        <v>105.35140859247174</v>
      </c>
      <c r="U923" s="6">
        <f t="shared" si="309"/>
        <v>90.829754980947826</v>
      </c>
      <c r="W923" s="11">
        <v>100</v>
      </c>
      <c r="X923" s="6">
        <f t="shared" si="317"/>
        <v>87.890547012700083</v>
      </c>
      <c r="Y923" s="6">
        <f t="shared" si="318"/>
        <v>75.781094025400165</v>
      </c>
      <c r="Z923" s="6">
        <f t="shared" si="319"/>
        <v>100</v>
      </c>
      <c r="AA923" s="6">
        <f t="shared" si="320"/>
        <v>115.98777142420998</v>
      </c>
      <c r="AB923" s="6">
        <f t="shared" si="321"/>
        <v>131.97554284841996</v>
      </c>
      <c r="AC923" s="6">
        <f t="shared" si="322"/>
        <v>119.86608986112005</v>
      </c>
      <c r="AD923" s="6">
        <f t="shared" si="323"/>
        <v>100</v>
      </c>
      <c r="AE923" s="6">
        <f t="shared" si="324"/>
        <v>87.890547012700083</v>
      </c>
      <c r="AF923" s="6">
        <f t="shared" si="325"/>
        <v>103.87831843691006</v>
      </c>
      <c r="AG923" s="6">
        <f t="shared" si="326"/>
        <v>119.86608986112005</v>
      </c>
      <c r="AI923" s="10">
        <f t="shared" si="327"/>
        <v>0</v>
      </c>
      <c r="AJ923" s="10">
        <f t="shared" si="308"/>
        <v>0</v>
      </c>
      <c r="AK923" s="10">
        <f t="shared" si="308"/>
        <v>-5350.8068931316611</v>
      </c>
      <c r="AL923" s="10">
        <f t="shared" si="308"/>
        <v>0</v>
      </c>
      <c r="AM923" s="10">
        <f t="shared" si="308"/>
        <v>0</v>
      </c>
      <c r="AN923" s="10">
        <f t="shared" si="308"/>
        <v>0</v>
      </c>
      <c r="AO923" s="10">
        <f t="shared" si="308"/>
        <v>3850.6199100391977</v>
      </c>
      <c r="AP923" s="10">
        <f t="shared" si="307"/>
        <v>0</v>
      </c>
      <c r="AQ923" s="10">
        <f t="shared" si="307"/>
        <v>0</v>
      </c>
      <c r="AR923" s="10">
        <f t="shared" si="307"/>
        <v>0</v>
      </c>
      <c r="AT923">
        <v>1</v>
      </c>
      <c r="AU923">
        <v>1</v>
      </c>
      <c r="AV923">
        <v>1</v>
      </c>
      <c r="AW923">
        <v>0</v>
      </c>
      <c r="AX923">
        <v>0</v>
      </c>
      <c r="AY923">
        <v>1</v>
      </c>
      <c r="AZ923">
        <v>0</v>
      </c>
      <c r="BA923">
        <v>1</v>
      </c>
      <c r="BB923">
        <v>0</v>
      </c>
      <c r="BC923">
        <v>0</v>
      </c>
    </row>
    <row r="924" spans="3:55">
      <c r="C924" s="10"/>
      <c r="D924" s="20">
        <f t="shared" si="311"/>
        <v>-2486.8250786232929</v>
      </c>
      <c r="E924" s="10">
        <f t="shared" si="312"/>
        <v>1986.6597914390709</v>
      </c>
      <c r="F924" s="20">
        <f t="shared" si="313"/>
        <v>-500.16528718422205</v>
      </c>
      <c r="G924">
        <f t="shared" si="314"/>
        <v>6</v>
      </c>
      <c r="H924" s="21">
        <f t="shared" si="315"/>
        <v>9.7699716664180632E-4</v>
      </c>
      <c r="I924" s="20">
        <f t="shared" si="316"/>
        <v>2</v>
      </c>
      <c r="J924" s="2"/>
      <c r="K924" s="11">
        <v>100</v>
      </c>
      <c r="L924" s="6">
        <f t="shared" si="310"/>
        <v>113.7778787354118</v>
      </c>
      <c r="M924" s="6">
        <f t="shared" si="310"/>
        <v>129.45405689530074</v>
      </c>
      <c r="N924" s="6">
        <f t="shared" si="310"/>
        <v>147.2900798724063</v>
      </c>
      <c r="O924" s="6">
        <f t="shared" si="310"/>
        <v>126.98759366081123</v>
      </c>
      <c r="P924" s="6">
        <f t="shared" si="310"/>
        <v>109.48360512624286</v>
      </c>
      <c r="Q924" s="6">
        <f t="shared" si="309"/>
        <v>124.56812347569371</v>
      </c>
      <c r="R924" s="6">
        <f t="shared" si="309"/>
        <v>107.39763506628833</v>
      </c>
      <c r="S924" s="6">
        <f t="shared" si="309"/>
        <v>122.19475099042164</v>
      </c>
      <c r="T924" s="6">
        <f t="shared" si="309"/>
        <v>105.35140859247174</v>
      </c>
      <c r="U924" s="6">
        <f t="shared" si="309"/>
        <v>119.86659791439071</v>
      </c>
      <c r="W924" s="11">
        <v>100</v>
      </c>
      <c r="X924" s="6">
        <f t="shared" si="317"/>
        <v>87.890547012700083</v>
      </c>
      <c r="Y924" s="6">
        <f t="shared" si="318"/>
        <v>75.781094025400165</v>
      </c>
      <c r="Z924" s="6">
        <f t="shared" si="319"/>
        <v>100</v>
      </c>
      <c r="AA924" s="6">
        <f t="shared" si="320"/>
        <v>115.98777142420998</v>
      </c>
      <c r="AB924" s="6">
        <f t="shared" si="321"/>
        <v>131.97554284841996</v>
      </c>
      <c r="AC924" s="6">
        <f t="shared" si="322"/>
        <v>119.86608986112005</v>
      </c>
      <c r="AD924" s="6">
        <f t="shared" si="323"/>
        <v>100</v>
      </c>
      <c r="AE924" s="6">
        <f t="shared" si="324"/>
        <v>87.890547012700083</v>
      </c>
      <c r="AF924" s="6">
        <f t="shared" si="325"/>
        <v>103.87831843691006</v>
      </c>
      <c r="AG924" s="6">
        <f t="shared" si="326"/>
        <v>91.768865449610146</v>
      </c>
      <c r="AI924" s="10">
        <f t="shared" si="327"/>
        <v>0</v>
      </c>
      <c r="AJ924" s="10">
        <f t="shared" si="308"/>
        <v>0</v>
      </c>
      <c r="AK924" s="10">
        <f t="shared" si="308"/>
        <v>-5350.8068931316611</v>
      </c>
      <c r="AL924" s="10">
        <f t="shared" si="308"/>
        <v>0</v>
      </c>
      <c r="AM924" s="10">
        <f t="shared" si="308"/>
        <v>0</v>
      </c>
      <c r="AN924" s="10">
        <f t="shared" si="308"/>
        <v>0</v>
      </c>
      <c r="AO924" s="10">
        <f t="shared" si="308"/>
        <v>3850.6199100391977</v>
      </c>
      <c r="AP924" s="10">
        <f t="shared" si="307"/>
        <v>0</v>
      </c>
      <c r="AQ924" s="10">
        <f t="shared" si="307"/>
        <v>0</v>
      </c>
      <c r="AR924" s="10">
        <f t="shared" si="307"/>
        <v>0</v>
      </c>
      <c r="AT924">
        <v>1</v>
      </c>
      <c r="AU924">
        <v>1</v>
      </c>
      <c r="AV924">
        <v>1</v>
      </c>
      <c r="AW924">
        <v>0</v>
      </c>
      <c r="AX924">
        <v>0</v>
      </c>
      <c r="AY924">
        <v>1</v>
      </c>
      <c r="AZ924">
        <v>0</v>
      </c>
      <c r="BA924">
        <v>1</v>
      </c>
      <c r="BB924">
        <v>0</v>
      </c>
      <c r="BC924">
        <v>1</v>
      </c>
    </row>
    <row r="925" spans="3:55">
      <c r="C925" s="10"/>
      <c r="D925" s="20">
        <f t="shared" si="311"/>
        <v>-2486.8250786232929</v>
      </c>
      <c r="E925" s="10">
        <f t="shared" si="312"/>
        <v>1986.6597914390709</v>
      </c>
      <c r="F925" s="20">
        <f t="shared" si="313"/>
        <v>-500.16528718422205</v>
      </c>
      <c r="G925">
        <f t="shared" si="314"/>
        <v>6</v>
      </c>
      <c r="H925" s="21">
        <f t="shared" si="315"/>
        <v>9.7699716664180632E-4</v>
      </c>
      <c r="I925" s="20">
        <f t="shared" si="316"/>
        <v>2</v>
      </c>
      <c r="J925" s="2"/>
      <c r="K925" s="11">
        <v>100</v>
      </c>
      <c r="L925" s="6">
        <f t="shared" si="310"/>
        <v>113.7778787354118</v>
      </c>
      <c r="M925" s="6">
        <f t="shared" si="310"/>
        <v>129.45405689530074</v>
      </c>
      <c r="N925" s="6">
        <f t="shared" si="310"/>
        <v>147.2900798724063</v>
      </c>
      <c r="O925" s="6">
        <f t="shared" si="310"/>
        <v>126.98759366081123</v>
      </c>
      <c r="P925" s="6">
        <f t="shared" si="310"/>
        <v>109.48360512624286</v>
      </c>
      <c r="Q925" s="6">
        <f t="shared" si="309"/>
        <v>124.56812347569371</v>
      </c>
      <c r="R925" s="6">
        <f t="shared" si="309"/>
        <v>107.39763506628833</v>
      </c>
      <c r="S925" s="6">
        <f t="shared" si="309"/>
        <v>122.19475099042164</v>
      </c>
      <c r="T925" s="6">
        <f t="shared" si="309"/>
        <v>139.03059560292036</v>
      </c>
      <c r="U925" s="6">
        <f t="shared" si="309"/>
        <v>119.86659791439071</v>
      </c>
      <c r="W925" s="11">
        <v>100</v>
      </c>
      <c r="X925" s="6">
        <f t="shared" si="317"/>
        <v>87.890547012700083</v>
      </c>
      <c r="Y925" s="6">
        <f t="shared" si="318"/>
        <v>75.781094025400165</v>
      </c>
      <c r="Z925" s="6">
        <f t="shared" si="319"/>
        <v>100</v>
      </c>
      <c r="AA925" s="6">
        <f t="shared" si="320"/>
        <v>115.98777142420998</v>
      </c>
      <c r="AB925" s="6">
        <f t="shared" si="321"/>
        <v>131.97554284841996</v>
      </c>
      <c r="AC925" s="6">
        <f t="shared" si="322"/>
        <v>119.86608986112005</v>
      </c>
      <c r="AD925" s="6">
        <f t="shared" si="323"/>
        <v>100</v>
      </c>
      <c r="AE925" s="6">
        <f t="shared" si="324"/>
        <v>87.890547012700083</v>
      </c>
      <c r="AF925" s="6">
        <f t="shared" si="325"/>
        <v>75.781094025400165</v>
      </c>
      <c r="AG925" s="6">
        <f t="shared" si="326"/>
        <v>91.768865449610146</v>
      </c>
      <c r="AI925" s="10">
        <f t="shared" si="327"/>
        <v>0</v>
      </c>
      <c r="AJ925" s="10">
        <f t="shared" si="308"/>
        <v>0</v>
      </c>
      <c r="AK925" s="10">
        <f t="shared" si="308"/>
        <v>-5350.8068931316611</v>
      </c>
      <c r="AL925" s="10">
        <f t="shared" si="308"/>
        <v>0</v>
      </c>
      <c r="AM925" s="10">
        <f t="shared" si="308"/>
        <v>0</v>
      </c>
      <c r="AN925" s="10">
        <f t="shared" si="308"/>
        <v>0</v>
      </c>
      <c r="AO925" s="10">
        <f t="shared" si="308"/>
        <v>3850.6199100391977</v>
      </c>
      <c r="AP925" s="10">
        <f t="shared" si="307"/>
        <v>0</v>
      </c>
      <c r="AQ925" s="10">
        <f t="shared" si="307"/>
        <v>0</v>
      </c>
      <c r="AR925" s="10">
        <f t="shared" si="307"/>
        <v>0</v>
      </c>
      <c r="AT925">
        <v>1</v>
      </c>
      <c r="AU925">
        <v>1</v>
      </c>
      <c r="AV925">
        <v>1</v>
      </c>
      <c r="AW925">
        <v>0</v>
      </c>
      <c r="AX925">
        <v>0</v>
      </c>
      <c r="AY925">
        <v>1</v>
      </c>
      <c r="AZ925">
        <v>0</v>
      </c>
      <c r="BA925">
        <v>1</v>
      </c>
      <c r="BB925">
        <v>1</v>
      </c>
      <c r="BC925">
        <v>0</v>
      </c>
    </row>
    <row r="926" spans="3:55">
      <c r="C926" s="10"/>
      <c r="D926" s="20">
        <f t="shared" si="311"/>
        <v>-7246.8270432798054</v>
      </c>
      <c r="E926" s="10">
        <f t="shared" si="312"/>
        <v>5818.6062470211509</v>
      </c>
      <c r="F926" s="20">
        <f t="shared" si="313"/>
        <v>-1428.2207962586544</v>
      </c>
      <c r="G926">
        <f t="shared" si="314"/>
        <v>7</v>
      </c>
      <c r="H926" s="21">
        <f t="shared" si="315"/>
        <v>9.7743226896726152E-4</v>
      </c>
      <c r="I926" s="20">
        <f t="shared" si="316"/>
        <v>2</v>
      </c>
      <c r="J926" s="2"/>
      <c r="K926" s="11">
        <v>100</v>
      </c>
      <c r="L926" s="6">
        <f t="shared" si="310"/>
        <v>113.7778787354118</v>
      </c>
      <c r="M926" s="6">
        <f t="shared" si="310"/>
        <v>129.45405689530074</v>
      </c>
      <c r="N926" s="6">
        <f t="shared" si="310"/>
        <v>147.2900798724063</v>
      </c>
      <c r="O926" s="6">
        <f t="shared" si="310"/>
        <v>126.98759366081123</v>
      </c>
      <c r="P926" s="6">
        <f t="shared" si="310"/>
        <v>109.48360512624286</v>
      </c>
      <c r="Q926" s="6">
        <f t="shared" si="309"/>
        <v>124.56812347569371</v>
      </c>
      <c r="R926" s="6">
        <f t="shared" si="309"/>
        <v>107.39763506628833</v>
      </c>
      <c r="S926" s="6">
        <f t="shared" si="309"/>
        <v>122.19475099042164</v>
      </c>
      <c r="T926" s="6">
        <f t="shared" si="309"/>
        <v>139.03059560292036</v>
      </c>
      <c r="U926" s="6">
        <f t="shared" si="309"/>
        <v>158.18606247021151</v>
      </c>
      <c r="W926" s="11">
        <v>100</v>
      </c>
      <c r="X926" s="6">
        <f t="shared" si="317"/>
        <v>87.890547012700083</v>
      </c>
      <c r="Y926" s="6">
        <f t="shared" si="318"/>
        <v>75.781094025400165</v>
      </c>
      <c r="Z926" s="6">
        <f t="shared" si="319"/>
        <v>100</v>
      </c>
      <c r="AA926" s="6">
        <f t="shared" si="320"/>
        <v>115.98777142420998</v>
      </c>
      <c r="AB926" s="6">
        <f t="shared" si="321"/>
        <v>131.97554284841996</v>
      </c>
      <c r="AC926" s="6">
        <f t="shared" si="322"/>
        <v>119.86608986112005</v>
      </c>
      <c r="AD926" s="6">
        <f t="shared" si="323"/>
        <v>100</v>
      </c>
      <c r="AE926" s="6">
        <f t="shared" si="324"/>
        <v>87.890547012700083</v>
      </c>
      <c r="AF926" s="6">
        <f t="shared" si="325"/>
        <v>75.781094025400165</v>
      </c>
      <c r="AG926" s="6">
        <f t="shared" si="326"/>
        <v>63.671641038100248</v>
      </c>
      <c r="AI926" s="10">
        <f t="shared" si="327"/>
        <v>0</v>
      </c>
      <c r="AJ926" s="10">
        <f t="shared" si="308"/>
        <v>0</v>
      </c>
      <c r="AK926" s="10">
        <f t="shared" si="308"/>
        <v>-5350.8068931316611</v>
      </c>
      <c r="AL926" s="10">
        <f t="shared" si="308"/>
        <v>0</v>
      </c>
      <c r="AM926" s="10">
        <f t="shared" si="308"/>
        <v>0</v>
      </c>
      <c r="AN926" s="10">
        <f t="shared" si="308"/>
        <v>0</v>
      </c>
      <c r="AO926" s="10">
        <f t="shared" si="308"/>
        <v>3850.6199100391977</v>
      </c>
      <c r="AP926" s="10">
        <f t="shared" si="307"/>
        <v>0</v>
      </c>
      <c r="AQ926" s="10">
        <f t="shared" si="307"/>
        <v>0</v>
      </c>
      <c r="AR926" s="10">
        <f t="shared" si="307"/>
        <v>0</v>
      </c>
      <c r="AT926">
        <v>1</v>
      </c>
      <c r="AU926">
        <v>1</v>
      </c>
      <c r="AV926">
        <v>1</v>
      </c>
      <c r="AW926">
        <v>0</v>
      </c>
      <c r="AX926">
        <v>0</v>
      </c>
      <c r="AY926">
        <v>1</v>
      </c>
      <c r="AZ926">
        <v>0</v>
      </c>
      <c r="BA926">
        <v>1</v>
      </c>
      <c r="BB926">
        <v>1</v>
      </c>
      <c r="BC926">
        <v>1</v>
      </c>
    </row>
    <row r="927" spans="3:55">
      <c r="C927" s="10"/>
      <c r="D927" s="20">
        <f t="shared" si="311"/>
        <v>287.1995682079671</v>
      </c>
      <c r="E927" s="10">
        <f t="shared" si="312"/>
        <v>-917.02450190521745</v>
      </c>
      <c r="F927" s="20">
        <f t="shared" si="313"/>
        <v>-629.82493369725034</v>
      </c>
      <c r="G927">
        <f t="shared" si="314"/>
        <v>5</v>
      </c>
      <c r="H927" s="21">
        <f t="shared" si="315"/>
        <v>9.7656225800141683E-4</v>
      </c>
      <c r="I927" s="20">
        <f t="shared" si="316"/>
        <v>2</v>
      </c>
      <c r="J927" s="2"/>
      <c r="K927" s="11">
        <v>100</v>
      </c>
      <c r="L927" s="6">
        <f t="shared" si="310"/>
        <v>113.7778787354118</v>
      </c>
      <c r="M927" s="6">
        <f t="shared" si="310"/>
        <v>129.45405689530074</v>
      </c>
      <c r="N927" s="6">
        <f t="shared" si="310"/>
        <v>147.2900798724063</v>
      </c>
      <c r="O927" s="6">
        <f t="shared" si="310"/>
        <v>126.98759366081123</v>
      </c>
      <c r="P927" s="6">
        <f t="shared" si="310"/>
        <v>109.48360512624286</v>
      </c>
      <c r="Q927" s="6">
        <f t="shared" si="309"/>
        <v>124.56812347569371</v>
      </c>
      <c r="R927" s="6">
        <f t="shared" si="309"/>
        <v>141.73096847115283</v>
      </c>
      <c r="S927" s="6">
        <f t="shared" si="309"/>
        <v>122.19475099042165</v>
      </c>
      <c r="T927" s="6">
        <f t="shared" si="309"/>
        <v>105.35140859247174</v>
      </c>
      <c r="U927" s="6">
        <f t="shared" si="309"/>
        <v>90.829754980947826</v>
      </c>
      <c r="W927" s="11">
        <v>100</v>
      </c>
      <c r="X927" s="6">
        <f t="shared" si="317"/>
        <v>87.890547012700083</v>
      </c>
      <c r="Y927" s="6">
        <f t="shared" si="318"/>
        <v>75.781094025400165</v>
      </c>
      <c r="Z927" s="6">
        <f t="shared" si="319"/>
        <v>100</v>
      </c>
      <c r="AA927" s="6">
        <f t="shared" si="320"/>
        <v>115.98777142420998</v>
      </c>
      <c r="AB927" s="6">
        <f t="shared" si="321"/>
        <v>131.97554284841996</v>
      </c>
      <c r="AC927" s="6">
        <f t="shared" si="322"/>
        <v>119.86608986112005</v>
      </c>
      <c r="AD927" s="6">
        <f t="shared" si="323"/>
        <v>107.75663687382013</v>
      </c>
      <c r="AE927" s="6">
        <f t="shared" si="324"/>
        <v>123.74440829803011</v>
      </c>
      <c r="AF927" s="6">
        <f t="shared" si="325"/>
        <v>100</v>
      </c>
      <c r="AG927" s="6">
        <f t="shared" si="326"/>
        <v>115.98777142420998</v>
      </c>
      <c r="AI927" s="10">
        <f t="shared" si="327"/>
        <v>0</v>
      </c>
      <c r="AJ927" s="10">
        <f t="shared" si="308"/>
        <v>0</v>
      </c>
      <c r="AK927" s="10">
        <f t="shared" si="308"/>
        <v>-5350.8068931316611</v>
      </c>
      <c r="AL927" s="10">
        <f t="shared" si="308"/>
        <v>0</v>
      </c>
      <c r="AM927" s="10">
        <f t="shared" si="308"/>
        <v>0</v>
      </c>
      <c r="AN927" s="10">
        <f t="shared" si="308"/>
        <v>0</v>
      </c>
      <c r="AO927" s="10">
        <f t="shared" si="308"/>
        <v>0</v>
      </c>
      <c r="AP927" s="10">
        <f t="shared" si="307"/>
        <v>0</v>
      </c>
      <c r="AQ927" s="10">
        <f t="shared" si="307"/>
        <v>4185.8411001872364</v>
      </c>
      <c r="AR927" s="10">
        <f t="shared" si="307"/>
        <v>0</v>
      </c>
      <c r="AT927">
        <v>1</v>
      </c>
      <c r="AU927">
        <v>1</v>
      </c>
      <c r="AV927">
        <v>1</v>
      </c>
      <c r="AW927">
        <v>0</v>
      </c>
      <c r="AX927">
        <v>0</v>
      </c>
      <c r="AY927">
        <v>1</v>
      </c>
      <c r="AZ927">
        <v>1</v>
      </c>
      <c r="BA927">
        <v>0</v>
      </c>
      <c r="BB927">
        <v>0</v>
      </c>
      <c r="BC927">
        <v>0</v>
      </c>
    </row>
    <row r="928" spans="3:55">
      <c r="C928" s="10"/>
      <c r="D928" s="20">
        <f t="shared" si="311"/>
        <v>-2616.4847251363217</v>
      </c>
      <c r="E928" s="10">
        <f t="shared" si="312"/>
        <v>1986.6597914390709</v>
      </c>
      <c r="F928" s="20">
        <f t="shared" si="313"/>
        <v>-629.8249336972508</v>
      </c>
      <c r="G928">
        <f t="shared" si="314"/>
        <v>6</v>
      </c>
      <c r="H928" s="21">
        <f t="shared" si="315"/>
        <v>9.7699716664180632E-4</v>
      </c>
      <c r="I928" s="20">
        <f t="shared" si="316"/>
        <v>2</v>
      </c>
      <c r="J928" s="2"/>
      <c r="K928" s="11">
        <v>100</v>
      </c>
      <c r="L928" s="6">
        <f t="shared" si="310"/>
        <v>113.7778787354118</v>
      </c>
      <c r="M928" s="6">
        <f t="shared" si="310"/>
        <v>129.45405689530074</v>
      </c>
      <c r="N928" s="6">
        <f t="shared" si="310"/>
        <v>147.2900798724063</v>
      </c>
      <c r="O928" s="6">
        <f t="shared" si="310"/>
        <v>126.98759366081123</v>
      </c>
      <c r="P928" s="6">
        <f t="shared" si="310"/>
        <v>109.48360512624286</v>
      </c>
      <c r="Q928" s="6">
        <f t="shared" si="309"/>
        <v>124.56812347569371</v>
      </c>
      <c r="R928" s="6">
        <f t="shared" si="309"/>
        <v>141.73096847115283</v>
      </c>
      <c r="S928" s="6">
        <f t="shared" si="309"/>
        <v>122.19475099042165</v>
      </c>
      <c r="T928" s="6">
        <f t="shared" si="309"/>
        <v>105.35140859247174</v>
      </c>
      <c r="U928" s="6">
        <f t="shared" si="309"/>
        <v>119.86659791439071</v>
      </c>
      <c r="W928" s="11">
        <v>100</v>
      </c>
      <c r="X928" s="6">
        <f t="shared" si="317"/>
        <v>87.890547012700083</v>
      </c>
      <c r="Y928" s="6">
        <f t="shared" si="318"/>
        <v>75.781094025400165</v>
      </c>
      <c r="Z928" s="6">
        <f t="shared" si="319"/>
        <v>100</v>
      </c>
      <c r="AA928" s="6">
        <f t="shared" si="320"/>
        <v>115.98777142420998</v>
      </c>
      <c r="AB928" s="6">
        <f t="shared" si="321"/>
        <v>131.97554284841996</v>
      </c>
      <c r="AC928" s="6">
        <f t="shared" si="322"/>
        <v>119.86608986112005</v>
      </c>
      <c r="AD928" s="6">
        <f t="shared" si="323"/>
        <v>107.75663687382013</v>
      </c>
      <c r="AE928" s="6">
        <f t="shared" si="324"/>
        <v>123.74440829803011</v>
      </c>
      <c r="AF928" s="6">
        <f t="shared" si="325"/>
        <v>100</v>
      </c>
      <c r="AG928" s="6">
        <f t="shared" si="326"/>
        <v>87.890547012700083</v>
      </c>
      <c r="AI928" s="10">
        <f t="shared" si="327"/>
        <v>0</v>
      </c>
      <c r="AJ928" s="10">
        <f t="shared" si="308"/>
        <v>0</v>
      </c>
      <c r="AK928" s="10">
        <f t="shared" si="308"/>
        <v>-5350.8068931316611</v>
      </c>
      <c r="AL928" s="10">
        <f t="shared" si="308"/>
        <v>0</v>
      </c>
      <c r="AM928" s="10">
        <f t="shared" si="308"/>
        <v>0</v>
      </c>
      <c r="AN928" s="10">
        <f t="shared" si="308"/>
        <v>0</v>
      </c>
      <c r="AO928" s="10">
        <f t="shared" si="308"/>
        <v>0</v>
      </c>
      <c r="AP928" s="10">
        <f t="shared" si="307"/>
        <v>0</v>
      </c>
      <c r="AQ928" s="10">
        <f t="shared" si="307"/>
        <v>4185.8411001872364</v>
      </c>
      <c r="AR928" s="10">
        <f t="shared" si="307"/>
        <v>0</v>
      </c>
      <c r="AT928">
        <v>1</v>
      </c>
      <c r="AU928">
        <v>1</v>
      </c>
      <c r="AV928">
        <v>1</v>
      </c>
      <c r="AW928">
        <v>0</v>
      </c>
      <c r="AX928">
        <v>0</v>
      </c>
      <c r="AY928">
        <v>1</v>
      </c>
      <c r="AZ928">
        <v>1</v>
      </c>
      <c r="BA928">
        <v>0</v>
      </c>
      <c r="BB928">
        <v>0</v>
      </c>
      <c r="BC928">
        <v>1</v>
      </c>
    </row>
    <row r="929" spans="3:55">
      <c r="C929" s="10"/>
      <c r="D929" s="20">
        <f t="shared" si="311"/>
        <v>-2039.7646142954968</v>
      </c>
      <c r="E929" s="10">
        <f t="shared" si="312"/>
        <v>1986.6597914390709</v>
      </c>
      <c r="F929" s="20">
        <f t="shared" si="313"/>
        <v>-53.104822856425926</v>
      </c>
      <c r="G929">
        <f t="shared" si="314"/>
        <v>6</v>
      </c>
      <c r="H929" s="21">
        <f t="shared" si="315"/>
        <v>9.7699716664180632E-4</v>
      </c>
      <c r="I929" s="20">
        <f t="shared" si="316"/>
        <v>1</v>
      </c>
      <c r="J929" s="2"/>
      <c r="K929" s="11">
        <v>100</v>
      </c>
      <c r="L929" s="6">
        <f t="shared" si="310"/>
        <v>113.7778787354118</v>
      </c>
      <c r="M929" s="6">
        <f t="shared" si="310"/>
        <v>129.45405689530074</v>
      </c>
      <c r="N929" s="6">
        <f t="shared" si="310"/>
        <v>147.2900798724063</v>
      </c>
      <c r="O929" s="6">
        <f t="shared" si="310"/>
        <v>126.98759366081123</v>
      </c>
      <c r="P929" s="6">
        <f t="shared" si="310"/>
        <v>109.48360512624286</v>
      </c>
      <c r="Q929" s="6">
        <f t="shared" si="309"/>
        <v>124.56812347569371</v>
      </c>
      <c r="R929" s="6">
        <f t="shared" si="309"/>
        <v>141.73096847115283</v>
      </c>
      <c r="S929" s="6">
        <f t="shared" si="309"/>
        <v>122.19475099042165</v>
      </c>
      <c r="T929" s="6">
        <f t="shared" si="309"/>
        <v>139.03059560292036</v>
      </c>
      <c r="U929" s="6">
        <f t="shared" si="309"/>
        <v>119.86659791439071</v>
      </c>
      <c r="W929" s="11">
        <v>100</v>
      </c>
      <c r="X929" s="6">
        <f t="shared" si="317"/>
        <v>87.890547012700083</v>
      </c>
      <c r="Y929" s="6">
        <f t="shared" si="318"/>
        <v>75.781094025400165</v>
      </c>
      <c r="Z929" s="6">
        <f t="shared" si="319"/>
        <v>100</v>
      </c>
      <c r="AA929" s="6">
        <f t="shared" si="320"/>
        <v>115.98777142420998</v>
      </c>
      <c r="AB929" s="6">
        <f t="shared" si="321"/>
        <v>131.97554284841996</v>
      </c>
      <c r="AC929" s="6">
        <f t="shared" si="322"/>
        <v>119.86608986112005</v>
      </c>
      <c r="AD929" s="6">
        <f t="shared" si="323"/>
        <v>107.75663687382013</v>
      </c>
      <c r="AE929" s="6">
        <f t="shared" si="324"/>
        <v>123.74440829803011</v>
      </c>
      <c r="AF929" s="6">
        <f t="shared" si="325"/>
        <v>111.63495531073019</v>
      </c>
      <c r="AG929" s="6">
        <f t="shared" si="326"/>
        <v>127.62272673494017</v>
      </c>
      <c r="AI929" s="10">
        <f t="shared" si="327"/>
        <v>0</v>
      </c>
      <c r="AJ929" s="10">
        <f t="shared" si="308"/>
        <v>0</v>
      </c>
      <c r="AK929" s="10">
        <f t="shared" si="308"/>
        <v>-5350.8068931316611</v>
      </c>
      <c r="AL929" s="10">
        <f t="shared" si="308"/>
        <v>0</v>
      </c>
      <c r="AM929" s="10">
        <f t="shared" si="308"/>
        <v>0</v>
      </c>
      <c r="AN929" s="10">
        <f t="shared" si="308"/>
        <v>0</v>
      </c>
      <c r="AO929" s="10">
        <f t="shared" si="308"/>
        <v>0</v>
      </c>
      <c r="AP929" s="10">
        <f t="shared" si="307"/>
        <v>0</v>
      </c>
      <c r="AQ929" s="10">
        <f t="shared" si="307"/>
        <v>0</v>
      </c>
      <c r="AR929" s="10">
        <f t="shared" si="307"/>
        <v>0</v>
      </c>
      <c r="AT929">
        <v>1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1</v>
      </c>
      <c r="BA929">
        <v>0</v>
      </c>
      <c r="BB929">
        <v>1</v>
      </c>
      <c r="BC929">
        <v>0</v>
      </c>
    </row>
    <row r="930" spans="3:55">
      <c r="C930" s="10"/>
      <c r="D930" s="20">
        <f t="shared" si="311"/>
        <v>-5425.86581223949</v>
      </c>
      <c r="E930" s="10">
        <f t="shared" si="312"/>
        <v>5818.6062470211509</v>
      </c>
      <c r="F930" s="20">
        <f t="shared" si="313"/>
        <v>392.74043478166095</v>
      </c>
      <c r="G930">
        <f t="shared" si="314"/>
        <v>7</v>
      </c>
      <c r="H930" s="21">
        <f t="shared" si="315"/>
        <v>9.7743226896726152E-4</v>
      </c>
      <c r="I930" s="20">
        <f t="shared" si="316"/>
        <v>1</v>
      </c>
      <c r="J930" s="2"/>
      <c r="K930" s="11">
        <v>100</v>
      </c>
      <c r="L930" s="6">
        <f t="shared" si="310"/>
        <v>113.7778787354118</v>
      </c>
      <c r="M930" s="6">
        <f t="shared" si="310"/>
        <v>129.45405689530074</v>
      </c>
      <c r="N930" s="6">
        <f t="shared" si="310"/>
        <v>147.2900798724063</v>
      </c>
      <c r="O930" s="6">
        <f t="shared" si="310"/>
        <v>126.98759366081123</v>
      </c>
      <c r="P930" s="6">
        <f t="shared" si="310"/>
        <v>109.48360512624286</v>
      </c>
      <c r="Q930" s="6">
        <f t="shared" si="309"/>
        <v>124.56812347569371</v>
      </c>
      <c r="R930" s="6">
        <f t="shared" si="309"/>
        <v>141.73096847115283</v>
      </c>
      <c r="S930" s="6">
        <f t="shared" si="309"/>
        <v>122.19475099042165</v>
      </c>
      <c r="T930" s="6">
        <f t="shared" si="309"/>
        <v>139.03059560292036</v>
      </c>
      <c r="U930" s="6">
        <f t="shared" si="309"/>
        <v>158.18606247021151</v>
      </c>
      <c r="W930" s="11">
        <v>100</v>
      </c>
      <c r="X930" s="6">
        <f t="shared" si="317"/>
        <v>87.890547012700083</v>
      </c>
      <c r="Y930" s="6">
        <f t="shared" si="318"/>
        <v>75.781094025400165</v>
      </c>
      <c r="Z930" s="6">
        <f t="shared" si="319"/>
        <v>100</v>
      </c>
      <c r="AA930" s="6">
        <f t="shared" si="320"/>
        <v>115.98777142420998</v>
      </c>
      <c r="AB930" s="6">
        <f t="shared" si="321"/>
        <v>131.97554284841996</v>
      </c>
      <c r="AC930" s="6">
        <f t="shared" si="322"/>
        <v>119.86608986112005</v>
      </c>
      <c r="AD930" s="6">
        <f t="shared" si="323"/>
        <v>107.75663687382013</v>
      </c>
      <c r="AE930" s="6">
        <f t="shared" si="324"/>
        <v>123.74440829803011</v>
      </c>
      <c r="AF930" s="6">
        <f t="shared" si="325"/>
        <v>111.63495531073019</v>
      </c>
      <c r="AG930" s="6">
        <f t="shared" si="326"/>
        <v>99.525502323430274</v>
      </c>
      <c r="AI930" s="10">
        <f t="shared" si="327"/>
        <v>0</v>
      </c>
      <c r="AJ930" s="10">
        <f t="shared" si="308"/>
        <v>0</v>
      </c>
      <c r="AK930" s="10">
        <f t="shared" si="308"/>
        <v>-5350.8068931316611</v>
      </c>
      <c r="AL930" s="10">
        <f t="shared" si="308"/>
        <v>0</v>
      </c>
      <c r="AM930" s="10">
        <f t="shared" si="308"/>
        <v>0</v>
      </c>
      <c r="AN930" s="10">
        <f t="shared" si="308"/>
        <v>0</v>
      </c>
      <c r="AO930" s="10">
        <f t="shared" si="308"/>
        <v>0</v>
      </c>
      <c r="AP930" s="10">
        <f t="shared" si="307"/>
        <v>0</v>
      </c>
      <c r="AQ930" s="10">
        <f t="shared" si="307"/>
        <v>0</v>
      </c>
      <c r="AR930" s="10">
        <f t="shared" si="307"/>
        <v>0</v>
      </c>
      <c r="AT930">
        <v>1</v>
      </c>
      <c r="AU930">
        <v>1</v>
      </c>
      <c r="AV930">
        <v>1</v>
      </c>
      <c r="AW930">
        <v>0</v>
      </c>
      <c r="AX930">
        <v>0</v>
      </c>
      <c r="AY930">
        <v>1</v>
      </c>
      <c r="AZ930">
        <v>1</v>
      </c>
      <c r="BA930">
        <v>0</v>
      </c>
      <c r="BB930">
        <v>1</v>
      </c>
      <c r="BC930">
        <v>1</v>
      </c>
    </row>
    <row r="931" spans="3:55">
      <c r="C931" s="10"/>
      <c r="D931" s="20">
        <f t="shared" si="311"/>
        <v>-2039.7646142954968</v>
      </c>
      <c r="E931" s="10">
        <f t="shared" si="312"/>
        <v>1986.6597914390709</v>
      </c>
      <c r="F931" s="20">
        <f t="shared" si="313"/>
        <v>-53.104822856425926</v>
      </c>
      <c r="G931">
        <f t="shared" si="314"/>
        <v>6</v>
      </c>
      <c r="H931" s="21">
        <f t="shared" si="315"/>
        <v>9.7699716664180632E-4</v>
      </c>
      <c r="I931" s="20">
        <f t="shared" si="316"/>
        <v>1</v>
      </c>
      <c r="J931" s="2"/>
      <c r="K931" s="11">
        <v>100</v>
      </c>
      <c r="L931" s="6">
        <f t="shared" si="310"/>
        <v>113.7778787354118</v>
      </c>
      <c r="M931" s="6">
        <f t="shared" si="310"/>
        <v>129.45405689530074</v>
      </c>
      <c r="N931" s="6">
        <f t="shared" si="310"/>
        <v>147.2900798724063</v>
      </c>
      <c r="O931" s="6">
        <f t="shared" si="310"/>
        <v>126.98759366081123</v>
      </c>
      <c r="P931" s="6">
        <f t="shared" si="310"/>
        <v>109.48360512624286</v>
      </c>
      <c r="Q931" s="6">
        <f t="shared" si="309"/>
        <v>124.56812347569371</v>
      </c>
      <c r="R931" s="6">
        <f t="shared" si="309"/>
        <v>141.73096847115283</v>
      </c>
      <c r="S931" s="6">
        <f t="shared" si="309"/>
        <v>161.25848943763302</v>
      </c>
      <c r="T931" s="6">
        <f t="shared" si="309"/>
        <v>139.03059560292036</v>
      </c>
      <c r="U931" s="6">
        <f t="shared" si="309"/>
        <v>119.86659791439071</v>
      </c>
      <c r="W931" s="11">
        <v>100</v>
      </c>
      <c r="X931" s="6">
        <f t="shared" si="317"/>
        <v>87.890547012700083</v>
      </c>
      <c r="Y931" s="6">
        <f t="shared" si="318"/>
        <v>75.781094025400165</v>
      </c>
      <c r="Z931" s="6">
        <f t="shared" si="319"/>
        <v>100</v>
      </c>
      <c r="AA931" s="6">
        <f t="shared" si="320"/>
        <v>115.98777142420998</v>
      </c>
      <c r="AB931" s="6">
        <f t="shared" si="321"/>
        <v>131.97554284841996</v>
      </c>
      <c r="AC931" s="6">
        <f t="shared" si="322"/>
        <v>119.86608986112005</v>
      </c>
      <c r="AD931" s="6">
        <f t="shared" si="323"/>
        <v>107.75663687382013</v>
      </c>
      <c r="AE931" s="6">
        <f t="shared" si="324"/>
        <v>95.64718388652021</v>
      </c>
      <c r="AF931" s="6">
        <f t="shared" si="325"/>
        <v>111.63495531073019</v>
      </c>
      <c r="AG931" s="6">
        <f t="shared" si="326"/>
        <v>127.62272673494017</v>
      </c>
      <c r="AI931" s="10">
        <f t="shared" si="327"/>
        <v>0</v>
      </c>
      <c r="AJ931" s="10">
        <f t="shared" si="308"/>
        <v>0</v>
      </c>
      <c r="AK931" s="10">
        <f t="shared" si="308"/>
        <v>-5350.8068931316611</v>
      </c>
      <c r="AL931" s="10">
        <f t="shared" si="308"/>
        <v>0</v>
      </c>
      <c r="AM931" s="10">
        <f t="shared" si="308"/>
        <v>0</v>
      </c>
      <c r="AN931" s="10">
        <f t="shared" si="308"/>
        <v>0</v>
      </c>
      <c r="AO931" s="10">
        <f t="shared" si="308"/>
        <v>0</v>
      </c>
      <c r="AP931" s="10">
        <f t="shared" si="307"/>
        <v>0</v>
      </c>
      <c r="AQ931" s="10">
        <f t="shared" si="307"/>
        <v>0</v>
      </c>
      <c r="AR931" s="10">
        <f t="shared" si="307"/>
        <v>0</v>
      </c>
      <c r="AT931">
        <v>1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1</v>
      </c>
      <c r="BA931">
        <v>1</v>
      </c>
      <c r="BB931">
        <v>0</v>
      </c>
      <c r="BC931">
        <v>0</v>
      </c>
    </row>
    <row r="932" spans="3:55">
      <c r="C932" s="10"/>
      <c r="D932" s="20">
        <f t="shared" si="311"/>
        <v>-5425.86581223949</v>
      </c>
      <c r="E932" s="10">
        <f t="shared" si="312"/>
        <v>5818.6062470211509</v>
      </c>
      <c r="F932" s="20">
        <f t="shared" si="313"/>
        <v>392.74043478166095</v>
      </c>
      <c r="G932">
        <f t="shared" si="314"/>
        <v>7</v>
      </c>
      <c r="H932" s="21">
        <f t="shared" si="315"/>
        <v>9.7743226896726152E-4</v>
      </c>
      <c r="I932" s="20">
        <f t="shared" si="316"/>
        <v>1</v>
      </c>
      <c r="J932" s="2"/>
      <c r="K932" s="11">
        <v>100</v>
      </c>
      <c r="L932" s="6">
        <f t="shared" si="310"/>
        <v>113.7778787354118</v>
      </c>
      <c r="M932" s="6">
        <f t="shared" si="310"/>
        <v>129.45405689530074</v>
      </c>
      <c r="N932" s="6">
        <f t="shared" si="310"/>
        <v>147.2900798724063</v>
      </c>
      <c r="O932" s="6">
        <f t="shared" si="310"/>
        <v>126.98759366081123</v>
      </c>
      <c r="P932" s="6">
        <f t="shared" si="310"/>
        <v>109.48360512624286</v>
      </c>
      <c r="Q932" s="6">
        <f t="shared" si="309"/>
        <v>124.56812347569371</v>
      </c>
      <c r="R932" s="6">
        <f t="shared" si="309"/>
        <v>141.73096847115283</v>
      </c>
      <c r="S932" s="6">
        <f t="shared" si="309"/>
        <v>161.25848943763302</v>
      </c>
      <c r="T932" s="6">
        <f t="shared" si="309"/>
        <v>139.03059560292036</v>
      </c>
      <c r="U932" s="6">
        <f t="shared" si="309"/>
        <v>158.18606247021151</v>
      </c>
      <c r="W932" s="11">
        <v>100</v>
      </c>
      <c r="X932" s="6">
        <f t="shared" si="317"/>
        <v>87.890547012700083</v>
      </c>
      <c r="Y932" s="6">
        <f t="shared" si="318"/>
        <v>75.781094025400165</v>
      </c>
      <c r="Z932" s="6">
        <f t="shared" si="319"/>
        <v>100</v>
      </c>
      <c r="AA932" s="6">
        <f t="shared" si="320"/>
        <v>115.98777142420998</v>
      </c>
      <c r="AB932" s="6">
        <f t="shared" si="321"/>
        <v>131.97554284841996</v>
      </c>
      <c r="AC932" s="6">
        <f t="shared" si="322"/>
        <v>119.86608986112005</v>
      </c>
      <c r="AD932" s="6">
        <f t="shared" si="323"/>
        <v>107.75663687382013</v>
      </c>
      <c r="AE932" s="6">
        <f t="shared" si="324"/>
        <v>95.64718388652021</v>
      </c>
      <c r="AF932" s="6">
        <f t="shared" si="325"/>
        <v>111.63495531073019</v>
      </c>
      <c r="AG932" s="6">
        <f t="shared" si="326"/>
        <v>99.525502323430274</v>
      </c>
      <c r="AI932" s="10">
        <f t="shared" si="327"/>
        <v>0</v>
      </c>
      <c r="AJ932" s="10">
        <f t="shared" si="308"/>
        <v>0</v>
      </c>
      <c r="AK932" s="10">
        <f t="shared" si="308"/>
        <v>-5350.8068931316611</v>
      </c>
      <c r="AL932" s="10">
        <f t="shared" si="308"/>
        <v>0</v>
      </c>
      <c r="AM932" s="10">
        <f t="shared" si="308"/>
        <v>0</v>
      </c>
      <c r="AN932" s="10">
        <f t="shared" si="308"/>
        <v>0</v>
      </c>
      <c r="AO932" s="10">
        <f t="shared" si="308"/>
        <v>0</v>
      </c>
      <c r="AP932" s="10">
        <f t="shared" si="307"/>
        <v>0</v>
      </c>
      <c r="AQ932" s="10">
        <f t="shared" si="307"/>
        <v>0</v>
      </c>
      <c r="AR932" s="10">
        <f t="shared" si="307"/>
        <v>0</v>
      </c>
      <c r="AT932">
        <v>1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1</v>
      </c>
      <c r="BA932">
        <v>1</v>
      </c>
      <c r="BB932">
        <v>0</v>
      </c>
      <c r="BC932">
        <v>1</v>
      </c>
    </row>
    <row r="933" spans="3:55">
      <c r="C933" s="10"/>
      <c r="D933" s="20">
        <f t="shared" si="311"/>
        <v>-5425.86581223949</v>
      </c>
      <c r="E933" s="10">
        <f t="shared" si="312"/>
        <v>5818.6062470211509</v>
      </c>
      <c r="F933" s="20">
        <f t="shared" si="313"/>
        <v>392.74043478166095</v>
      </c>
      <c r="G933">
        <f t="shared" si="314"/>
        <v>7</v>
      </c>
      <c r="H933" s="21">
        <f t="shared" si="315"/>
        <v>9.7743226896726152E-4</v>
      </c>
      <c r="I933" s="20">
        <f t="shared" si="316"/>
        <v>1</v>
      </c>
      <c r="J933" s="2"/>
      <c r="K933" s="11">
        <v>100</v>
      </c>
      <c r="L933" s="6">
        <f t="shared" si="310"/>
        <v>113.7778787354118</v>
      </c>
      <c r="M933" s="6">
        <f t="shared" si="310"/>
        <v>129.45405689530074</v>
      </c>
      <c r="N933" s="6">
        <f t="shared" si="310"/>
        <v>147.2900798724063</v>
      </c>
      <c r="O933" s="6">
        <f t="shared" si="310"/>
        <v>126.98759366081123</v>
      </c>
      <c r="P933" s="6">
        <f t="shared" si="310"/>
        <v>109.48360512624286</v>
      </c>
      <c r="Q933" s="6">
        <f t="shared" si="309"/>
        <v>124.56812347569371</v>
      </c>
      <c r="R933" s="6">
        <f t="shared" si="309"/>
        <v>141.73096847115283</v>
      </c>
      <c r="S933" s="6">
        <f t="shared" si="309"/>
        <v>161.25848943763302</v>
      </c>
      <c r="T933" s="6">
        <f t="shared" si="309"/>
        <v>183.47648856290695</v>
      </c>
      <c r="U933" s="6">
        <f t="shared" si="309"/>
        <v>158.18606247021151</v>
      </c>
      <c r="W933" s="11">
        <v>100</v>
      </c>
      <c r="X933" s="6">
        <f t="shared" si="317"/>
        <v>87.890547012700083</v>
      </c>
      <c r="Y933" s="6">
        <f t="shared" si="318"/>
        <v>75.781094025400165</v>
      </c>
      <c r="Z933" s="6">
        <f t="shared" si="319"/>
        <v>100</v>
      </c>
      <c r="AA933" s="6">
        <f t="shared" si="320"/>
        <v>115.98777142420998</v>
      </c>
      <c r="AB933" s="6">
        <f t="shared" si="321"/>
        <v>131.97554284841996</v>
      </c>
      <c r="AC933" s="6">
        <f t="shared" si="322"/>
        <v>119.86608986112005</v>
      </c>
      <c r="AD933" s="6">
        <f t="shared" si="323"/>
        <v>107.75663687382013</v>
      </c>
      <c r="AE933" s="6">
        <f t="shared" si="324"/>
        <v>95.64718388652021</v>
      </c>
      <c r="AF933" s="6">
        <f t="shared" si="325"/>
        <v>83.537730899220293</v>
      </c>
      <c r="AG933" s="6">
        <f t="shared" si="326"/>
        <v>99.525502323430274</v>
      </c>
      <c r="AI933" s="10">
        <f t="shared" si="327"/>
        <v>0</v>
      </c>
      <c r="AJ933" s="10">
        <f t="shared" si="308"/>
        <v>0</v>
      </c>
      <c r="AK933" s="10">
        <f t="shared" si="308"/>
        <v>-5350.8068931316611</v>
      </c>
      <c r="AL933" s="10">
        <f t="shared" si="308"/>
        <v>0</v>
      </c>
      <c r="AM933" s="10">
        <f t="shared" si="308"/>
        <v>0</v>
      </c>
      <c r="AN933" s="10">
        <f t="shared" si="308"/>
        <v>0</v>
      </c>
      <c r="AO933" s="10">
        <f t="shared" si="308"/>
        <v>0</v>
      </c>
      <c r="AP933" s="10">
        <f t="shared" si="307"/>
        <v>0</v>
      </c>
      <c r="AQ933" s="10">
        <f t="shared" si="307"/>
        <v>0</v>
      </c>
      <c r="AR933" s="10">
        <f t="shared" si="307"/>
        <v>0</v>
      </c>
      <c r="AT933">
        <v>1</v>
      </c>
      <c r="AU933">
        <v>1</v>
      </c>
      <c r="AV933">
        <v>1</v>
      </c>
      <c r="AW933">
        <v>0</v>
      </c>
      <c r="AX933">
        <v>0</v>
      </c>
      <c r="AY933">
        <v>1</v>
      </c>
      <c r="AZ933">
        <v>1</v>
      </c>
      <c r="BA933">
        <v>1</v>
      </c>
      <c r="BB933">
        <v>1</v>
      </c>
      <c r="BC933">
        <v>0</v>
      </c>
    </row>
    <row r="934" spans="3:55">
      <c r="C934" s="10"/>
      <c r="D934" s="20">
        <f t="shared" si="311"/>
        <v>-11315.31549968135</v>
      </c>
      <c r="E934" s="10">
        <f t="shared" si="312"/>
        <v>10875.565666509598</v>
      </c>
      <c r="F934" s="20">
        <f t="shared" si="313"/>
        <v>-439.74983317175247</v>
      </c>
      <c r="G934">
        <f t="shared" si="314"/>
        <v>8</v>
      </c>
      <c r="H934" s="21">
        <f t="shared" si="315"/>
        <v>9.7786756506404015E-4</v>
      </c>
      <c r="I934" s="20">
        <f t="shared" si="316"/>
        <v>1</v>
      </c>
      <c r="J934" s="2"/>
      <c r="K934" s="11">
        <v>100</v>
      </c>
      <c r="L934" s="6">
        <f t="shared" si="310"/>
        <v>113.7778787354118</v>
      </c>
      <c r="M934" s="6">
        <f t="shared" si="310"/>
        <v>129.45405689530074</v>
      </c>
      <c r="N934" s="6">
        <f t="shared" si="310"/>
        <v>147.2900798724063</v>
      </c>
      <c r="O934" s="6">
        <f t="shared" si="310"/>
        <v>126.98759366081123</v>
      </c>
      <c r="P934" s="6">
        <f t="shared" si="310"/>
        <v>109.48360512624286</v>
      </c>
      <c r="Q934" s="6">
        <f t="shared" si="309"/>
        <v>124.56812347569371</v>
      </c>
      <c r="R934" s="6">
        <f t="shared" si="309"/>
        <v>141.73096847115283</v>
      </c>
      <c r="S934" s="6">
        <f t="shared" si="309"/>
        <v>161.25848943763302</v>
      </c>
      <c r="T934" s="6">
        <f t="shared" si="309"/>
        <v>183.47648856290695</v>
      </c>
      <c r="U934" s="6">
        <f t="shared" si="309"/>
        <v>208.75565666509598</v>
      </c>
      <c r="W934" s="11">
        <v>100</v>
      </c>
      <c r="X934" s="6">
        <f t="shared" si="317"/>
        <v>87.890547012700083</v>
      </c>
      <c r="Y934" s="6">
        <f t="shared" si="318"/>
        <v>75.781094025400165</v>
      </c>
      <c r="Z934" s="6">
        <f t="shared" si="319"/>
        <v>100</v>
      </c>
      <c r="AA934" s="6">
        <f t="shared" si="320"/>
        <v>115.98777142420998</v>
      </c>
      <c r="AB934" s="6">
        <f t="shared" si="321"/>
        <v>131.97554284841996</v>
      </c>
      <c r="AC934" s="6">
        <f t="shared" si="322"/>
        <v>119.86608986112005</v>
      </c>
      <c r="AD934" s="6">
        <f t="shared" si="323"/>
        <v>107.75663687382013</v>
      </c>
      <c r="AE934" s="6">
        <f t="shared" si="324"/>
        <v>95.64718388652021</v>
      </c>
      <c r="AF934" s="6">
        <f t="shared" si="325"/>
        <v>83.537730899220293</v>
      </c>
      <c r="AG934" s="6">
        <f t="shared" si="326"/>
        <v>71.428277911920375</v>
      </c>
      <c r="AI934" s="10">
        <f t="shared" si="327"/>
        <v>0</v>
      </c>
      <c r="AJ934" s="10">
        <f t="shared" si="308"/>
        <v>0</v>
      </c>
      <c r="AK934" s="10">
        <f t="shared" si="308"/>
        <v>-5350.8068931316611</v>
      </c>
      <c r="AL934" s="10">
        <f t="shared" si="308"/>
        <v>0</v>
      </c>
      <c r="AM934" s="10">
        <f t="shared" si="308"/>
        <v>0</v>
      </c>
      <c r="AN934" s="10">
        <f t="shared" si="308"/>
        <v>0</v>
      </c>
      <c r="AO934" s="10">
        <f t="shared" si="308"/>
        <v>0</v>
      </c>
      <c r="AP934" s="10">
        <f t="shared" si="307"/>
        <v>0</v>
      </c>
      <c r="AQ934" s="10">
        <f t="shared" si="307"/>
        <v>0</v>
      </c>
      <c r="AR934" s="10">
        <f t="shared" si="307"/>
        <v>0</v>
      </c>
      <c r="AT934">
        <v>1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1</v>
      </c>
      <c r="BA934">
        <v>1</v>
      </c>
      <c r="BB934">
        <v>1</v>
      </c>
      <c r="BC934">
        <v>1</v>
      </c>
    </row>
    <row r="935" spans="3:55">
      <c r="C935" s="10"/>
      <c r="D935" s="20">
        <f t="shared" si="311"/>
        <v>1800.9784685080281</v>
      </c>
      <c r="E935" s="10">
        <f t="shared" si="312"/>
        <v>-3117.3116335618074</v>
      </c>
      <c r="F935" s="20">
        <f t="shared" si="313"/>
        <v>-1316.3331650537793</v>
      </c>
      <c r="G935">
        <f t="shared" si="314"/>
        <v>4</v>
      </c>
      <c r="H935" s="21">
        <f t="shared" si="315"/>
        <v>9.7612754295987511E-4</v>
      </c>
      <c r="I935" s="20">
        <f t="shared" si="316"/>
        <v>2</v>
      </c>
      <c r="J935" s="2"/>
      <c r="K935" s="11">
        <v>100</v>
      </c>
      <c r="L935" s="6">
        <f t="shared" si="310"/>
        <v>113.7778787354118</v>
      </c>
      <c r="M935" s="6">
        <f t="shared" si="310"/>
        <v>129.45405689530074</v>
      </c>
      <c r="N935" s="6">
        <f t="shared" si="310"/>
        <v>147.2900798724063</v>
      </c>
      <c r="O935" s="6">
        <f t="shared" si="310"/>
        <v>126.98759366081123</v>
      </c>
      <c r="P935" s="6">
        <f t="shared" si="310"/>
        <v>144.48379032441528</v>
      </c>
      <c r="Q935" s="6">
        <f t="shared" si="309"/>
        <v>124.56812347569371</v>
      </c>
      <c r="R935" s="6">
        <f t="shared" si="309"/>
        <v>107.39763506628833</v>
      </c>
      <c r="S935" s="6">
        <f t="shared" si="309"/>
        <v>92.593929297508126</v>
      </c>
      <c r="T935" s="6">
        <f t="shared" si="309"/>
        <v>79.830768503050237</v>
      </c>
      <c r="U935" s="6">
        <f t="shared" si="309"/>
        <v>68.826883664381924</v>
      </c>
      <c r="W935" s="11">
        <v>100</v>
      </c>
      <c r="X935" s="6">
        <f t="shared" si="317"/>
        <v>87.890547012700083</v>
      </c>
      <c r="Y935" s="6">
        <f t="shared" si="318"/>
        <v>75.781094025400165</v>
      </c>
      <c r="Z935" s="6">
        <f t="shared" si="319"/>
        <v>100</v>
      </c>
      <c r="AA935" s="6">
        <f t="shared" si="320"/>
        <v>115.98777142420998</v>
      </c>
      <c r="AB935" s="6">
        <f t="shared" si="321"/>
        <v>103.87831843691006</v>
      </c>
      <c r="AC935" s="6">
        <f t="shared" si="322"/>
        <v>119.86608986112005</v>
      </c>
      <c r="AD935" s="6">
        <f t="shared" si="323"/>
        <v>100</v>
      </c>
      <c r="AE935" s="6">
        <f t="shared" si="324"/>
        <v>115.98777142420998</v>
      </c>
      <c r="AF935" s="6">
        <f t="shared" si="325"/>
        <v>131.97554284841996</v>
      </c>
      <c r="AG935" s="6">
        <f t="shared" si="326"/>
        <v>147.96331427262996</v>
      </c>
      <c r="AI935" s="10">
        <f t="shared" si="327"/>
        <v>0</v>
      </c>
      <c r="AJ935" s="10">
        <f t="shared" si="308"/>
        <v>0</v>
      </c>
      <c r="AK935" s="10">
        <f t="shared" si="308"/>
        <v>-5350.8068931316611</v>
      </c>
      <c r="AL935" s="10">
        <f t="shared" si="308"/>
        <v>0</v>
      </c>
      <c r="AM935" s="10">
        <f t="shared" si="308"/>
        <v>0</v>
      </c>
      <c r="AN935" s="10">
        <f t="shared" si="308"/>
        <v>0</v>
      </c>
      <c r="AO935" s="10">
        <f t="shared" si="308"/>
        <v>3850.6199100391977</v>
      </c>
      <c r="AP935" s="10">
        <f t="shared" si="307"/>
        <v>0</v>
      </c>
      <c r="AQ935" s="10">
        <f t="shared" si="307"/>
        <v>0</v>
      </c>
      <c r="AR935" s="10">
        <f t="shared" si="307"/>
        <v>0</v>
      </c>
      <c r="AT935">
        <v>1</v>
      </c>
      <c r="AU935">
        <v>1</v>
      </c>
      <c r="AV935">
        <v>1</v>
      </c>
      <c r="AW935">
        <v>0</v>
      </c>
      <c r="AX935">
        <v>1</v>
      </c>
      <c r="AY935">
        <v>0</v>
      </c>
      <c r="AZ935">
        <v>0</v>
      </c>
      <c r="BA935">
        <v>0</v>
      </c>
      <c r="BB935">
        <v>0</v>
      </c>
      <c r="BC935">
        <v>0</v>
      </c>
    </row>
    <row r="936" spans="3:55">
      <c r="C936" s="10"/>
      <c r="D936" s="20">
        <f t="shared" si="311"/>
        <v>304.24509142256215</v>
      </c>
      <c r="E936" s="10">
        <f t="shared" si="312"/>
        <v>-917.02450190521745</v>
      </c>
      <c r="F936" s="20">
        <f t="shared" si="313"/>
        <v>-612.77941048265529</v>
      </c>
      <c r="G936">
        <f t="shared" si="314"/>
        <v>5</v>
      </c>
      <c r="H936" s="21">
        <f t="shared" si="315"/>
        <v>9.7656225800141683E-4</v>
      </c>
      <c r="I936" s="20">
        <f t="shared" si="316"/>
        <v>2</v>
      </c>
      <c r="J936" s="2"/>
      <c r="K936" s="11">
        <v>100</v>
      </c>
      <c r="L936" s="6">
        <f t="shared" si="310"/>
        <v>113.7778787354118</v>
      </c>
      <c r="M936" s="6">
        <f t="shared" si="310"/>
        <v>129.45405689530074</v>
      </c>
      <c r="N936" s="6">
        <f t="shared" si="310"/>
        <v>147.2900798724063</v>
      </c>
      <c r="O936" s="6">
        <f t="shared" si="310"/>
        <v>126.98759366081123</v>
      </c>
      <c r="P936" s="6">
        <f t="shared" si="310"/>
        <v>144.48379032441528</v>
      </c>
      <c r="Q936" s="6">
        <f t="shared" si="309"/>
        <v>124.56812347569371</v>
      </c>
      <c r="R936" s="6">
        <f t="shared" si="309"/>
        <v>107.39763506628833</v>
      </c>
      <c r="S936" s="6">
        <f t="shared" si="309"/>
        <v>92.593929297508126</v>
      </c>
      <c r="T936" s="6">
        <f t="shared" si="309"/>
        <v>79.830768503050237</v>
      </c>
      <c r="U936" s="6">
        <f t="shared" si="309"/>
        <v>90.829754980947826</v>
      </c>
      <c r="W936" s="11">
        <v>100</v>
      </c>
      <c r="X936" s="6">
        <f t="shared" si="317"/>
        <v>87.890547012700083</v>
      </c>
      <c r="Y936" s="6">
        <f t="shared" si="318"/>
        <v>75.781094025400165</v>
      </c>
      <c r="Z936" s="6">
        <f t="shared" si="319"/>
        <v>100</v>
      </c>
      <c r="AA936" s="6">
        <f t="shared" si="320"/>
        <v>115.98777142420998</v>
      </c>
      <c r="AB936" s="6">
        <f t="shared" si="321"/>
        <v>103.87831843691006</v>
      </c>
      <c r="AC936" s="6">
        <f t="shared" si="322"/>
        <v>119.86608986112005</v>
      </c>
      <c r="AD936" s="6">
        <f t="shared" si="323"/>
        <v>100</v>
      </c>
      <c r="AE936" s="6">
        <f t="shared" si="324"/>
        <v>115.98777142420998</v>
      </c>
      <c r="AF936" s="6">
        <f t="shared" si="325"/>
        <v>131.97554284841996</v>
      </c>
      <c r="AG936" s="6">
        <f t="shared" si="326"/>
        <v>119.86608986112005</v>
      </c>
      <c r="AI936" s="10">
        <f t="shared" si="327"/>
        <v>0</v>
      </c>
      <c r="AJ936" s="10">
        <f t="shared" si="308"/>
        <v>0</v>
      </c>
      <c r="AK936" s="10">
        <f t="shared" si="308"/>
        <v>-5350.8068931316611</v>
      </c>
      <c r="AL936" s="10">
        <f t="shared" si="308"/>
        <v>0</v>
      </c>
      <c r="AM936" s="10">
        <f t="shared" si="308"/>
        <v>0</v>
      </c>
      <c r="AN936" s="10">
        <f t="shared" si="308"/>
        <v>0</v>
      </c>
      <c r="AO936" s="10">
        <f t="shared" si="308"/>
        <v>3850.6199100391977</v>
      </c>
      <c r="AP936" s="10">
        <f t="shared" si="307"/>
        <v>0</v>
      </c>
      <c r="AQ936" s="10">
        <f t="shared" si="307"/>
        <v>0</v>
      </c>
      <c r="AR936" s="10">
        <f t="shared" si="307"/>
        <v>0</v>
      </c>
      <c r="AT936">
        <v>1</v>
      </c>
      <c r="AU936">
        <v>1</v>
      </c>
      <c r="AV936">
        <v>1</v>
      </c>
      <c r="AW936">
        <v>0</v>
      </c>
      <c r="AX936">
        <v>1</v>
      </c>
      <c r="AY936">
        <v>0</v>
      </c>
      <c r="AZ936">
        <v>0</v>
      </c>
      <c r="BA936">
        <v>0</v>
      </c>
      <c r="BB936">
        <v>0</v>
      </c>
      <c r="BC936">
        <v>1</v>
      </c>
    </row>
    <row r="937" spans="3:55">
      <c r="C937" s="10"/>
      <c r="D937" s="20">
        <f t="shared" si="311"/>
        <v>304.24509142256215</v>
      </c>
      <c r="E937" s="10">
        <f t="shared" si="312"/>
        <v>-917.02450190521745</v>
      </c>
      <c r="F937" s="20">
        <f t="shared" si="313"/>
        <v>-612.77941048265529</v>
      </c>
      <c r="G937">
        <f t="shared" si="314"/>
        <v>5</v>
      </c>
      <c r="H937" s="21">
        <f t="shared" si="315"/>
        <v>9.7656225800141683E-4</v>
      </c>
      <c r="I937" s="20">
        <f t="shared" si="316"/>
        <v>2</v>
      </c>
      <c r="J937" s="2"/>
      <c r="K937" s="11">
        <v>100</v>
      </c>
      <c r="L937" s="6">
        <f t="shared" si="310"/>
        <v>113.7778787354118</v>
      </c>
      <c r="M937" s="6">
        <f t="shared" si="310"/>
        <v>129.45405689530074</v>
      </c>
      <c r="N937" s="6">
        <f t="shared" si="310"/>
        <v>147.2900798724063</v>
      </c>
      <c r="O937" s="6">
        <f t="shared" si="310"/>
        <v>126.98759366081123</v>
      </c>
      <c r="P937" s="6">
        <f t="shared" si="310"/>
        <v>144.48379032441528</v>
      </c>
      <c r="Q937" s="6">
        <f t="shared" si="309"/>
        <v>124.56812347569371</v>
      </c>
      <c r="R937" s="6">
        <f t="shared" si="309"/>
        <v>107.39763506628833</v>
      </c>
      <c r="S937" s="6">
        <f t="shared" si="309"/>
        <v>92.593929297508126</v>
      </c>
      <c r="T937" s="6">
        <f t="shared" si="309"/>
        <v>105.35140859247174</v>
      </c>
      <c r="U937" s="6">
        <f t="shared" si="309"/>
        <v>90.829754980947826</v>
      </c>
      <c r="W937" s="11">
        <v>100</v>
      </c>
      <c r="X937" s="6">
        <f t="shared" si="317"/>
        <v>87.890547012700083</v>
      </c>
      <c r="Y937" s="6">
        <f t="shared" si="318"/>
        <v>75.781094025400165</v>
      </c>
      <c r="Z937" s="6">
        <f t="shared" si="319"/>
        <v>100</v>
      </c>
      <c r="AA937" s="6">
        <f t="shared" si="320"/>
        <v>115.98777142420998</v>
      </c>
      <c r="AB937" s="6">
        <f t="shared" si="321"/>
        <v>103.87831843691006</v>
      </c>
      <c r="AC937" s="6">
        <f t="shared" si="322"/>
        <v>119.86608986112005</v>
      </c>
      <c r="AD937" s="6">
        <f t="shared" si="323"/>
        <v>100</v>
      </c>
      <c r="AE937" s="6">
        <f t="shared" si="324"/>
        <v>115.98777142420998</v>
      </c>
      <c r="AF937" s="6">
        <f t="shared" si="325"/>
        <v>103.87831843691006</v>
      </c>
      <c r="AG937" s="6">
        <f t="shared" si="326"/>
        <v>119.86608986112005</v>
      </c>
      <c r="AI937" s="10">
        <f t="shared" si="327"/>
        <v>0</v>
      </c>
      <c r="AJ937" s="10">
        <f t="shared" si="308"/>
        <v>0</v>
      </c>
      <c r="AK937" s="10">
        <f t="shared" si="308"/>
        <v>-5350.8068931316611</v>
      </c>
      <c r="AL937" s="10">
        <f t="shared" si="308"/>
        <v>0</v>
      </c>
      <c r="AM937" s="10">
        <f t="shared" si="308"/>
        <v>0</v>
      </c>
      <c r="AN937" s="10">
        <f t="shared" si="308"/>
        <v>0</v>
      </c>
      <c r="AO937" s="10">
        <f t="shared" si="308"/>
        <v>3850.6199100391977</v>
      </c>
      <c r="AP937" s="10">
        <f t="shared" si="307"/>
        <v>0</v>
      </c>
      <c r="AQ937" s="10">
        <f t="shared" si="307"/>
        <v>0</v>
      </c>
      <c r="AR937" s="10">
        <f t="shared" si="307"/>
        <v>0</v>
      </c>
      <c r="AT937">
        <v>1</v>
      </c>
      <c r="AU937">
        <v>1</v>
      </c>
      <c r="AV937">
        <v>1</v>
      </c>
      <c r="AW937">
        <v>0</v>
      </c>
      <c r="AX937">
        <v>1</v>
      </c>
      <c r="AY937">
        <v>0</v>
      </c>
      <c r="AZ937">
        <v>0</v>
      </c>
      <c r="BA937">
        <v>0</v>
      </c>
      <c r="BB937">
        <v>1</v>
      </c>
      <c r="BC937">
        <v>0</v>
      </c>
    </row>
    <row r="938" spans="3:55">
      <c r="C938" s="10"/>
      <c r="D938" s="20">
        <f t="shared" si="311"/>
        <v>-2486.8250786232929</v>
      </c>
      <c r="E938" s="10">
        <f t="shared" si="312"/>
        <v>1986.6597914390709</v>
      </c>
      <c r="F938" s="20">
        <f t="shared" si="313"/>
        <v>-500.16528718422205</v>
      </c>
      <c r="G938">
        <f t="shared" si="314"/>
        <v>6</v>
      </c>
      <c r="H938" s="21">
        <f t="shared" si="315"/>
        <v>9.7699716664180632E-4</v>
      </c>
      <c r="I938" s="20">
        <f t="shared" si="316"/>
        <v>2</v>
      </c>
      <c r="J938" s="2"/>
      <c r="K938" s="11">
        <v>100</v>
      </c>
      <c r="L938" s="6">
        <f t="shared" si="310"/>
        <v>113.7778787354118</v>
      </c>
      <c r="M938" s="6">
        <f t="shared" si="310"/>
        <v>129.45405689530074</v>
      </c>
      <c r="N938" s="6">
        <f t="shared" si="310"/>
        <v>147.2900798724063</v>
      </c>
      <c r="O938" s="6">
        <f t="shared" si="310"/>
        <v>126.98759366081123</v>
      </c>
      <c r="P938" s="6">
        <f t="shared" si="310"/>
        <v>144.48379032441528</v>
      </c>
      <c r="Q938" s="6">
        <f t="shared" si="309"/>
        <v>124.56812347569371</v>
      </c>
      <c r="R938" s="6">
        <f t="shared" si="309"/>
        <v>107.39763506628833</v>
      </c>
      <c r="S938" s="6">
        <f t="shared" si="309"/>
        <v>92.593929297508126</v>
      </c>
      <c r="T938" s="6">
        <f t="shared" si="309"/>
        <v>105.35140859247174</v>
      </c>
      <c r="U938" s="6">
        <f t="shared" si="309"/>
        <v>119.86659791439071</v>
      </c>
      <c r="W938" s="11">
        <v>100</v>
      </c>
      <c r="X938" s="6">
        <f t="shared" si="317"/>
        <v>87.890547012700083</v>
      </c>
      <c r="Y938" s="6">
        <f t="shared" si="318"/>
        <v>75.781094025400165</v>
      </c>
      <c r="Z938" s="6">
        <f t="shared" si="319"/>
        <v>100</v>
      </c>
      <c r="AA938" s="6">
        <f t="shared" si="320"/>
        <v>115.98777142420998</v>
      </c>
      <c r="AB938" s="6">
        <f t="shared" si="321"/>
        <v>103.87831843691006</v>
      </c>
      <c r="AC938" s="6">
        <f t="shared" si="322"/>
        <v>119.86608986112005</v>
      </c>
      <c r="AD938" s="6">
        <f t="shared" si="323"/>
        <v>100</v>
      </c>
      <c r="AE938" s="6">
        <f t="shared" si="324"/>
        <v>115.98777142420998</v>
      </c>
      <c r="AF938" s="6">
        <f t="shared" si="325"/>
        <v>103.87831843691006</v>
      </c>
      <c r="AG938" s="6">
        <f t="shared" si="326"/>
        <v>91.768865449610146</v>
      </c>
      <c r="AI938" s="10">
        <f t="shared" si="327"/>
        <v>0</v>
      </c>
      <c r="AJ938" s="10">
        <f t="shared" si="308"/>
        <v>0</v>
      </c>
      <c r="AK938" s="10">
        <f t="shared" si="308"/>
        <v>-5350.8068931316611</v>
      </c>
      <c r="AL938" s="10">
        <f t="shared" si="308"/>
        <v>0</v>
      </c>
      <c r="AM938" s="10">
        <f t="shared" ref="AM938:AR990" si="328">IF(AB938=100,(-AX938*$L$2-(1-AX938)*$L$3+AA938)-100,0)*P938</f>
        <v>0</v>
      </c>
      <c r="AN938" s="10">
        <f t="shared" si="328"/>
        <v>0</v>
      </c>
      <c r="AO938" s="10">
        <f t="shared" si="328"/>
        <v>3850.6199100391977</v>
      </c>
      <c r="AP938" s="10">
        <f t="shared" si="307"/>
        <v>0</v>
      </c>
      <c r="AQ938" s="10">
        <f t="shared" si="307"/>
        <v>0</v>
      </c>
      <c r="AR938" s="10">
        <f t="shared" si="307"/>
        <v>0</v>
      </c>
      <c r="AT938">
        <v>1</v>
      </c>
      <c r="AU938">
        <v>1</v>
      </c>
      <c r="AV938">
        <v>1</v>
      </c>
      <c r="AW938">
        <v>0</v>
      </c>
      <c r="AX938">
        <v>1</v>
      </c>
      <c r="AY938">
        <v>0</v>
      </c>
      <c r="AZ938">
        <v>0</v>
      </c>
      <c r="BA938">
        <v>0</v>
      </c>
      <c r="BB938">
        <v>1</v>
      </c>
      <c r="BC938">
        <v>1</v>
      </c>
    </row>
    <row r="939" spans="3:55">
      <c r="C939" s="10"/>
      <c r="D939" s="20">
        <f t="shared" si="311"/>
        <v>304.24509142256215</v>
      </c>
      <c r="E939" s="10">
        <f t="shared" si="312"/>
        <v>-917.02450190521745</v>
      </c>
      <c r="F939" s="20">
        <f t="shared" si="313"/>
        <v>-612.77941048265529</v>
      </c>
      <c r="G939">
        <f t="shared" si="314"/>
        <v>5</v>
      </c>
      <c r="H939" s="21">
        <f t="shared" si="315"/>
        <v>9.7656225800141683E-4</v>
      </c>
      <c r="I939" s="20">
        <f t="shared" si="316"/>
        <v>2</v>
      </c>
      <c r="J939" s="2"/>
      <c r="K939" s="11">
        <v>100</v>
      </c>
      <c r="L939" s="6">
        <f t="shared" si="310"/>
        <v>113.7778787354118</v>
      </c>
      <c r="M939" s="6">
        <f t="shared" si="310"/>
        <v>129.45405689530074</v>
      </c>
      <c r="N939" s="6">
        <f t="shared" si="310"/>
        <v>147.2900798724063</v>
      </c>
      <c r="O939" s="6">
        <f t="shared" si="310"/>
        <v>126.98759366081123</v>
      </c>
      <c r="P939" s="6">
        <f t="shared" si="310"/>
        <v>144.48379032441528</v>
      </c>
      <c r="Q939" s="6">
        <f t="shared" si="309"/>
        <v>124.56812347569371</v>
      </c>
      <c r="R939" s="6">
        <f t="shared" si="309"/>
        <v>107.39763506628833</v>
      </c>
      <c r="S939" s="6">
        <f t="shared" si="309"/>
        <v>122.19475099042164</v>
      </c>
      <c r="T939" s="6">
        <f t="shared" si="309"/>
        <v>105.35140859247174</v>
      </c>
      <c r="U939" s="6">
        <f t="shared" si="309"/>
        <v>90.829754980947826</v>
      </c>
      <c r="W939" s="11">
        <v>100</v>
      </c>
      <c r="X939" s="6">
        <f t="shared" si="317"/>
        <v>87.890547012700083</v>
      </c>
      <c r="Y939" s="6">
        <f t="shared" si="318"/>
        <v>75.781094025400165</v>
      </c>
      <c r="Z939" s="6">
        <f t="shared" si="319"/>
        <v>100</v>
      </c>
      <c r="AA939" s="6">
        <f t="shared" si="320"/>
        <v>115.98777142420998</v>
      </c>
      <c r="AB939" s="6">
        <f t="shared" si="321"/>
        <v>103.87831843691006</v>
      </c>
      <c r="AC939" s="6">
        <f t="shared" si="322"/>
        <v>119.86608986112005</v>
      </c>
      <c r="AD939" s="6">
        <f t="shared" si="323"/>
        <v>100</v>
      </c>
      <c r="AE939" s="6">
        <f t="shared" si="324"/>
        <v>87.890547012700083</v>
      </c>
      <c r="AF939" s="6">
        <f t="shared" si="325"/>
        <v>103.87831843691006</v>
      </c>
      <c r="AG939" s="6">
        <f t="shared" si="326"/>
        <v>119.86608986112005</v>
      </c>
      <c r="AI939" s="10">
        <f t="shared" si="327"/>
        <v>0</v>
      </c>
      <c r="AJ939" s="10">
        <f t="shared" ref="AJ939:AO1002" si="329">IF(Y939=100,(-AU939*$L$2-(1-AU939)*$L$3+X939)-100,0)*M939</f>
        <v>0</v>
      </c>
      <c r="AK939" s="10">
        <f t="shared" si="329"/>
        <v>-5350.8068931316611</v>
      </c>
      <c r="AL939" s="10">
        <f t="shared" si="329"/>
        <v>0</v>
      </c>
      <c r="AM939" s="10">
        <f t="shared" si="328"/>
        <v>0</v>
      </c>
      <c r="AN939" s="10">
        <f t="shared" si="328"/>
        <v>0</v>
      </c>
      <c r="AO939" s="10">
        <f t="shared" si="328"/>
        <v>3850.6199100391977</v>
      </c>
      <c r="AP939" s="10">
        <f t="shared" si="307"/>
        <v>0</v>
      </c>
      <c r="AQ939" s="10">
        <f t="shared" si="307"/>
        <v>0</v>
      </c>
      <c r="AR939" s="10">
        <f t="shared" si="307"/>
        <v>0</v>
      </c>
      <c r="AT939">
        <v>1</v>
      </c>
      <c r="AU939">
        <v>1</v>
      </c>
      <c r="AV939">
        <v>1</v>
      </c>
      <c r="AW939">
        <v>0</v>
      </c>
      <c r="AX939">
        <v>1</v>
      </c>
      <c r="AY939">
        <v>0</v>
      </c>
      <c r="AZ939">
        <v>0</v>
      </c>
      <c r="BA939">
        <v>1</v>
      </c>
      <c r="BB939">
        <v>0</v>
      </c>
      <c r="BC939">
        <v>0</v>
      </c>
    </row>
    <row r="940" spans="3:55">
      <c r="C940" s="10"/>
      <c r="D940" s="20">
        <f t="shared" si="311"/>
        <v>-2486.8250786232929</v>
      </c>
      <c r="E940" s="10">
        <f t="shared" si="312"/>
        <v>1986.6597914390709</v>
      </c>
      <c r="F940" s="20">
        <f t="shared" si="313"/>
        <v>-500.16528718422205</v>
      </c>
      <c r="G940">
        <f t="shared" si="314"/>
        <v>6</v>
      </c>
      <c r="H940" s="21">
        <f t="shared" si="315"/>
        <v>9.7699716664180632E-4</v>
      </c>
      <c r="I940" s="20">
        <f t="shared" si="316"/>
        <v>2</v>
      </c>
      <c r="J940" s="2"/>
      <c r="K940" s="11">
        <v>100</v>
      </c>
      <c r="L940" s="6">
        <f t="shared" si="310"/>
        <v>113.7778787354118</v>
      </c>
      <c r="M940" s="6">
        <f t="shared" si="310"/>
        <v>129.45405689530074</v>
      </c>
      <c r="N940" s="6">
        <f t="shared" si="310"/>
        <v>147.2900798724063</v>
      </c>
      <c r="O940" s="6">
        <f t="shared" si="310"/>
        <v>126.98759366081123</v>
      </c>
      <c r="P940" s="6">
        <f t="shared" si="310"/>
        <v>144.48379032441528</v>
      </c>
      <c r="Q940" s="6">
        <f t="shared" si="309"/>
        <v>124.56812347569371</v>
      </c>
      <c r="R940" s="6">
        <f t="shared" si="309"/>
        <v>107.39763506628833</v>
      </c>
      <c r="S940" s="6">
        <f t="shared" si="309"/>
        <v>122.19475099042164</v>
      </c>
      <c r="T940" s="6">
        <f t="shared" si="309"/>
        <v>105.35140859247174</v>
      </c>
      <c r="U940" s="6">
        <f t="shared" si="309"/>
        <v>119.86659791439071</v>
      </c>
      <c r="W940" s="11">
        <v>100</v>
      </c>
      <c r="X940" s="6">
        <f t="shared" si="317"/>
        <v>87.890547012700083</v>
      </c>
      <c r="Y940" s="6">
        <f t="shared" si="318"/>
        <v>75.781094025400165</v>
      </c>
      <c r="Z940" s="6">
        <f t="shared" si="319"/>
        <v>100</v>
      </c>
      <c r="AA940" s="6">
        <f t="shared" si="320"/>
        <v>115.98777142420998</v>
      </c>
      <c r="AB940" s="6">
        <f t="shared" si="321"/>
        <v>103.87831843691006</v>
      </c>
      <c r="AC940" s="6">
        <f t="shared" si="322"/>
        <v>119.86608986112005</v>
      </c>
      <c r="AD940" s="6">
        <f t="shared" si="323"/>
        <v>100</v>
      </c>
      <c r="AE940" s="6">
        <f t="shared" si="324"/>
        <v>87.890547012700083</v>
      </c>
      <c r="AF940" s="6">
        <f t="shared" si="325"/>
        <v>103.87831843691006</v>
      </c>
      <c r="AG940" s="6">
        <f t="shared" si="326"/>
        <v>91.768865449610146</v>
      </c>
      <c r="AI940" s="10">
        <f t="shared" si="327"/>
        <v>0</v>
      </c>
      <c r="AJ940" s="10">
        <f t="shared" si="329"/>
        <v>0</v>
      </c>
      <c r="AK940" s="10">
        <f t="shared" si="329"/>
        <v>-5350.8068931316611</v>
      </c>
      <c r="AL940" s="10">
        <f t="shared" si="329"/>
        <v>0</v>
      </c>
      <c r="AM940" s="10">
        <f t="shared" si="328"/>
        <v>0</v>
      </c>
      <c r="AN940" s="10">
        <f t="shared" si="328"/>
        <v>0</v>
      </c>
      <c r="AO940" s="10">
        <f t="shared" si="328"/>
        <v>3850.6199100391977</v>
      </c>
      <c r="AP940" s="10">
        <f t="shared" si="307"/>
        <v>0</v>
      </c>
      <c r="AQ940" s="10">
        <f t="shared" si="307"/>
        <v>0</v>
      </c>
      <c r="AR940" s="10">
        <f t="shared" si="307"/>
        <v>0</v>
      </c>
      <c r="AT940">
        <v>1</v>
      </c>
      <c r="AU940">
        <v>1</v>
      </c>
      <c r="AV940">
        <v>1</v>
      </c>
      <c r="AW940">
        <v>0</v>
      </c>
      <c r="AX940">
        <v>1</v>
      </c>
      <c r="AY940">
        <v>0</v>
      </c>
      <c r="AZ940">
        <v>0</v>
      </c>
      <c r="BA940">
        <v>1</v>
      </c>
      <c r="BB940">
        <v>0</v>
      </c>
      <c r="BC940">
        <v>1</v>
      </c>
    </row>
    <row r="941" spans="3:55">
      <c r="C941" s="10"/>
      <c r="D941" s="20">
        <f t="shared" si="311"/>
        <v>-2486.8250786232929</v>
      </c>
      <c r="E941" s="10">
        <f t="shared" si="312"/>
        <v>1986.6597914390709</v>
      </c>
      <c r="F941" s="20">
        <f t="shared" si="313"/>
        <v>-500.16528718422205</v>
      </c>
      <c r="G941">
        <f t="shared" si="314"/>
        <v>6</v>
      </c>
      <c r="H941" s="21">
        <f t="shared" si="315"/>
        <v>9.7699716664180632E-4</v>
      </c>
      <c r="I941" s="20">
        <f t="shared" si="316"/>
        <v>2</v>
      </c>
      <c r="J941" s="2"/>
      <c r="K941" s="11">
        <v>100</v>
      </c>
      <c r="L941" s="6">
        <f t="shared" si="310"/>
        <v>113.7778787354118</v>
      </c>
      <c r="M941" s="6">
        <f t="shared" si="310"/>
        <v>129.45405689530074</v>
      </c>
      <c r="N941" s="6">
        <f t="shared" si="310"/>
        <v>147.2900798724063</v>
      </c>
      <c r="O941" s="6">
        <f t="shared" si="310"/>
        <v>126.98759366081123</v>
      </c>
      <c r="P941" s="6">
        <f t="shared" si="310"/>
        <v>144.48379032441528</v>
      </c>
      <c r="Q941" s="6">
        <f t="shared" si="309"/>
        <v>124.56812347569371</v>
      </c>
      <c r="R941" s="6">
        <f t="shared" si="309"/>
        <v>107.39763506628833</v>
      </c>
      <c r="S941" s="6">
        <f t="shared" si="309"/>
        <v>122.19475099042164</v>
      </c>
      <c r="T941" s="6">
        <f t="shared" si="309"/>
        <v>139.03059560292036</v>
      </c>
      <c r="U941" s="6">
        <f t="shared" si="309"/>
        <v>119.86659791439071</v>
      </c>
      <c r="W941" s="11">
        <v>100</v>
      </c>
      <c r="X941" s="6">
        <f t="shared" si="317"/>
        <v>87.890547012700083</v>
      </c>
      <c r="Y941" s="6">
        <f t="shared" si="318"/>
        <v>75.781094025400165</v>
      </c>
      <c r="Z941" s="6">
        <f t="shared" si="319"/>
        <v>100</v>
      </c>
      <c r="AA941" s="6">
        <f t="shared" si="320"/>
        <v>115.98777142420998</v>
      </c>
      <c r="AB941" s="6">
        <f t="shared" si="321"/>
        <v>103.87831843691006</v>
      </c>
      <c r="AC941" s="6">
        <f t="shared" si="322"/>
        <v>119.86608986112005</v>
      </c>
      <c r="AD941" s="6">
        <f t="shared" si="323"/>
        <v>100</v>
      </c>
      <c r="AE941" s="6">
        <f t="shared" si="324"/>
        <v>87.890547012700083</v>
      </c>
      <c r="AF941" s="6">
        <f t="shared" si="325"/>
        <v>75.781094025400165</v>
      </c>
      <c r="AG941" s="6">
        <f t="shared" si="326"/>
        <v>91.768865449610146</v>
      </c>
      <c r="AI941" s="10">
        <f t="shared" si="327"/>
        <v>0</v>
      </c>
      <c r="AJ941" s="10">
        <f t="shared" si="329"/>
        <v>0</v>
      </c>
      <c r="AK941" s="10">
        <f t="shared" si="329"/>
        <v>-5350.8068931316611</v>
      </c>
      <c r="AL941" s="10">
        <f t="shared" si="329"/>
        <v>0</v>
      </c>
      <c r="AM941" s="10">
        <f t="shared" si="328"/>
        <v>0</v>
      </c>
      <c r="AN941" s="10">
        <f t="shared" si="328"/>
        <v>0</v>
      </c>
      <c r="AO941" s="10">
        <f t="shared" si="328"/>
        <v>3850.6199100391977</v>
      </c>
      <c r="AP941" s="10">
        <f t="shared" si="307"/>
        <v>0</v>
      </c>
      <c r="AQ941" s="10">
        <f t="shared" si="307"/>
        <v>0</v>
      </c>
      <c r="AR941" s="10">
        <f t="shared" si="307"/>
        <v>0</v>
      </c>
      <c r="AT941">
        <v>1</v>
      </c>
      <c r="AU941">
        <v>1</v>
      </c>
      <c r="AV941">
        <v>1</v>
      </c>
      <c r="AW941">
        <v>0</v>
      </c>
      <c r="AX941">
        <v>1</v>
      </c>
      <c r="AY941">
        <v>0</v>
      </c>
      <c r="AZ941">
        <v>0</v>
      </c>
      <c r="BA941">
        <v>1</v>
      </c>
      <c r="BB941">
        <v>1</v>
      </c>
      <c r="BC941">
        <v>0</v>
      </c>
    </row>
    <row r="942" spans="3:55">
      <c r="C942" s="10"/>
      <c r="D942" s="20">
        <f t="shared" si="311"/>
        <v>-7246.8270432798054</v>
      </c>
      <c r="E942" s="10">
        <f t="shared" si="312"/>
        <v>5818.6062470211509</v>
      </c>
      <c r="F942" s="20">
        <f t="shared" si="313"/>
        <v>-1428.2207962586544</v>
      </c>
      <c r="G942">
        <f t="shared" si="314"/>
        <v>7</v>
      </c>
      <c r="H942" s="21">
        <f t="shared" si="315"/>
        <v>9.7743226896726152E-4</v>
      </c>
      <c r="I942" s="20">
        <f t="shared" si="316"/>
        <v>2</v>
      </c>
      <c r="J942" s="2"/>
      <c r="K942" s="11">
        <v>100</v>
      </c>
      <c r="L942" s="6">
        <f t="shared" si="310"/>
        <v>113.7778787354118</v>
      </c>
      <c r="M942" s="6">
        <f t="shared" si="310"/>
        <v>129.45405689530074</v>
      </c>
      <c r="N942" s="6">
        <f t="shared" si="310"/>
        <v>147.2900798724063</v>
      </c>
      <c r="O942" s="6">
        <f t="shared" si="310"/>
        <v>126.98759366081123</v>
      </c>
      <c r="P942" s="6">
        <f t="shared" si="310"/>
        <v>144.48379032441528</v>
      </c>
      <c r="Q942" s="6">
        <f t="shared" si="309"/>
        <v>124.56812347569371</v>
      </c>
      <c r="R942" s="6">
        <f t="shared" si="309"/>
        <v>107.39763506628833</v>
      </c>
      <c r="S942" s="6">
        <f t="shared" si="309"/>
        <v>122.19475099042164</v>
      </c>
      <c r="T942" s="6">
        <f t="shared" si="309"/>
        <v>139.03059560292036</v>
      </c>
      <c r="U942" s="6">
        <f t="shared" si="309"/>
        <v>158.18606247021151</v>
      </c>
      <c r="W942" s="11">
        <v>100</v>
      </c>
      <c r="X942" s="6">
        <f t="shared" si="317"/>
        <v>87.890547012700083</v>
      </c>
      <c r="Y942" s="6">
        <f t="shared" si="318"/>
        <v>75.781094025400165</v>
      </c>
      <c r="Z942" s="6">
        <f t="shared" si="319"/>
        <v>100</v>
      </c>
      <c r="AA942" s="6">
        <f t="shared" si="320"/>
        <v>115.98777142420998</v>
      </c>
      <c r="AB942" s="6">
        <f t="shared" si="321"/>
        <v>103.87831843691006</v>
      </c>
      <c r="AC942" s="6">
        <f t="shared" si="322"/>
        <v>119.86608986112005</v>
      </c>
      <c r="AD942" s="6">
        <f t="shared" si="323"/>
        <v>100</v>
      </c>
      <c r="AE942" s="6">
        <f t="shared" si="324"/>
        <v>87.890547012700083</v>
      </c>
      <c r="AF942" s="6">
        <f t="shared" si="325"/>
        <v>75.781094025400165</v>
      </c>
      <c r="AG942" s="6">
        <f t="shared" si="326"/>
        <v>63.671641038100248</v>
      </c>
      <c r="AI942" s="10">
        <f t="shared" si="327"/>
        <v>0</v>
      </c>
      <c r="AJ942" s="10">
        <f t="shared" si="329"/>
        <v>0</v>
      </c>
      <c r="AK942" s="10">
        <f t="shared" si="329"/>
        <v>-5350.8068931316611</v>
      </c>
      <c r="AL942" s="10">
        <f t="shared" si="329"/>
        <v>0</v>
      </c>
      <c r="AM942" s="10">
        <f t="shared" si="328"/>
        <v>0</v>
      </c>
      <c r="AN942" s="10">
        <f t="shared" si="328"/>
        <v>0</v>
      </c>
      <c r="AO942" s="10">
        <f t="shared" si="328"/>
        <v>3850.6199100391977</v>
      </c>
      <c r="AP942" s="10">
        <f t="shared" si="307"/>
        <v>0</v>
      </c>
      <c r="AQ942" s="10">
        <f t="shared" si="307"/>
        <v>0</v>
      </c>
      <c r="AR942" s="10">
        <f t="shared" si="307"/>
        <v>0</v>
      </c>
      <c r="AT942">
        <v>1</v>
      </c>
      <c r="AU942">
        <v>1</v>
      </c>
      <c r="AV942">
        <v>1</v>
      </c>
      <c r="AW942">
        <v>0</v>
      </c>
      <c r="AX942">
        <v>1</v>
      </c>
      <c r="AY942">
        <v>0</v>
      </c>
      <c r="AZ942">
        <v>0</v>
      </c>
      <c r="BA942">
        <v>1</v>
      </c>
      <c r="BB942">
        <v>1</v>
      </c>
      <c r="BC942">
        <v>1</v>
      </c>
    </row>
    <row r="943" spans="3:55">
      <c r="C943" s="10"/>
      <c r="D943" s="20">
        <f t="shared" si="311"/>
        <v>287.1995682079671</v>
      </c>
      <c r="E943" s="10">
        <f t="shared" si="312"/>
        <v>-917.02450190521745</v>
      </c>
      <c r="F943" s="20">
        <f t="shared" si="313"/>
        <v>-629.82493369725034</v>
      </c>
      <c r="G943">
        <f t="shared" si="314"/>
        <v>5</v>
      </c>
      <c r="H943" s="21">
        <f t="shared" si="315"/>
        <v>9.7656225800141683E-4</v>
      </c>
      <c r="I943" s="20">
        <f t="shared" si="316"/>
        <v>2</v>
      </c>
      <c r="J943" s="2"/>
      <c r="K943" s="11">
        <v>100</v>
      </c>
      <c r="L943" s="6">
        <f t="shared" si="310"/>
        <v>113.7778787354118</v>
      </c>
      <c r="M943" s="6">
        <f t="shared" si="310"/>
        <v>129.45405689530074</v>
      </c>
      <c r="N943" s="6">
        <f t="shared" si="310"/>
        <v>147.2900798724063</v>
      </c>
      <c r="O943" s="6">
        <f t="shared" si="310"/>
        <v>126.98759366081123</v>
      </c>
      <c r="P943" s="6">
        <f t="shared" si="310"/>
        <v>144.48379032441528</v>
      </c>
      <c r="Q943" s="6">
        <f t="shared" si="309"/>
        <v>124.56812347569371</v>
      </c>
      <c r="R943" s="6">
        <f t="shared" si="309"/>
        <v>141.73096847115283</v>
      </c>
      <c r="S943" s="6">
        <f t="shared" si="309"/>
        <v>122.19475099042165</v>
      </c>
      <c r="T943" s="6">
        <f t="shared" si="309"/>
        <v>105.35140859247174</v>
      </c>
      <c r="U943" s="6">
        <f t="shared" si="309"/>
        <v>90.829754980947826</v>
      </c>
      <c r="W943" s="11">
        <v>100</v>
      </c>
      <c r="X943" s="6">
        <f t="shared" si="317"/>
        <v>87.890547012700083</v>
      </c>
      <c r="Y943" s="6">
        <f t="shared" si="318"/>
        <v>75.781094025400165</v>
      </c>
      <c r="Z943" s="6">
        <f t="shared" si="319"/>
        <v>100</v>
      </c>
      <c r="AA943" s="6">
        <f t="shared" si="320"/>
        <v>115.98777142420998</v>
      </c>
      <c r="AB943" s="6">
        <f t="shared" si="321"/>
        <v>103.87831843691006</v>
      </c>
      <c r="AC943" s="6">
        <f t="shared" si="322"/>
        <v>119.86608986112005</v>
      </c>
      <c r="AD943" s="6">
        <f t="shared" si="323"/>
        <v>107.75663687382013</v>
      </c>
      <c r="AE943" s="6">
        <f t="shared" si="324"/>
        <v>123.74440829803011</v>
      </c>
      <c r="AF943" s="6">
        <f t="shared" si="325"/>
        <v>100</v>
      </c>
      <c r="AG943" s="6">
        <f t="shared" si="326"/>
        <v>115.98777142420998</v>
      </c>
      <c r="AI943" s="10">
        <f t="shared" si="327"/>
        <v>0</v>
      </c>
      <c r="AJ943" s="10">
        <f t="shared" si="329"/>
        <v>0</v>
      </c>
      <c r="AK943" s="10">
        <f t="shared" si="329"/>
        <v>-5350.8068931316611</v>
      </c>
      <c r="AL943" s="10">
        <f t="shared" si="329"/>
        <v>0</v>
      </c>
      <c r="AM943" s="10">
        <f t="shared" si="328"/>
        <v>0</v>
      </c>
      <c r="AN943" s="10">
        <f t="shared" si="328"/>
        <v>0</v>
      </c>
      <c r="AO943" s="10">
        <f t="shared" si="328"/>
        <v>0</v>
      </c>
      <c r="AP943" s="10">
        <f t="shared" si="307"/>
        <v>0</v>
      </c>
      <c r="AQ943" s="10">
        <f t="shared" si="307"/>
        <v>4185.8411001872364</v>
      </c>
      <c r="AR943" s="10">
        <f t="shared" si="307"/>
        <v>0</v>
      </c>
      <c r="AT943">
        <v>1</v>
      </c>
      <c r="AU943">
        <v>1</v>
      </c>
      <c r="AV943">
        <v>1</v>
      </c>
      <c r="AW943">
        <v>0</v>
      </c>
      <c r="AX943">
        <v>1</v>
      </c>
      <c r="AY943">
        <v>0</v>
      </c>
      <c r="AZ943">
        <v>1</v>
      </c>
      <c r="BA943">
        <v>0</v>
      </c>
      <c r="BB943">
        <v>0</v>
      </c>
      <c r="BC943">
        <v>0</v>
      </c>
    </row>
    <row r="944" spans="3:55">
      <c r="C944" s="10"/>
      <c r="D944" s="20">
        <f t="shared" si="311"/>
        <v>-2616.4847251363217</v>
      </c>
      <c r="E944" s="10">
        <f t="shared" si="312"/>
        <v>1986.6597914390709</v>
      </c>
      <c r="F944" s="20">
        <f t="shared" si="313"/>
        <v>-629.8249336972508</v>
      </c>
      <c r="G944">
        <f t="shared" si="314"/>
        <v>6</v>
      </c>
      <c r="H944" s="21">
        <f t="shared" si="315"/>
        <v>9.7699716664180632E-4</v>
      </c>
      <c r="I944" s="20">
        <f t="shared" si="316"/>
        <v>2</v>
      </c>
      <c r="J944" s="2"/>
      <c r="K944" s="11">
        <v>100</v>
      </c>
      <c r="L944" s="6">
        <f t="shared" si="310"/>
        <v>113.7778787354118</v>
      </c>
      <c r="M944" s="6">
        <f t="shared" si="310"/>
        <v>129.45405689530074</v>
      </c>
      <c r="N944" s="6">
        <f t="shared" si="310"/>
        <v>147.2900798724063</v>
      </c>
      <c r="O944" s="6">
        <f t="shared" si="310"/>
        <v>126.98759366081123</v>
      </c>
      <c r="P944" s="6">
        <f t="shared" si="310"/>
        <v>144.48379032441528</v>
      </c>
      <c r="Q944" s="6">
        <f t="shared" si="309"/>
        <v>124.56812347569371</v>
      </c>
      <c r="R944" s="6">
        <f t="shared" si="309"/>
        <v>141.73096847115283</v>
      </c>
      <c r="S944" s="6">
        <f t="shared" si="309"/>
        <v>122.19475099042165</v>
      </c>
      <c r="T944" s="6">
        <f t="shared" si="309"/>
        <v>105.35140859247174</v>
      </c>
      <c r="U944" s="6">
        <f t="shared" si="309"/>
        <v>119.86659791439071</v>
      </c>
      <c r="W944" s="11">
        <v>100</v>
      </c>
      <c r="X944" s="6">
        <f t="shared" si="317"/>
        <v>87.890547012700083</v>
      </c>
      <c r="Y944" s="6">
        <f t="shared" si="318"/>
        <v>75.781094025400165</v>
      </c>
      <c r="Z944" s="6">
        <f t="shared" si="319"/>
        <v>100</v>
      </c>
      <c r="AA944" s="6">
        <f t="shared" si="320"/>
        <v>115.98777142420998</v>
      </c>
      <c r="AB944" s="6">
        <f t="shared" si="321"/>
        <v>103.87831843691006</v>
      </c>
      <c r="AC944" s="6">
        <f t="shared" si="322"/>
        <v>119.86608986112005</v>
      </c>
      <c r="AD944" s="6">
        <f t="shared" si="323"/>
        <v>107.75663687382013</v>
      </c>
      <c r="AE944" s="6">
        <f t="shared" si="324"/>
        <v>123.74440829803011</v>
      </c>
      <c r="AF944" s="6">
        <f t="shared" si="325"/>
        <v>100</v>
      </c>
      <c r="AG944" s="6">
        <f t="shared" si="326"/>
        <v>87.890547012700083</v>
      </c>
      <c r="AI944" s="10">
        <f t="shared" si="327"/>
        <v>0</v>
      </c>
      <c r="AJ944" s="10">
        <f t="shared" si="329"/>
        <v>0</v>
      </c>
      <c r="AK944" s="10">
        <f t="shared" si="329"/>
        <v>-5350.8068931316611</v>
      </c>
      <c r="AL944" s="10">
        <f t="shared" si="329"/>
        <v>0</v>
      </c>
      <c r="AM944" s="10">
        <f t="shared" si="328"/>
        <v>0</v>
      </c>
      <c r="AN944" s="10">
        <f t="shared" si="328"/>
        <v>0</v>
      </c>
      <c r="AO944" s="10">
        <f t="shared" si="328"/>
        <v>0</v>
      </c>
      <c r="AP944" s="10">
        <f t="shared" si="307"/>
        <v>0</v>
      </c>
      <c r="AQ944" s="10">
        <f t="shared" si="307"/>
        <v>4185.8411001872364</v>
      </c>
      <c r="AR944" s="10">
        <f t="shared" si="307"/>
        <v>0</v>
      </c>
      <c r="AT944">
        <v>1</v>
      </c>
      <c r="AU944">
        <v>1</v>
      </c>
      <c r="AV944">
        <v>1</v>
      </c>
      <c r="AW944">
        <v>0</v>
      </c>
      <c r="AX944">
        <v>1</v>
      </c>
      <c r="AY944">
        <v>0</v>
      </c>
      <c r="AZ944">
        <v>1</v>
      </c>
      <c r="BA944">
        <v>0</v>
      </c>
      <c r="BB944">
        <v>0</v>
      </c>
      <c r="BC944">
        <v>1</v>
      </c>
    </row>
    <row r="945" spans="3:55">
      <c r="C945" s="10"/>
      <c r="D945" s="20">
        <f t="shared" si="311"/>
        <v>-2039.7646142954968</v>
      </c>
      <c r="E945" s="10">
        <f t="shared" si="312"/>
        <v>1986.6597914390709</v>
      </c>
      <c r="F945" s="20">
        <f t="shared" si="313"/>
        <v>-53.104822856425926</v>
      </c>
      <c r="G945">
        <f t="shared" si="314"/>
        <v>6</v>
      </c>
      <c r="H945" s="21">
        <f t="shared" si="315"/>
        <v>9.7699716664180632E-4</v>
      </c>
      <c r="I945" s="20">
        <f t="shared" si="316"/>
        <v>1</v>
      </c>
      <c r="J945" s="2"/>
      <c r="K945" s="11">
        <v>100</v>
      </c>
      <c r="L945" s="6">
        <f t="shared" si="310"/>
        <v>113.7778787354118</v>
      </c>
      <c r="M945" s="6">
        <f t="shared" si="310"/>
        <v>129.45405689530074</v>
      </c>
      <c r="N945" s="6">
        <f t="shared" si="310"/>
        <v>147.2900798724063</v>
      </c>
      <c r="O945" s="6">
        <f t="shared" si="310"/>
        <v>126.98759366081123</v>
      </c>
      <c r="P945" s="6">
        <f t="shared" si="310"/>
        <v>144.48379032441528</v>
      </c>
      <c r="Q945" s="6">
        <f t="shared" si="309"/>
        <v>124.56812347569371</v>
      </c>
      <c r="R945" s="6">
        <f t="shared" si="309"/>
        <v>141.73096847115283</v>
      </c>
      <c r="S945" s="6">
        <f t="shared" si="309"/>
        <v>122.19475099042165</v>
      </c>
      <c r="T945" s="6">
        <f t="shared" si="309"/>
        <v>139.03059560292036</v>
      </c>
      <c r="U945" s="6">
        <f t="shared" si="309"/>
        <v>119.86659791439071</v>
      </c>
      <c r="W945" s="11">
        <v>100</v>
      </c>
      <c r="X945" s="6">
        <f t="shared" si="317"/>
        <v>87.890547012700083</v>
      </c>
      <c r="Y945" s="6">
        <f t="shared" si="318"/>
        <v>75.781094025400165</v>
      </c>
      <c r="Z945" s="6">
        <f t="shared" si="319"/>
        <v>100</v>
      </c>
      <c r="AA945" s="6">
        <f t="shared" si="320"/>
        <v>115.98777142420998</v>
      </c>
      <c r="AB945" s="6">
        <f t="shared" si="321"/>
        <v>103.87831843691006</v>
      </c>
      <c r="AC945" s="6">
        <f t="shared" si="322"/>
        <v>119.86608986112005</v>
      </c>
      <c r="AD945" s="6">
        <f t="shared" si="323"/>
        <v>107.75663687382013</v>
      </c>
      <c r="AE945" s="6">
        <f t="shared" si="324"/>
        <v>123.74440829803011</v>
      </c>
      <c r="AF945" s="6">
        <f t="shared" si="325"/>
        <v>111.63495531073019</v>
      </c>
      <c r="AG945" s="6">
        <f t="shared" si="326"/>
        <v>127.62272673494017</v>
      </c>
      <c r="AI945" s="10">
        <f t="shared" si="327"/>
        <v>0</v>
      </c>
      <c r="AJ945" s="10">
        <f t="shared" si="329"/>
        <v>0</v>
      </c>
      <c r="AK945" s="10">
        <f t="shared" si="329"/>
        <v>-5350.8068931316611</v>
      </c>
      <c r="AL945" s="10">
        <f t="shared" si="329"/>
        <v>0</v>
      </c>
      <c r="AM945" s="10">
        <f t="shared" si="328"/>
        <v>0</v>
      </c>
      <c r="AN945" s="10">
        <f t="shared" si="328"/>
        <v>0</v>
      </c>
      <c r="AO945" s="10">
        <f t="shared" si="328"/>
        <v>0</v>
      </c>
      <c r="AP945" s="10">
        <f t="shared" si="307"/>
        <v>0</v>
      </c>
      <c r="AQ945" s="10">
        <f t="shared" si="307"/>
        <v>0</v>
      </c>
      <c r="AR945" s="10">
        <f t="shared" si="307"/>
        <v>0</v>
      </c>
      <c r="AT945">
        <v>1</v>
      </c>
      <c r="AU945">
        <v>1</v>
      </c>
      <c r="AV945">
        <v>1</v>
      </c>
      <c r="AW945">
        <v>0</v>
      </c>
      <c r="AX945">
        <v>1</v>
      </c>
      <c r="AY945">
        <v>0</v>
      </c>
      <c r="AZ945">
        <v>1</v>
      </c>
      <c r="BA945">
        <v>0</v>
      </c>
      <c r="BB945">
        <v>1</v>
      </c>
      <c r="BC945">
        <v>0</v>
      </c>
    </row>
    <row r="946" spans="3:55">
      <c r="C946" s="10"/>
      <c r="D946" s="20">
        <f t="shared" si="311"/>
        <v>-5425.86581223949</v>
      </c>
      <c r="E946" s="10">
        <f t="shared" si="312"/>
        <v>5818.6062470211509</v>
      </c>
      <c r="F946" s="20">
        <f t="shared" si="313"/>
        <v>392.74043478166095</v>
      </c>
      <c r="G946">
        <f t="shared" si="314"/>
        <v>7</v>
      </c>
      <c r="H946" s="21">
        <f t="shared" si="315"/>
        <v>9.7743226896726152E-4</v>
      </c>
      <c r="I946" s="20">
        <f t="shared" si="316"/>
        <v>1</v>
      </c>
      <c r="J946" s="2"/>
      <c r="K946" s="11">
        <v>100</v>
      </c>
      <c r="L946" s="6">
        <f t="shared" si="310"/>
        <v>113.7778787354118</v>
      </c>
      <c r="M946" s="6">
        <f t="shared" si="310"/>
        <v>129.45405689530074</v>
      </c>
      <c r="N946" s="6">
        <f t="shared" si="310"/>
        <v>147.2900798724063</v>
      </c>
      <c r="O946" s="6">
        <f t="shared" si="310"/>
        <v>126.98759366081123</v>
      </c>
      <c r="P946" s="6">
        <f t="shared" si="310"/>
        <v>144.48379032441528</v>
      </c>
      <c r="Q946" s="6">
        <f t="shared" si="309"/>
        <v>124.56812347569371</v>
      </c>
      <c r="R946" s="6">
        <f t="shared" si="309"/>
        <v>141.73096847115283</v>
      </c>
      <c r="S946" s="6">
        <f t="shared" si="309"/>
        <v>122.19475099042165</v>
      </c>
      <c r="T946" s="6">
        <f t="shared" si="309"/>
        <v>139.03059560292036</v>
      </c>
      <c r="U946" s="6">
        <f t="shared" si="309"/>
        <v>158.18606247021151</v>
      </c>
      <c r="W946" s="11">
        <v>100</v>
      </c>
      <c r="X946" s="6">
        <f t="shared" si="317"/>
        <v>87.890547012700083</v>
      </c>
      <c r="Y946" s="6">
        <f t="shared" si="318"/>
        <v>75.781094025400165</v>
      </c>
      <c r="Z946" s="6">
        <f t="shared" si="319"/>
        <v>100</v>
      </c>
      <c r="AA946" s="6">
        <f t="shared" si="320"/>
        <v>115.98777142420998</v>
      </c>
      <c r="AB946" s="6">
        <f t="shared" si="321"/>
        <v>103.87831843691006</v>
      </c>
      <c r="AC946" s="6">
        <f t="shared" si="322"/>
        <v>119.86608986112005</v>
      </c>
      <c r="AD946" s="6">
        <f t="shared" si="323"/>
        <v>107.75663687382013</v>
      </c>
      <c r="AE946" s="6">
        <f t="shared" si="324"/>
        <v>123.74440829803011</v>
      </c>
      <c r="AF946" s="6">
        <f t="shared" si="325"/>
        <v>111.63495531073019</v>
      </c>
      <c r="AG946" s="6">
        <f t="shared" si="326"/>
        <v>99.525502323430274</v>
      </c>
      <c r="AI946" s="10">
        <f t="shared" si="327"/>
        <v>0</v>
      </c>
      <c r="AJ946" s="10">
        <f t="shared" si="329"/>
        <v>0</v>
      </c>
      <c r="AK946" s="10">
        <f t="shared" si="329"/>
        <v>-5350.8068931316611</v>
      </c>
      <c r="AL946" s="10">
        <f t="shared" si="329"/>
        <v>0</v>
      </c>
      <c r="AM946" s="10">
        <f t="shared" si="328"/>
        <v>0</v>
      </c>
      <c r="AN946" s="10">
        <f t="shared" si="328"/>
        <v>0</v>
      </c>
      <c r="AO946" s="10">
        <f t="shared" si="328"/>
        <v>0</v>
      </c>
      <c r="AP946" s="10">
        <f t="shared" si="307"/>
        <v>0</v>
      </c>
      <c r="AQ946" s="10">
        <f t="shared" si="307"/>
        <v>0</v>
      </c>
      <c r="AR946" s="10">
        <f t="shared" si="307"/>
        <v>0</v>
      </c>
      <c r="AT946">
        <v>1</v>
      </c>
      <c r="AU946">
        <v>1</v>
      </c>
      <c r="AV946">
        <v>1</v>
      </c>
      <c r="AW946">
        <v>0</v>
      </c>
      <c r="AX946">
        <v>1</v>
      </c>
      <c r="AY946">
        <v>0</v>
      </c>
      <c r="AZ946">
        <v>1</v>
      </c>
      <c r="BA946">
        <v>0</v>
      </c>
      <c r="BB946">
        <v>1</v>
      </c>
      <c r="BC946">
        <v>1</v>
      </c>
    </row>
    <row r="947" spans="3:55">
      <c r="C947" s="10"/>
      <c r="D947" s="20">
        <f t="shared" si="311"/>
        <v>-2039.7646142954968</v>
      </c>
      <c r="E947" s="10">
        <f t="shared" si="312"/>
        <v>1986.6597914390709</v>
      </c>
      <c r="F947" s="20">
        <f t="shared" si="313"/>
        <v>-53.104822856425926</v>
      </c>
      <c r="G947">
        <f t="shared" si="314"/>
        <v>6</v>
      </c>
      <c r="H947" s="21">
        <f t="shared" si="315"/>
        <v>9.7699716664180632E-4</v>
      </c>
      <c r="I947" s="20">
        <f t="shared" si="316"/>
        <v>1</v>
      </c>
      <c r="J947" s="2"/>
      <c r="K947" s="11">
        <v>100</v>
      </c>
      <c r="L947" s="6">
        <f t="shared" si="310"/>
        <v>113.7778787354118</v>
      </c>
      <c r="M947" s="6">
        <f t="shared" si="310"/>
        <v>129.45405689530074</v>
      </c>
      <c r="N947" s="6">
        <f t="shared" si="310"/>
        <v>147.2900798724063</v>
      </c>
      <c r="O947" s="6">
        <f t="shared" si="310"/>
        <v>126.98759366081123</v>
      </c>
      <c r="P947" s="6">
        <f t="shared" si="310"/>
        <v>144.48379032441528</v>
      </c>
      <c r="Q947" s="6">
        <f t="shared" si="309"/>
        <v>124.56812347569371</v>
      </c>
      <c r="R947" s="6">
        <f t="shared" si="309"/>
        <v>141.73096847115283</v>
      </c>
      <c r="S947" s="6">
        <f t="shared" si="309"/>
        <v>161.25848943763302</v>
      </c>
      <c r="T947" s="6">
        <f t="shared" si="309"/>
        <v>139.03059560292036</v>
      </c>
      <c r="U947" s="6">
        <f t="shared" si="309"/>
        <v>119.86659791439071</v>
      </c>
      <c r="W947" s="11">
        <v>100</v>
      </c>
      <c r="X947" s="6">
        <f t="shared" si="317"/>
        <v>87.890547012700083</v>
      </c>
      <c r="Y947" s="6">
        <f t="shared" si="318"/>
        <v>75.781094025400165</v>
      </c>
      <c r="Z947" s="6">
        <f t="shared" si="319"/>
        <v>100</v>
      </c>
      <c r="AA947" s="6">
        <f t="shared" si="320"/>
        <v>115.98777142420998</v>
      </c>
      <c r="AB947" s="6">
        <f t="shared" si="321"/>
        <v>103.87831843691006</v>
      </c>
      <c r="AC947" s="6">
        <f t="shared" si="322"/>
        <v>119.86608986112005</v>
      </c>
      <c r="AD947" s="6">
        <f t="shared" si="323"/>
        <v>107.75663687382013</v>
      </c>
      <c r="AE947" s="6">
        <f t="shared" si="324"/>
        <v>95.64718388652021</v>
      </c>
      <c r="AF947" s="6">
        <f t="shared" si="325"/>
        <v>111.63495531073019</v>
      </c>
      <c r="AG947" s="6">
        <f t="shared" si="326"/>
        <v>127.62272673494017</v>
      </c>
      <c r="AI947" s="10">
        <f t="shared" si="327"/>
        <v>0</v>
      </c>
      <c r="AJ947" s="10">
        <f t="shared" si="329"/>
        <v>0</v>
      </c>
      <c r="AK947" s="10">
        <f t="shared" si="329"/>
        <v>-5350.8068931316611</v>
      </c>
      <c r="AL947" s="10">
        <f t="shared" si="329"/>
        <v>0</v>
      </c>
      <c r="AM947" s="10">
        <f t="shared" si="328"/>
        <v>0</v>
      </c>
      <c r="AN947" s="10">
        <f t="shared" si="328"/>
        <v>0</v>
      </c>
      <c r="AO947" s="10">
        <f t="shared" si="328"/>
        <v>0</v>
      </c>
      <c r="AP947" s="10">
        <f t="shared" si="307"/>
        <v>0</v>
      </c>
      <c r="AQ947" s="10">
        <f t="shared" si="307"/>
        <v>0</v>
      </c>
      <c r="AR947" s="10">
        <f t="shared" si="307"/>
        <v>0</v>
      </c>
      <c r="AT947">
        <v>1</v>
      </c>
      <c r="AU947">
        <v>1</v>
      </c>
      <c r="AV947">
        <v>1</v>
      </c>
      <c r="AW947">
        <v>0</v>
      </c>
      <c r="AX947">
        <v>1</v>
      </c>
      <c r="AY947">
        <v>0</v>
      </c>
      <c r="AZ947">
        <v>1</v>
      </c>
      <c r="BA947">
        <v>1</v>
      </c>
      <c r="BB947">
        <v>0</v>
      </c>
      <c r="BC947">
        <v>0</v>
      </c>
    </row>
    <row r="948" spans="3:55">
      <c r="C948" s="10"/>
      <c r="D948" s="20">
        <f t="shared" si="311"/>
        <v>-5425.86581223949</v>
      </c>
      <c r="E948" s="10">
        <f t="shared" si="312"/>
        <v>5818.6062470211509</v>
      </c>
      <c r="F948" s="20">
        <f t="shared" si="313"/>
        <v>392.74043478166095</v>
      </c>
      <c r="G948">
        <f t="shared" si="314"/>
        <v>7</v>
      </c>
      <c r="H948" s="21">
        <f t="shared" si="315"/>
        <v>9.7743226896726152E-4</v>
      </c>
      <c r="I948" s="20">
        <f t="shared" si="316"/>
        <v>1</v>
      </c>
      <c r="J948" s="2"/>
      <c r="K948" s="11">
        <v>100</v>
      </c>
      <c r="L948" s="6">
        <f t="shared" si="310"/>
        <v>113.7778787354118</v>
      </c>
      <c r="M948" s="6">
        <f t="shared" si="310"/>
        <v>129.45405689530074</v>
      </c>
      <c r="N948" s="6">
        <f t="shared" si="310"/>
        <v>147.2900798724063</v>
      </c>
      <c r="O948" s="6">
        <f t="shared" si="310"/>
        <v>126.98759366081123</v>
      </c>
      <c r="P948" s="6">
        <f t="shared" si="310"/>
        <v>144.48379032441528</v>
      </c>
      <c r="Q948" s="6">
        <f t="shared" si="309"/>
        <v>124.56812347569371</v>
      </c>
      <c r="R948" s="6">
        <f t="shared" si="309"/>
        <v>141.73096847115283</v>
      </c>
      <c r="S948" s="6">
        <f t="shared" si="309"/>
        <v>161.25848943763302</v>
      </c>
      <c r="T948" s="6">
        <f t="shared" si="309"/>
        <v>139.03059560292036</v>
      </c>
      <c r="U948" s="6">
        <f t="shared" si="309"/>
        <v>158.18606247021151</v>
      </c>
      <c r="W948" s="11">
        <v>100</v>
      </c>
      <c r="X948" s="6">
        <f t="shared" si="317"/>
        <v>87.890547012700083</v>
      </c>
      <c r="Y948" s="6">
        <f t="shared" si="318"/>
        <v>75.781094025400165</v>
      </c>
      <c r="Z948" s="6">
        <f t="shared" si="319"/>
        <v>100</v>
      </c>
      <c r="AA948" s="6">
        <f t="shared" si="320"/>
        <v>115.98777142420998</v>
      </c>
      <c r="AB948" s="6">
        <f t="shared" si="321"/>
        <v>103.87831843691006</v>
      </c>
      <c r="AC948" s="6">
        <f t="shared" si="322"/>
        <v>119.86608986112005</v>
      </c>
      <c r="AD948" s="6">
        <f t="shared" si="323"/>
        <v>107.75663687382013</v>
      </c>
      <c r="AE948" s="6">
        <f t="shared" si="324"/>
        <v>95.64718388652021</v>
      </c>
      <c r="AF948" s="6">
        <f t="shared" si="325"/>
        <v>111.63495531073019</v>
      </c>
      <c r="AG948" s="6">
        <f t="shared" si="326"/>
        <v>99.525502323430274</v>
      </c>
      <c r="AI948" s="10">
        <f t="shared" si="327"/>
        <v>0</v>
      </c>
      <c r="AJ948" s="10">
        <f t="shared" si="329"/>
        <v>0</v>
      </c>
      <c r="AK948" s="10">
        <f t="shared" si="329"/>
        <v>-5350.8068931316611</v>
      </c>
      <c r="AL948" s="10">
        <f t="shared" si="329"/>
        <v>0</v>
      </c>
      <c r="AM948" s="10">
        <f t="shared" si="328"/>
        <v>0</v>
      </c>
      <c r="AN948" s="10">
        <f t="shared" si="328"/>
        <v>0</v>
      </c>
      <c r="AO948" s="10">
        <f t="shared" si="328"/>
        <v>0</v>
      </c>
      <c r="AP948" s="10">
        <f t="shared" si="307"/>
        <v>0</v>
      </c>
      <c r="AQ948" s="10">
        <f t="shared" si="307"/>
        <v>0</v>
      </c>
      <c r="AR948" s="10">
        <f t="shared" si="307"/>
        <v>0</v>
      </c>
      <c r="AT948">
        <v>1</v>
      </c>
      <c r="AU948">
        <v>1</v>
      </c>
      <c r="AV948">
        <v>1</v>
      </c>
      <c r="AW948">
        <v>0</v>
      </c>
      <c r="AX948">
        <v>1</v>
      </c>
      <c r="AY948">
        <v>0</v>
      </c>
      <c r="AZ948">
        <v>1</v>
      </c>
      <c r="BA948">
        <v>1</v>
      </c>
      <c r="BB948">
        <v>0</v>
      </c>
      <c r="BC948">
        <v>1</v>
      </c>
    </row>
    <row r="949" spans="3:55">
      <c r="C949" s="10"/>
      <c r="D949" s="20">
        <f t="shared" si="311"/>
        <v>-5425.86581223949</v>
      </c>
      <c r="E949" s="10">
        <f t="shared" si="312"/>
        <v>5818.6062470211509</v>
      </c>
      <c r="F949" s="20">
        <f t="shared" si="313"/>
        <v>392.74043478166095</v>
      </c>
      <c r="G949">
        <f t="shared" si="314"/>
        <v>7</v>
      </c>
      <c r="H949" s="21">
        <f t="shared" si="315"/>
        <v>9.7743226896726152E-4</v>
      </c>
      <c r="I949" s="20">
        <f t="shared" si="316"/>
        <v>1</v>
      </c>
      <c r="J949" s="2"/>
      <c r="K949" s="11">
        <v>100</v>
      </c>
      <c r="L949" s="6">
        <f t="shared" si="310"/>
        <v>113.7778787354118</v>
      </c>
      <c r="M949" s="6">
        <f t="shared" si="310"/>
        <v>129.45405689530074</v>
      </c>
      <c r="N949" s="6">
        <f t="shared" si="310"/>
        <v>147.2900798724063</v>
      </c>
      <c r="O949" s="6">
        <f t="shared" si="310"/>
        <v>126.98759366081123</v>
      </c>
      <c r="P949" s="6">
        <f t="shared" si="310"/>
        <v>144.48379032441528</v>
      </c>
      <c r="Q949" s="6">
        <f t="shared" si="309"/>
        <v>124.56812347569371</v>
      </c>
      <c r="R949" s="6">
        <f t="shared" si="309"/>
        <v>141.73096847115283</v>
      </c>
      <c r="S949" s="6">
        <f t="shared" si="309"/>
        <v>161.25848943763302</v>
      </c>
      <c r="T949" s="6">
        <f t="shared" si="309"/>
        <v>183.47648856290695</v>
      </c>
      <c r="U949" s="6">
        <f t="shared" si="309"/>
        <v>158.18606247021151</v>
      </c>
      <c r="W949" s="11">
        <v>100</v>
      </c>
      <c r="X949" s="6">
        <f t="shared" si="317"/>
        <v>87.890547012700083</v>
      </c>
      <c r="Y949" s="6">
        <f t="shared" si="318"/>
        <v>75.781094025400165</v>
      </c>
      <c r="Z949" s="6">
        <f t="shared" si="319"/>
        <v>100</v>
      </c>
      <c r="AA949" s="6">
        <f t="shared" si="320"/>
        <v>115.98777142420998</v>
      </c>
      <c r="AB949" s="6">
        <f t="shared" si="321"/>
        <v>103.87831843691006</v>
      </c>
      <c r="AC949" s="6">
        <f t="shared" si="322"/>
        <v>119.86608986112005</v>
      </c>
      <c r="AD949" s="6">
        <f t="shared" si="323"/>
        <v>107.75663687382013</v>
      </c>
      <c r="AE949" s="6">
        <f t="shared" si="324"/>
        <v>95.64718388652021</v>
      </c>
      <c r="AF949" s="6">
        <f t="shared" si="325"/>
        <v>83.537730899220293</v>
      </c>
      <c r="AG949" s="6">
        <f t="shared" si="326"/>
        <v>99.525502323430274</v>
      </c>
      <c r="AI949" s="10">
        <f t="shared" si="327"/>
        <v>0</v>
      </c>
      <c r="AJ949" s="10">
        <f t="shared" si="329"/>
        <v>0</v>
      </c>
      <c r="AK949" s="10">
        <f t="shared" si="329"/>
        <v>-5350.8068931316611</v>
      </c>
      <c r="AL949" s="10">
        <f t="shared" si="329"/>
        <v>0</v>
      </c>
      <c r="AM949" s="10">
        <f t="shared" si="328"/>
        <v>0</v>
      </c>
      <c r="AN949" s="10">
        <f t="shared" si="328"/>
        <v>0</v>
      </c>
      <c r="AO949" s="10">
        <f t="shared" si="328"/>
        <v>0</v>
      </c>
      <c r="AP949" s="10">
        <f t="shared" si="307"/>
        <v>0</v>
      </c>
      <c r="AQ949" s="10">
        <f t="shared" si="307"/>
        <v>0</v>
      </c>
      <c r="AR949" s="10">
        <f t="shared" si="307"/>
        <v>0</v>
      </c>
      <c r="AT949">
        <v>1</v>
      </c>
      <c r="AU949">
        <v>1</v>
      </c>
      <c r="AV949">
        <v>1</v>
      </c>
      <c r="AW949">
        <v>0</v>
      </c>
      <c r="AX949">
        <v>1</v>
      </c>
      <c r="AY949">
        <v>0</v>
      </c>
      <c r="AZ949">
        <v>1</v>
      </c>
      <c r="BA949">
        <v>1</v>
      </c>
      <c r="BB949">
        <v>1</v>
      </c>
      <c r="BC949">
        <v>0</v>
      </c>
    </row>
    <row r="950" spans="3:55">
      <c r="C950" s="10"/>
      <c r="D950" s="20">
        <f t="shared" si="311"/>
        <v>-11315.31549968135</v>
      </c>
      <c r="E950" s="10">
        <f t="shared" si="312"/>
        <v>10875.565666509598</v>
      </c>
      <c r="F950" s="20">
        <f t="shared" si="313"/>
        <v>-439.74983317175247</v>
      </c>
      <c r="G950">
        <f t="shared" si="314"/>
        <v>8</v>
      </c>
      <c r="H950" s="21">
        <f t="shared" si="315"/>
        <v>9.7786756506404015E-4</v>
      </c>
      <c r="I950" s="20">
        <f t="shared" si="316"/>
        <v>1</v>
      </c>
      <c r="J950" s="2"/>
      <c r="K950" s="11">
        <v>100</v>
      </c>
      <c r="L950" s="6">
        <f t="shared" si="310"/>
        <v>113.7778787354118</v>
      </c>
      <c r="M950" s="6">
        <f t="shared" si="310"/>
        <v>129.45405689530074</v>
      </c>
      <c r="N950" s="6">
        <f t="shared" si="310"/>
        <v>147.2900798724063</v>
      </c>
      <c r="O950" s="6">
        <f t="shared" si="310"/>
        <v>126.98759366081123</v>
      </c>
      <c r="P950" s="6">
        <f t="shared" si="310"/>
        <v>144.48379032441528</v>
      </c>
      <c r="Q950" s="6">
        <f t="shared" ref="Q950:U1000" si="330">P950*((1-AY950)*$I$3+$I$2*AY950)</f>
        <v>124.56812347569371</v>
      </c>
      <c r="R950" s="6">
        <f t="shared" si="330"/>
        <v>141.73096847115283</v>
      </c>
      <c r="S950" s="6">
        <f t="shared" si="330"/>
        <v>161.25848943763302</v>
      </c>
      <c r="T950" s="6">
        <f t="shared" si="330"/>
        <v>183.47648856290695</v>
      </c>
      <c r="U950" s="6">
        <f t="shared" si="330"/>
        <v>208.75565666509598</v>
      </c>
      <c r="W950" s="11">
        <v>100</v>
      </c>
      <c r="X950" s="6">
        <f t="shared" si="317"/>
        <v>87.890547012700083</v>
      </c>
      <c r="Y950" s="6">
        <f t="shared" si="318"/>
        <v>75.781094025400165</v>
      </c>
      <c r="Z950" s="6">
        <f t="shared" si="319"/>
        <v>100</v>
      </c>
      <c r="AA950" s="6">
        <f t="shared" si="320"/>
        <v>115.98777142420998</v>
      </c>
      <c r="AB950" s="6">
        <f t="shared" si="321"/>
        <v>103.87831843691006</v>
      </c>
      <c r="AC950" s="6">
        <f t="shared" si="322"/>
        <v>119.86608986112005</v>
      </c>
      <c r="AD950" s="6">
        <f t="shared" si="323"/>
        <v>107.75663687382013</v>
      </c>
      <c r="AE950" s="6">
        <f t="shared" si="324"/>
        <v>95.64718388652021</v>
      </c>
      <c r="AF950" s="6">
        <f t="shared" si="325"/>
        <v>83.537730899220293</v>
      </c>
      <c r="AG950" s="6">
        <f t="shared" si="326"/>
        <v>71.428277911920375</v>
      </c>
      <c r="AI950" s="10">
        <f t="shared" si="327"/>
        <v>0</v>
      </c>
      <c r="AJ950" s="10">
        <f t="shared" si="329"/>
        <v>0</v>
      </c>
      <c r="AK950" s="10">
        <f t="shared" si="329"/>
        <v>-5350.8068931316611</v>
      </c>
      <c r="AL950" s="10">
        <f t="shared" si="329"/>
        <v>0</v>
      </c>
      <c r="AM950" s="10">
        <f t="shared" si="328"/>
        <v>0</v>
      </c>
      <c r="AN950" s="10">
        <f t="shared" si="328"/>
        <v>0</v>
      </c>
      <c r="AO950" s="10">
        <f t="shared" si="328"/>
        <v>0</v>
      </c>
      <c r="AP950" s="10">
        <f t="shared" si="307"/>
        <v>0</v>
      </c>
      <c r="AQ950" s="10">
        <f t="shared" si="307"/>
        <v>0</v>
      </c>
      <c r="AR950" s="10">
        <f t="shared" si="307"/>
        <v>0</v>
      </c>
      <c r="AT950">
        <v>1</v>
      </c>
      <c r="AU950">
        <v>1</v>
      </c>
      <c r="AV950">
        <v>1</v>
      </c>
      <c r="AW950">
        <v>0</v>
      </c>
      <c r="AX950">
        <v>1</v>
      </c>
      <c r="AY950">
        <v>0</v>
      </c>
      <c r="AZ950">
        <v>1</v>
      </c>
      <c r="BA950">
        <v>1</v>
      </c>
      <c r="BB950">
        <v>1</v>
      </c>
      <c r="BC950">
        <v>1</v>
      </c>
    </row>
    <row r="951" spans="3:55">
      <c r="C951" s="10"/>
      <c r="D951" s="20">
        <f t="shared" si="311"/>
        <v>287.1995682079671</v>
      </c>
      <c r="E951" s="10">
        <f t="shared" si="312"/>
        <v>-917.02450190521745</v>
      </c>
      <c r="F951" s="20">
        <f t="shared" si="313"/>
        <v>-629.82493369725034</v>
      </c>
      <c r="G951">
        <f t="shared" si="314"/>
        <v>5</v>
      </c>
      <c r="H951" s="21">
        <f t="shared" si="315"/>
        <v>9.7656225800141683E-4</v>
      </c>
      <c r="I951" s="20">
        <f t="shared" si="316"/>
        <v>2</v>
      </c>
      <c r="J951" s="2"/>
      <c r="K951" s="11">
        <v>100</v>
      </c>
      <c r="L951" s="6">
        <f t="shared" ref="L951:P1001" si="331">K951*((1-AT951)*$I$3+$I$2*AT951)</f>
        <v>113.7778787354118</v>
      </c>
      <c r="M951" s="6">
        <f t="shared" si="331"/>
        <v>129.45405689530074</v>
      </c>
      <c r="N951" s="6">
        <f t="shared" si="331"/>
        <v>147.2900798724063</v>
      </c>
      <c r="O951" s="6">
        <f t="shared" si="331"/>
        <v>126.98759366081123</v>
      </c>
      <c r="P951" s="6">
        <f t="shared" si="331"/>
        <v>144.48379032441528</v>
      </c>
      <c r="Q951" s="6">
        <f t="shared" si="330"/>
        <v>164.39059174763989</v>
      </c>
      <c r="R951" s="6">
        <f t="shared" si="330"/>
        <v>141.73096847115283</v>
      </c>
      <c r="S951" s="6">
        <f t="shared" si="330"/>
        <v>122.19475099042165</v>
      </c>
      <c r="T951" s="6">
        <f t="shared" si="330"/>
        <v>105.35140859247174</v>
      </c>
      <c r="U951" s="6">
        <f t="shared" si="330"/>
        <v>90.829754980947826</v>
      </c>
      <c r="W951" s="11">
        <v>100</v>
      </c>
      <c r="X951" s="6">
        <f t="shared" si="317"/>
        <v>87.890547012700083</v>
      </c>
      <c r="Y951" s="6">
        <f t="shared" si="318"/>
        <v>75.781094025400165</v>
      </c>
      <c r="Z951" s="6">
        <f t="shared" si="319"/>
        <v>100</v>
      </c>
      <c r="AA951" s="6">
        <f t="shared" si="320"/>
        <v>115.98777142420998</v>
      </c>
      <c r="AB951" s="6">
        <f t="shared" si="321"/>
        <v>103.87831843691006</v>
      </c>
      <c r="AC951" s="6">
        <f t="shared" si="322"/>
        <v>91.768865449610146</v>
      </c>
      <c r="AD951" s="6">
        <f t="shared" si="323"/>
        <v>107.75663687382013</v>
      </c>
      <c r="AE951" s="6">
        <f t="shared" si="324"/>
        <v>123.74440829803011</v>
      </c>
      <c r="AF951" s="6">
        <f t="shared" si="325"/>
        <v>100</v>
      </c>
      <c r="AG951" s="6">
        <f t="shared" si="326"/>
        <v>115.98777142420998</v>
      </c>
      <c r="AI951" s="10">
        <f t="shared" si="327"/>
        <v>0</v>
      </c>
      <c r="AJ951" s="10">
        <f t="shared" si="329"/>
        <v>0</v>
      </c>
      <c r="AK951" s="10">
        <f t="shared" si="329"/>
        <v>-5350.8068931316611</v>
      </c>
      <c r="AL951" s="10">
        <f t="shared" si="329"/>
        <v>0</v>
      </c>
      <c r="AM951" s="10">
        <f t="shared" si="328"/>
        <v>0</v>
      </c>
      <c r="AN951" s="10">
        <f t="shared" si="328"/>
        <v>0</v>
      </c>
      <c r="AO951" s="10">
        <f t="shared" si="328"/>
        <v>0</v>
      </c>
      <c r="AP951" s="10">
        <f t="shared" si="307"/>
        <v>0</v>
      </c>
      <c r="AQ951" s="10">
        <f t="shared" si="307"/>
        <v>4185.8411001872364</v>
      </c>
      <c r="AR951" s="10">
        <f t="shared" si="307"/>
        <v>0</v>
      </c>
      <c r="AT951">
        <v>1</v>
      </c>
      <c r="AU951">
        <v>1</v>
      </c>
      <c r="AV951">
        <v>1</v>
      </c>
      <c r="AW951">
        <v>0</v>
      </c>
      <c r="AX951">
        <v>1</v>
      </c>
      <c r="AY951">
        <v>1</v>
      </c>
      <c r="AZ951">
        <v>0</v>
      </c>
      <c r="BA951">
        <v>0</v>
      </c>
      <c r="BB951">
        <v>0</v>
      </c>
      <c r="BC951">
        <v>0</v>
      </c>
    </row>
    <row r="952" spans="3:55">
      <c r="C952" s="10"/>
      <c r="D952" s="20">
        <f t="shared" si="311"/>
        <v>-2616.4847251363217</v>
      </c>
      <c r="E952" s="10">
        <f t="shared" si="312"/>
        <v>1986.6597914390709</v>
      </c>
      <c r="F952" s="20">
        <f t="shared" si="313"/>
        <v>-629.8249336972508</v>
      </c>
      <c r="G952">
        <f t="shared" si="314"/>
        <v>6</v>
      </c>
      <c r="H952" s="21">
        <f t="shared" si="315"/>
        <v>9.7699716664180632E-4</v>
      </c>
      <c r="I952" s="20">
        <f t="shared" si="316"/>
        <v>2</v>
      </c>
      <c r="J952" s="2"/>
      <c r="K952" s="11">
        <v>100</v>
      </c>
      <c r="L952" s="6">
        <f t="shared" si="331"/>
        <v>113.7778787354118</v>
      </c>
      <c r="M952" s="6">
        <f t="shared" si="331"/>
        <v>129.45405689530074</v>
      </c>
      <c r="N952" s="6">
        <f t="shared" si="331"/>
        <v>147.2900798724063</v>
      </c>
      <c r="O952" s="6">
        <f t="shared" si="331"/>
        <v>126.98759366081123</v>
      </c>
      <c r="P952" s="6">
        <f t="shared" si="331"/>
        <v>144.48379032441528</v>
      </c>
      <c r="Q952" s="6">
        <f t="shared" si="330"/>
        <v>164.39059174763989</v>
      </c>
      <c r="R952" s="6">
        <f t="shared" si="330"/>
        <v>141.73096847115283</v>
      </c>
      <c r="S952" s="6">
        <f t="shared" si="330"/>
        <v>122.19475099042165</v>
      </c>
      <c r="T952" s="6">
        <f t="shared" si="330"/>
        <v>105.35140859247174</v>
      </c>
      <c r="U952" s="6">
        <f t="shared" si="330"/>
        <v>119.86659791439071</v>
      </c>
      <c r="W952" s="11">
        <v>100</v>
      </c>
      <c r="X952" s="6">
        <f t="shared" si="317"/>
        <v>87.890547012700083</v>
      </c>
      <c r="Y952" s="6">
        <f t="shared" si="318"/>
        <v>75.781094025400165</v>
      </c>
      <c r="Z952" s="6">
        <f t="shared" si="319"/>
        <v>100</v>
      </c>
      <c r="AA952" s="6">
        <f t="shared" si="320"/>
        <v>115.98777142420998</v>
      </c>
      <c r="AB952" s="6">
        <f t="shared" si="321"/>
        <v>103.87831843691006</v>
      </c>
      <c r="AC952" s="6">
        <f t="shared" si="322"/>
        <v>91.768865449610146</v>
      </c>
      <c r="AD952" s="6">
        <f t="shared" si="323"/>
        <v>107.75663687382013</v>
      </c>
      <c r="AE952" s="6">
        <f t="shared" si="324"/>
        <v>123.74440829803011</v>
      </c>
      <c r="AF952" s="6">
        <f t="shared" si="325"/>
        <v>100</v>
      </c>
      <c r="AG952" s="6">
        <f t="shared" si="326"/>
        <v>87.890547012700083</v>
      </c>
      <c r="AI952" s="10">
        <f t="shared" si="327"/>
        <v>0</v>
      </c>
      <c r="AJ952" s="10">
        <f t="shared" si="329"/>
        <v>0</v>
      </c>
      <c r="AK952" s="10">
        <f t="shared" si="329"/>
        <v>-5350.8068931316611</v>
      </c>
      <c r="AL952" s="10">
        <f t="shared" si="329"/>
        <v>0</v>
      </c>
      <c r="AM952" s="10">
        <f t="shared" si="328"/>
        <v>0</v>
      </c>
      <c r="AN952" s="10">
        <f t="shared" si="328"/>
        <v>0</v>
      </c>
      <c r="AO952" s="10">
        <f t="shared" si="328"/>
        <v>0</v>
      </c>
      <c r="AP952" s="10">
        <f t="shared" si="307"/>
        <v>0</v>
      </c>
      <c r="AQ952" s="10">
        <f t="shared" si="307"/>
        <v>4185.8411001872364</v>
      </c>
      <c r="AR952" s="10">
        <f t="shared" si="307"/>
        <v>0</v>
      </c>
      <c r="AT952">
        <v>1</v>
      </c>
      <c r="AU952">
        <v>1</v>
      </c>
      <c r="AV952">
        <v>1</v>
      </c>
      <c r="AW952">
        <v>0</v>
      </c>
      <c r="AX952">
        <v>1</v>
      </c>
      <c r="AY952">
        <v>1</v>
      </c>
      <c r="AZ952">
        <v>0</v>
      </c>
      <c r="BA952">
        <v>0</v>
      </c>
      <c r="BB952">
        <v>0</v>
      </c>
      <c r="BC952">
        <v>1</v>
      </c>
    </row>
    <row r="953" spans="3:55">
      <c r="C953" s="10"/>
      <c r="D953" s="20">
        <f t="shared" si="311"/>
        <v>-2039.7646142954968</v>
      </c>
      <c r="E953" s="10">
        <f t="shared" si="312"/>
        <v>1986.6597914390709</v>
      </c>
      <c r="F953" s="20">
        <f t="shared" si="313"/>
        <v>-53.104822856425926</v>
      </c>
      <c r="G953">
        <f t="shared" si="314"/>
        <v>6</v>
      </c>
      <c r="H953" s="21">
        <f t="shared" si="315"/>
        <v>9.7699716664180632E-4</v>
      </c>
      <c r="I953" s="20">
        <f t="shared" si="316"/>
        <v>1</v>
      </c>
      <c r="J953" s="2"/>
      <c r="K953" s="11">
        <v>100</v>
      </c>
      <c r="L953" s="6">
        <f t="shared" si="331"/>
        <v>113.7778787354118</v>
      </c>
      <c r="M953" s="6">
        <f t="shared" si="331"/>
        <v>129.45405689530074</v>
      </c>
      <c r="N953" s="6">
        <f t="shared" si="331"/>
        <v>147.2900798724063</v>
      </c>
      <c r="O953" s="6">
        <f t="shared" si="331"/>
        <v>126.98759366081123</v>
      </c>
      <c r="P953" s="6">
        <f t="shared" si="331"/>
        <v>144.48379032441528</v>
      </c>
      <c r="Q953" s="6">
        <f t="shared" si="330"/>
        <v>164.39059174763989</v>
      </c>
      <c r="R953" s="6">
        <f t="shared" si="330"/>
        <v>141.73096847115283</v>
      </c>
      <c r="S953" s="6">
        <f t="shared" si="330"/>
        <v>122.19475099042165</v>
      </c>
      <c r="T953" s="6">
        <f t="shared" si="330"/>
        <v>139.03059560292036</v>
      </c>
      <c r="U953" s="6">
        <f t="shared" si="330"/>
        <v>119.86659791439071</v>
      </c>
      <c r="W953" s="11">
        <v>100</v>
      </c>
      <c r="X953" s="6">
        <f t="shared" si="317"/>
        <v>87.890547012700083</v>
      </c>
      <c r="Y953" s="6">
        <f t="shared" si="318"/>
        <v>75.781094025400165</v>
      </c>
      <c r="Z953" s="6">
        <f t="shared" si="319"/>
        <v>100</v>
      </c>
      <c r="AA953" s="6">
        <f t="shared" si="320"/>
        <v>115.98777142420998</v>
      </c>
      <c r="AB953" s="6">
        <f t="shared" si="321"/>
        <v>103.87831843691006</v>
      </c>
      <c r="AC953" s="6">
        <f t="shared" si="322"/>
        <v>91.768865449610146</v>
      </c>
      <c r="AD953" s="6">
        <f t="shared" si="323"/>
        <v>107.75663687382013</v>
      </c>
      <c r="AE953" s="6">
        <f t="shared" si="324"/>
        <v>123.74440829803011</v>
      </c>
      <c r="AF953" s="6">
        <f t="shared" si="325"/>
        <v>111.63495531073019</v>
      </c>
      <c r="AG953" s="6">
        <f t="shared" si="326"/>
        <v>127.62272673494017</v>
      </c>
      <c r="AI953" s="10">
        <f t="shared" si="327"/>
        <v>0</v>
      </c>
      <c r="AJ953" s="10">
        <f t="shared" si="329"/>
        <v>0</v>
      </c>
      <c r="AK953" s="10">
        <f t="shared" si="329"/>
        <v>-5350.8068931316611</v>
      </c>
      <c r="AL953" s="10">
        <f t="shared" si="329"/>
        <v>0</v>
      </c>
      <c r="AM953" s="10">
        <f t="shared" si="328"/>
        <v>0</v>
      </c>
      <c r="AN953" s="10">
        <f t="shared" si="328"/>
        <v>0</v>
      </c>
      <c r="AO953" s="10">
        <f t="shared" si="328"/>
        <v>0</v>
      </c>
      <c r="AP953" s="10">
        <f t="shared" si="307"/>
        <v>0</v>
      </c>
      <c r="AQ953" s="10">
        <f t="shared" si="307"/>
        <v>0</v>
      </c>
      <c r="AR953" s="10">
        <f t="shared" si="307"/>
        <v>0</v>
      </c>
      <c r="AT953">
        <v>1</v>
      </c>
      <c r="AU953">
        <v>1</v>
      </c>
      <c r="AV953">
        <v>1</v>
      </c>
      <c r="AW953">
        <v>0</v>
      </c>
      <c r="AX953">
        <v>1</v>
      </c>
      <c r="AY953">
        <v>1</v>
      </c>
      <c r="AZ953">
        <v>0</v>
      </c>
      <c r="BA953">
        <v>0</v>
      </c>
      <c r="BB953">
        <v>1</v>
      </c>
      <c r="BC953">
        <v>0</v>
      </c>
    </row>
    <row r="954" spans="3:55">
      <c r="C954" s="10"/>
      <c r="D954" s="20">
        <f t="shared" si="311"/>
        <v>-5425.86581223949</v>
      </c>
      <c r="E954" s="10">
        <f t="shared" si="312"/>
        <v>5818.6062470211509</v>
      </c>
      <c r="F954" s="20">
        <f t="shared" si="313"/>
        <v>392.74043478166095</v>
      </c>
      <c r="G954">
        <f t="shared" si="314"/>
        <v>7</v>
      </c>
      <c r="H954" s="21">
        <f t="shared" si="315"/>
        <v>9.7743226896726152E-4</v>
      </c>
      <c r="I954" s="20">
        <f t="shared" si="316"/>
        <v>1</v>
      </c>
      <c r="J954" s="2"/>
      <c r="K954" s="11">
        <v>100</v>
      </c>
      <c r="L954" s="6">
        <f t="shared" si="331"/>
        <v>113.7778787354118</v>
      </c>
      <c r="M954" s="6">
        <f t="shared" si="331"/>
        <v>129.45405689530074</v>
      </c>
      <c r="N954" s="6">
        <f t="shared" si="331"/>
        <v>147.2900798724063</v>
      </c>
      <c r="O954" s="6">
        <f t="shared" si="331"/>
        <v>126.98759366081123</v>
      </c>
      <c r="P954" s="6">
        <f t="shared" si="331"/>
        <v>144.48379032441528</v>
      </c>
      <c r="Q954" s="6">
        <f t="shared" si="330"/>
        <v>164.39059174763989</v>
      </c>
      <c r="R954" s="6">
        <f t="shared" si="330"/>
        <v>141.73096847115283</v>
      </c>
      <c r="S954" s="6">
        <f t="shared" si="330"/>
        <v>122.19475099042165</v>
      </c>
      <c r="T954" s="6">
        <f t="shared" si="330"/>
        <v>139.03059560292036</v>
      </c>
      <c r="U954" s="6">
        <f t="shared" si="330"/>
        <v>158.18606247021151</v>
      </c>
      <c r="W954" s="11">
        <v>100</v>
      </c>
      <c r="X954" s="6">
        <f t="shared" si="317"/>
        <v>87.890547012700083</v>
      </c>
      <c r="Y954" s="6">
        <f t="shared" si="318"/>
        <v>75.781094025400165</v>
      </c>
      <c r="Z954" s="6">
        <f t="shared" si="319"/>
        <v>100</v>
      </c>
      <c r="AA954" s="6">
        <f t="shared" si="320"/>
        <v>115.98777142420998</v>
      </c>
      <c r="AB954" s="6">
        <f t="shared" si="321"/>
        <v>103.87831843691006</v>
      </c>
      <c r="AC954" s="6">
        <f t="shared" si="322"/>
        <v>91.768865449610146</v>
      </c>
      <c r="AD954" s="6">
        <f t="shared" si="323"/>
        <v>107.75663687382013</v>
      </c>
      <c r="AE954" s="6">
        <f t="shared" si="324"/>
        <v>123.74440829803011</v>
      </c>
      <c r="AF954" s="6">
        <f t="shared" si="325"/>
        <v>111.63495531073019</v>
      </c>
      <c r="AG954" s="6">
        <f t="shared" si="326"/>
        <v>99.525502323430274</v>
      </c>
      <c r="AI954" s="10">
        <f t="shared" si="327"/>
        <v>0</v>
      </c>
      <c r="AJ954" s="10">
        <f t="shared" si="329"/>
        <v>0</v>
      </c>
      <c r="AK954" s="10">
        <f t="shared" si="329"/>
        <v>-5350.8068931316611</v>
      </c>
      <c r="AL954" s="10">
        <f t="shared" si="329"/>
        <v>0</v>
      </c>
      <c r="AM954" s="10">
        <f t="shared" si="328"/>
        <v>0</v>
      </c>
      <c r="AN954" s="10">
        <f t="shared" si="328"/>
        <v>0</v>
      </c>
      <c r="AO954" s="10">
        <f t="shared" si="328"/>
        <v>0</v>
      </c>
      <c r="AP954" s="10">
        <f t="shared" si="307"/>
        <v>0</v>
      </c>
      <c r="AQ954" s="10">
        <f t="shared" si="307"/>
        <v>0</v>
      </c>
      <c r="AR954" s="10">
        <f t="shared" si="307"/>
        <v>0</v>
      </c>
      <c r="AT954">
        <v>1</v>
      </c>
      <c r="AU954">
        <v>1</v>
      </c>
      <c r="AV954">
        <v>1</v>
      </c>
      <c r="AW954">
        <v>0</v>
      </c>
      <c r="AX954">
        <v>1</v>
      </c>
      <c r="AY954">
        <v>1</v>
      </c>
      <c r="AZ954">
        <v>0</v>
      </c>
      <c r="BA954">
        <v>0</v>
      </c>
      <c r="BB954">
        <v>1</v>
      </c>
      <c r="BC954">
        <v>1</v>
      </c>
    </row>
    <row r="955" spans="3:55">
      <c r="C955" s="10"/>
      <c r="D955" s="20">
        <f t="shared" si="311"/>
        <v>-2039.7646142954968</v>
      </c>
      <c r="E955" s="10">
        <f t="shared" si="312"/>
        <v>1986.6597914390709</v>
      </c>
      <c r="F955" s="20">
        <f t="shared" si="313"/>
        <v>-53.104822856425926</v>
      </c>
      <c r="G955">
        <f t="shared" si="314"/>
        <v>6</v>
      </c>
      <c r="H955" s="21">
        <f t="shared" si="315"/>
        <v>9.7699716664180632E-4</v>
      </c>
      <c r="I955" s="20">
        <f t="shared" si="316"/>
        <v>1</v>
      </c>
      <c r="J955" s="2"/>
      <c r="K955" s="11">
        <v>100</v>
      </c>
      <c r="L955" s="6">
        <f t="shared" si="331"/>
        <v>113.7778787354118</v>
      </c>
      <c r="M955" s="6">
        <f t="shared" si="331"/>
        <v>129.45405689530074</v>
      </c>
      <c r="N955" s="6">
        <f t="shared" si="331"/>
        <v>147.2900798724063</v>
      </c>
      <c r="O955" s="6">
        <f t="shared" si="331"/>
        <v>126.98759366081123</v>
      </c>
      <c r="P955" s="6">
        <f t="shared" si="331"/>
        <v>144.48379032441528</v>
      </c>
      <c r="Q955" s="6">
        <f t="shared" si="330"/>
        <v>164.39059174763989</v>
      </c>
      <c r="R955" s="6">
        <f t="shared" si="330"/>
        <v>141.73096847115283</v>
      </c>
      <c r="S955" s="6">
        <f t="shared" si="330"/>
        <v>161.25848943763302</v>
      </c>
      <c r="T955" s="6">
        <f t="shared" si="330"/>
        <v>139.03059560292036</v>
      </c>
      <c r="U955" s="6">
        <f t="shared" si="330"/>
        <v>119.86659791439071</v>
      </c>
      <c r="W955" s="11">
        <v>100</v>
      </c>
      <c r="X955" s="6">
        <f t="shared" si="317"/>
        <v>87.890547012700083</v>
      </c>
      <c r="Y955" s="6">
        <f t="shared" si="318"/>
        <v>75.781094025400165</v>
      </c>
      <c r="Z955" s="6">
        <f t="shared" si="319"/>
        <v>100</v>
      </c>
      <c r="AA955" s="6">
        <f t="shared" si="320"/>
        <v>115.98777142420998</v>
      </c>
      <c r="AB955" s="6">
        <f t="shared" si="321"/>
        <v>103.87831843691006</v>
      </c>
      <c r="AC955" s="6">
        <f t="shared" si="322"/>
        <v>91.768865449610146</v>
      </c>
      <c r="AD955" s="6">
        <f t="shared" si="323"/>
        <v>107.75663687382013</v>
      </c>
      <c r="AE955" s="6">
        <f t="shared" si="324"/>
        <v>95.64718388652021</v>
      </c>
      <c r="AF955" s="6">
        <f t="shared" si="325"/>
        <v>111.63495531073019</v>
      </c>
      <c r="AG955" s="6">
        <f t="shared" si="326"/>
        <v>127.62272673494017</v>
      </c>
      <c r="AI955" s="10">
        <f t="shared" si="327"/>
        <v>0</v>
      </c>
      <c r="AJ955" s="10">
        <f t="shared" si="329"/>
        <v>0</v>
      </c>
      <c r="AK955" s="10">
        <f t="shared" si="329"/>
        <v>-5350.8068931316611</v>
      </c>
      <c r="AL955" s="10">
        <f t="shared" si="329"/>
        <v>0</v>
      </c>
      <c r="AM955" s="10">
        <f t="shared" si="328"/>
        <v>0</v>
      </c>
      <c r="AN955" s="10">
        <f t="shared" si="328"/>
        <v>0</v>
      </c>
      <c r="AO955" s="10">
        <f t="shared" si="328"/>
        <v>0</v>
      </c>
      <c r="AP955" s="10">
        <f t="shared" si="307"/>
        <v>0</v>
      </c>
      <c r="AQ955" s="10">
        <f t="shared" si="307"/>
        <v>0</v>
      </c>
      <c r="AR955" s="10">
        <f t="shared" si="307"/>
        <v>0</v>
      </c>
      <c r="AT955">
        <v>1</v>
      </c>
      <c r="AU955">
        <v>1</v>
      </c>
      <c r="AV955">
        <v>1</v>
      </c>
      <c r="AW955">
        <v>0</v>
      </c>
      <c r="AX955">
        <v>1</v>
      </c>
      <c r="AY955">
        <v>1</v>
      </c>
      <c r="AZ955">
        <v>0</v>
      </c>
      <c r="BA955">
        <v>1</v>
      </c>
      <c r="BB955">
        <v>0</v>
      </c>
      <c r="BC955">
        <v>0</v>
      </c>
    </row>
    <row r="956" spans="3:55">
      <c r="C956" s="10"/>
      <c r="D956" s="20">
        <f t="shared" si="311"/>
        <v>-5425.86581223949</v>
      </c>
      <c r="E956" s="10">
        <f t="shared" si="312"/>
        <v>5818.6062470211509</v>
      </c>
      <c r="F956" s="20">
        <f t="shared" si="313"/>
        <v>392.74043478166095</v>
      </c>
      <c r="G956">
        <f t="shared" si="314"/>
        <v>7</v>
      </c>
      <c r="H956" s="21">
        <f t="shared" si="315"/>
        <v>9.7743226896726152E-4</v>
      </c>
      <c r="I956" s="20">
        <f t="shared" si="316"/>
        <v>1</v>
      </c>
      <c r="J956" s="2"/>
      <c r="K956" s="11">
        <v>100</v>
      </c>
      <c r="L956" s="6">
        <f t="shared" si="331"/>
        <v>113.7778787354118</v>
      </c>
      <c r="M956" s="6">
        <f t="shared" si="331"/>
        <v>129.45405689530074</v>
      </c>
      <c r="N956" s="6">
        <f t="shared" si="331"/>
        <v>147.2900798724063</v>
      </c>
      <c r="O956" s="6">
        <f t="shared" si="331"/>
        <v>126.98759366081123</v>
      </c>
      <c r="P956" s="6">
        <f t="shared" si="331"/>
        <v>144.48379032441528</v>
      </c>
      <c r="Q956" s="6">
        <f t="shared" si="330"/>
        <v>164.39059174763989</v>
      </c>
      <c r="R956" s="6">
        <f t="shared" si="330"/>
        <v>141.73096847115283</v>
      </c>
      <c r="S956" s="6">
        <f t="shared" si="330"/>
        <v>161.25848943763302</v>
      </c>
      <c r="T956" s="6">
        <f t="shared" si="330"/>
        <v>139.03059560292036</v>
      </c>
      <c r="U956" s="6">
        <f t="shared" si="330"/>
        <v>158.18606247021151</v>
      </c>
      <c r="W956" s="11">
        <v>100</v>
      </c>
      <c r="X956" s="6">
        <f t="shared" si="317"/>
        <v>87.890547012700083</v>
      </c>
      <c r="Y956" s="6">
        <f t="shared" si="318"/>
        <v>75.781094025400165</v>
      </c>
      <c r="Z956" s="6">
        <f t="shared" si="319"/>
        <v>100</v>
      </c>
      <c r="AA956" s="6">
        <f t="shared" si="320"/>
        <v>115.98777142420998</v>
      </c>
      <c r="AB956" s="6">
        <f t="shared" si="321"/>
        <v>103.87831843691006</v>
      </c>
      <c r="AC956" s="6">
        <f t="shared" si="322"/>
        <v>91.768865449610146</v>
      </c>
      <c r="AD956" s="6">
        <f t="shared" si="323"/>
        <v>107.75663687382013</v>
      </c>
      <c r="AE956" s="6">
        <f t="shared" si="324"/>
        <v>95.64718388652021</v>
      </c>
      <c r="AF956" s="6">
        <f t="shared" si="325"/>
        <v>111.63495531073019</v>
      </c>
      <c r="AG956" s="6">
        <f t="shared" si="326"/>
        <v>99.525502323430274</v>
      </c>
      <c r="AI956" s="10">
        <f t="shared" si="327"/>
        <v>0</v>
      </c>
      <c r="AJ956" s="10">
        <f t="shared" si="329"/>
        <v>0</v>
      </c>
      <c r="AK956" s="10">
        <f t="shared" si="329"/>
        <v>-5350.8068931316611</v>
      </c>
      <c r="AL956" s="10">
        <f t="shared" si="329"/>
        <v>0</v>
      </c>
      <c r="AM956" s="10">
        <f t="shared" si="328"/>
        <v>0</v>
      </c>
      <c r="AN956" s="10">
        <f t="shared" si="328"/>
        <v>0</v>
      </c>
      <c r="AO956" s="10">
        <f t="shared" si="328"/>
        <v>0</v>
      </c>
      <c r="AP956" s="10">
        <f t="shared" si="307"/>
        <v>0</v>
      </c>
      <c r="AQ956" s="10">
        <f t="shared" si="307"/>
        <v>0</v>
      </c>
      <c r="AR956" s="10">
        <f t="shared" si="307"/>
        <v>0</v>
      </c>
      <c r="AT956">
        <v>1</v>
      </c>
      <c r="AU956">
        <v>1</v>
      </c>
      <c r="AV956">
        <v>1</v>
      </c>
      <c r="AW956">
        <v>0</v>
      </c>
      <c r="AX956">
        <v>1</v>
      </c>
      <c r="AY956">
        <v>1</v>
      </c>
      <c r="AZ956">
        <v>0</v>
      </c>
      <c r="BA956">
        <v>1</v>
      </c>
      <c r="BB956">
        <v>0</v>
      </c>
      <c r="BC956">
        <v>1</v>
      </c>
    </row>
    <row r="957" spans="3:55">
      <c r="C957" s="10"/>
      <c r="D957" s="20">
        <f t="shared" si="311"/>
        <v>-5425.86581223949</v>
      </c>
      <c r="E957" s="10">
        <f t="shared" si="312"/>
        <v>5818.6062470211509</v>
      </c>
      <c r="F957" s="20">
        <f t="shared" si="313"/>
        <v>392.74043478166095</v>
      </c>
      <c r="G957">
        <f t="shared" si="314"/>
        <v>7</v>
      </c>
      <c r="H957" s="21">
        <f t="shared" si="315"/>
        <v>9.7743226896726152E-4</v>
      </c>
      <c r="I957" s="20">
        <f t="shared" si="316"/>
        <v>1</v>
      </c>
      <c r="J957" s="2"/>
      <c r="K957" s="11">
        <v>100</v>
      </c>
      <c r="L957" s="6">
        <f t="shared" si="331"/>
        <v>113.7778787354118</v>
      </c>
      <c r="M957" s="6">
        <f t="shared" si="331"/>
        <v>129.45405689530074</v>
      </c>
      <c r="N957" s="6">
        <f t="shared" si="331"/>
        <v>147.2900798724063</v>
      </c>
      <c r="O957" s="6">
        <f t="shared" si="331"/>
        <v>126.98759366081123</v>
      </c>
      <c r="P957" s="6">
        <f t="shared" si="331"/>
        <v>144.48379032441528</v>
      </c>
      <c r="Q957" s="6">
        <f t="shared" si="330"/>
        <v>164.39059174763989</v>
      </c>
      <c r="R957" s="6">
        <f t="shared" si="330"/>
        <v>141.73096847115283</v>
      </c>
      <c r="S957" s="6">
        <f t="shared" si="330"/>
        <v>161.25848943763302</v>
      </c>
      <c r="T957" s="6">
        <f t="shared" si="330"/>
        <v>183.47648856290695</v>
      </c>
      <c r="U957" s="6">
        <f t="shared" si="330"/>
        <v>158.18606247021151</v>
      </c>
      <c r="W957" s="11">
        <v>100</v>
      </c>
      <c r="X957" s="6">
        <f t="shared" si="317"/>
        <v>87.890547012700083</v>
      </c>
      <c r="Y957" s="6">
        <f t="shared" si="318"/>
        <v>75.781094025400165</v>
      </c>
      <c r="Z957" s="6">
        <f t="shared" si="319"/>
        <v>100</v>
      </c>
      <c r="AA957" s="6">
        <f t="shared" si="320"/>
        <v>115.98777142420998</v>
      </c>
      <c r="AB957" s="6">
        <f t="shared" si="321"/>
        <v>103.87831843691006</v>
      </c>
      <c r="AC957" s="6">
        <f t="shared" si="322"/>
        <v>91.768865449610146</v>
      </c>
      <c r="AD957" s="6">
        <f t="shared" si="323"/>
        <v>107.75663687382013</v>
      </c>
      <c r="AE957" s="6">
        <f t="shared" si="324"/>
        <v>95.64718388652021</v>
      </c>
      <c r="AF957" s="6">
        <f t="shared" si="325"/>
        <v>83.537730899220293</v>
      </c>
      <c r="AG957" s="6">
        <f t="shared" si="326"/>
        <v>99.525502323430274</v>
      </c>
      <c r="AI957" s="10">
        <f t="shared" si="327"/>
        <v>0</v>
      </c>
      <c r="AJ957" s="10">
        <f t="shared" si="329"/>
        <v>0</v>
      </c>
      <c r="AK957" s="10">
        <f t="shared" si="329"/>
        <v>-5350.8068931316611</v>
      </c>
      <c r="AL957" s="10">
        <f t="shared" si="329"/>
        <v>0</v>
      </c>
      <c r="AM957" s="10">
        <f t="shared" si="328"/>
        <v>0</v>
      </c>
      <c r="AN957" s="10">
        <f t="shared" si="328"/>
        <v>0</v>
      </c>
      <c r="AO957" s="10">
        <f t="shared" si="328"/>
        <v>0</v>
      </c>
      <c r="AP957" s="10">
        <f t="shared" si="307"/>
        <v>0</v>
      </c>
      <c r="AQ957" s="10">
        <f t="shared" si="307"/>
        <v>0</v>
      </c>
      <c r="AR957" s="10">
        <f t="shared" si="307"/>
        <v>0</v>
      </c>
      <c r="AT957">
        <v>1</v>
      </c>
      <c r="AU957">
        <v>1</v>
      </c>
      <c r="AV957">
        <v>1</v>
      </c>
      <c r="AW957">
        <v>0</v>
      </c>
      <c r="AX957">
        <v>1</v>
      </c>
      <c r="AY957">
        <v>1</v>
      </c>
      <c r="AZ957">
        <v>0</v>
      </c>
      <c r="BA957">
        <v>1</v>
      </c>
      <c r="BB957">
        <v>1</v>
      </c>
      <c r="BC957">
        <v>0</v>
      </c>
    </row>
    <row r="958" spans="3:55">
      <c r="C958" s="10"/>
      <c r="D958" s="20">
        <f t="shared" si="311"/>
        <v>-11315.31549968135</v>
      </c>
      <c r="E958" s="10">
        <f t="shared" si="312"/>
        <v>10875.565666509598</v>
      </c>
      <c r="F958" s="20">
        <f t="shared" si="313"/>
        <v>-439.74983317175247</v>
      </c>
      <c r="G958">
        <f t="shared" si="314"/>
        <v>8</v>
      </c>
      <c r="H958" s="21">
        <f t="shared" si="315"/>
        <v>9.7786756506404015E-4</v>
      </c>
      <c r="I958" s="20">
        <f t="shared" si="316"/>
        <v>1</v>
      </c>
      <c r="J958" s="2"/>
      <c r="K958" s="11">
        <v>100</v>
      </c>
      <c r="L958" s="6">
        <f t="shared" si="331"/>
        <v>113.7778787354118</v>
      </c>
      <c r="M958" s="6">
        <f t="shared" si="331"/>
        <v>129.45405689530074</v>
      </c>
      <c r="N958" s="6">
        <f t="shared" si="331"/>
        <v>147.2900798724063</v>
      </c>
      <c r="O958" s="6">
        <f t="shared" si="331"/>
        <v>126.98759366081123</v>
      </c>
      <c r="P958" s="6">
        <f t="shared" si="331"/>
        <v>144.48379032441528</v>
      </c>
      <c r="Q958" s="6">
        <f t="shared" si="330"/>
        <v>164.39059174763989</v>
      </c>
      <c r="R958" s="6">
        <f t="shared" si="330"/>
        <v>141.73096847115283</v>
      </c>
      <c r="S958" s="6">
        <f t="shared" si="330"/>
        <v>161.25848943763302</v>
      </c>
      <c r="T958" s="6">
        <f t="shared" si="330"/>
        <v>183.47648856290695</v>
      </c>
      <c r="U958" s="6">
        <f t="shared" si="330"/>
        <v>208.75565666509598</v>
      </c>
      <c r="W958" s="11">
        <v>100</v>
      </c>
      <c r="X958" s="6">
        <f t="shared" si="317"/>
        <v>87.890547012700083</v>
      </c>
      <c r="Y958" s="6">
        <f t="shared" si="318"/>
        <v>75.781094025400165</v>
      </c>
      <c r="Z958" s="6">
        <f t="shared" si="319"/>
        <v>100</v>
      </c>
      <c r="AA958" s="6">
        <f t="shared" si="320"/>
        <v>115.98777142420998</v>
      </c>
      <c r="AB958" s="6">
        <f t="shared" si="321"/>
        <v>103.87831843691006</v>
      </c>
      <c r="AC958" s="6">
        <f t="shared" si="322"/>
        <v>91.768865449610146</v>
      </c>
      <c r="AD958" s="6">
        <f t="shared" si="323"/>
        <v>107.75663687382013</v>
      </c>
      <c r="AE958" s="6">
        <f t="shared" si="324"/>
        <v>95.64718388652021</v>
      </c>
      <c r="AF958" s="6">
        <f t="shared" si="325"/>
        <v>83.537730899220293</v>
      </c>
      <c r="AG958" s="6">
        <f t="shared" si="326"/>
        <v>71.428277911920375</v>
      </c>
      <c r="AI958" s="10">
        <f t="shared" si="327"/>
        <v>0</v>
      </c>
      <c r="AJ958" s="10">
        <f t="shared" si="329"/>
        <v>0</v>
      </c>
      <c r="AK958" s="10">
        <f t="shared" si="329"/>
        <v>-5350.8068931316611</v>
      </c>
      <c r="AL958" s="10">
        <f t="shared" si="329"/>
        <v>0</v>
      </c>
      <c r="AM958" s="10">
        <f t="shared" si="328"/>
        <v>0</v>
      </c>
      <c r="AN958" s="10">
        <f t="shared" si="328"/>
        <v>0</v>
      </c>
      <c r="AO958" s="10">
        <f t="shared" si="328"/>
        <v>0</v>
      </c>
      <c r="AP958" s="10">
        <f t="shared" si="328"/>
        <v>0</v>
      </c>
      <c r="AQ958" s="10">
        <f t="shared" si="328"/>
        <v>0</v>
      </c>
      <c r="AR958" s="10">
        <f t="shared" si="328"/>
        <v>0</v>
      </c>
      <c r="AT958">
        <v>1</v>
      </c>
      <c r="AU958">
        <v>1</v>
      </c>
      <c r="AV958">
        <v>1</v>
      </c>
      <c r="AW958">
        <v>0</v>
      </c>
      <c r="AX958">
        <v>1</v>
      </c>
      <c r="AY958">
        <v>1</v>
      </c>
      <c r="AZ958">
        <v>0</v>
      </c>
      <c r="BA958">
        <v>1</v>
      </c>
      <c r="BB958">
        <v>1</v>
      </c>
      <c r="BC958">
        <v>1</v>
      </c>
    </row>
    <row r="959" spans="3:55">
      <c r="C959" s="10"/>
      <c r="D959" s="20">
        <f t="shared" si="311"/>
        <v>-2039.7646142954959</v>
      </c>
      <c r="E959" s="10">
        <f t="shared" si="312"/>
        <v>1986.6597914390738</v>
      </c>
      <c r="F959" s="20">
        <f t="shared" si="313"/>
        <v>-53.104822856422061</v>
      </c>
      <c r="G959">
        <f t="shared" si="314"/>
        <v>6</v>
      </c>
      <c r="H959" s="21">
        <f t="shared" si="315"/>
        <v>9.7699716664180632E-4</v>
      </c>
      <c r="I959" s="20">
        <f t="shared" si="316"/>
        <v>1</v>
      </c>
      <c r="J959" s="2"/>
      <c r="K959" s="11">
        <v>100</v>
      </c>
      <c r="L959" s="6">
        <f t="shared" si="331"/>
        <v>113.7778787354118</v>
      </c>
      <c r="M959" s="6">
        <f t="shared" si="331"/>
        <v>129.45405689530074</v>
      </c>
      <c r="N959" s="6">
        <f t="shared" si="331"/>
        <v>147.2900798724063</v>
      </c>
      <c r="O959" s="6">
        <f t="shared" si="331"/>
        <v>126.98759366081123</v>
      </c>
      <c r="P959" s="6">
        <f t="shared" si="331"/>
        <v>144.48379032441528</v>
      </c>
      <c r="Q959" s="6">
        <f t="shared" si="330"/>
        <v>164.39059174763989</v>
      </c>
      <c r="R959" s="6">
        <f t="shared" si="330"/>
        <v>187.04012813105561</v>
      </c>
      <c r="S959" s="6">
        <f t="shared" si="330"/>
        <v>161.25848943763305</v>
      </c>
      <c r="T959" s="6">
        <f t="shared" si="330"/>
        <v>139.03059560292039</v>
      </c>
      <c r="U959" s="6">
        <f t="shared" si="330"/>
        <v>119.86659791439074</v>
      </c>
      <c r="W959" s="11">
        <v>100</v>
      </c>
      <c r="X959" s="6">
        <f t="shared" si="317"/>
        <v>87.890547012700083</v>
      </c>
      <c r="Y959" s="6">
        <f t="shared" si="318"/>
        <v>75.781094025400165</v>
      </c>
      <c r="Z959" s="6">
        <f t="shared" si="319"/>
        <v>100</v>
      </c>
      <c r="AA959" s="6">
        <f t="shared" si="320"/>
        <v>115.98777142420998</v>
      </c>
      <c r="AB959" s="6">
        <f t="shared" si="321"/>
        <v>103.87831843691006</v>
      </c>
      <c r="AC959" s="6">
        <f t="shared" si="322"/>
        <v>91.768865449610146</v>
      </c>
      <c r="AD959" s="6">
        <f t="shared" si="323"/>
        <v>79.659412462310229</v>
      </c>
      <c r="AE959" s="6">
        <f t="shared" si="324"/>
        <v>95.64718388652021</v>
      </c>
      <c r="AF959" s="6">
        <f t="shared" si="325"/>
        <v>111.63495531073019</v>
      </c>
      <c r="AG959" s="6">
        <f t="shared" si="326"/>
        <v>127.62272673494017</v>
      </c>
      <c r="AI959" s="10">
        <f t="shared" si="327"/>
        <v>0</v>
      </c>
      <c r="AJ959" s="10">
        <f t="shared" si="329"/>
        <v>0</v>
      </c>
      <c r="AK959" s="10">
        <f t="shared" si="329"/>
        <v>-5350.8068931316611</v>
      </c>
      <c r="AL959" s="10">
        <f t="shared" si="329"/>
        <v>0</v>
      </c>
      <c r="AM959" s="10">
        <f t="shared" si="328"/>
        <v>0</v>
      </c>
      <c r="AN959" s="10">
        <f t="shared" si="328"/>
        <v>0</v>
      </c>
      <c r="AO959" s="10">
        <f t="shared" si="328"/>
        <v>0</v>
      </c>
      <c r="AP959" s="10">
        <f t="shared" si="328"/>
        <v>0</v>
      </c>
      <c r="AQ959" s="10">
        <f t="shared" si="328"/>
        <v>0</v>
      </c>
      <c r="AR959" s="10">
        <f t="shared" si="328"/>
        <v>0</v>
      </c>
      <c r="AT959">
        <v>1</v>
      </c>
      <c r="AU959">
        <v>1</v>
      </c>
      <c r="AV959">
        <v>1</v>
      </c>
      <c r="AW959">
        <v>0</v>
      </c>
      <c r="AX959">
        <v>1</v>
      </c>
      <c r="AY959">
        <v>1</v>
      </c>
      <c r="AZ959">
        <v>1</v>
      </c>
      <c r="BA959">
        <v>0</v>
      </c>
      <c r="BB959">
        <v>0</v>
      </c>
      <c r="BC959">
        <v>0</v>
      </c>
    </row>
    <row r="960" spans="3:55">
      <c r="C960" s="10"/>
      <c r="D960" s="20">
        <f t="shared" si="311"/>
        <v>-5425.86581223949</v>
      </c>
      <c r="E960" s="10">
        <f t="shared" si="312"/>
        <v>5818.6062470211536</v>
      </c>
      <c r="F960" s="20">
        <f t="shared" si="313"/>
        <v>392.74043478166368</v>
      </c>
      <c r="G960">
        <f t="shared" si="314"/>
        <v>7</v>
      </c>
      <c r="H960" s="21">
        <f t="shared" si="315"/>
        <v>9.7743226896726152E-4</v>
      </c>
      <c r="I960" s="20">
        <f t="shared" si="316"/>
        <v>1</v>
      </c>
      <c r="J960" s="2"/>
      <c r="K960" s="11">
        <v>100</v>
      </c>
      <c r="L960" s="6">
        <f t="shared" si="331"/>
        <v>113.7778787354118</v>
      </c>
      <c r="M960" s="6">
        <f t="shared" si="331"/>
        <v>129.45405689530074</v>
      </c>
      <c r="N960" s="6">
        <f t="shared" si="331"/>
        <v>147.2900798724063</v>
      </c>
      <c r="O960" s="6">
        <f t="shared" si="331"/>
        <v>126.98759366081123</v>
      </c>
      <c r="P960" s="6">
        <f t="shared" si="331"/>
        <v>144.48379032441528</v>
      </c>
      <c r="Q960" s="6">
        <f t="shared" si="330"/>
        <v>164.39059174763989</v>
      </c>
      <c r="R960" s="6">
        <f t="shared" si="330"/>
        <v>187.04012813105561</v>
      </c>
      <c r="S960" s="6">
        <f t="shared" si="330"/>
        <v>161.25848943763305</v>
      </c>
      <c r="T960" s="6">
        <f t="shared" si="330"/>
        <v>139.03059560292039</v>
      </c>
      <c r="U960" s="6">
        <f t="shared" si="330"/>
        <v>158.18606247021154</v>
      </c>
      <c r="W960" s="11">
        <v>100</v>
      </c>
      <c r="X960" s="6">
        <f t="shared" si="317"/>
        <v>87.890547012700083</v>
      </c>
      <c r="Y960" s="6">
        <f t="shared" si="318"/>
        <v>75.781094025400165</v>
      </c>
      <c r="Z960" s="6">
        <f t="shared" si="319"/>
        <v>100</v>
      </c>
      <c r="AA960" s="6">
        <f t="shared" si="320"/>
        <v>115.98777142420998</v>
      </c>
      <c r="AB960" s="6">
        <f t="shared" si="321"/>
        <v>103.87831843691006</v>
      </c>
      <c r="AC960" s="6">
        <f t="shared" si="322"/>
        <v>91.768865449610146</v>
      </c>
      <c r="AD960" s="6">
        <f t="shared" si="323"/>
        <v>79.659412462310229</v>
      </c>
      <c r="AE960" s="6">
        <f t="shared" si="324"/>
        <v>95.64718388652021</v>
      </c>
      <c r="AF960" s="6">
        <f t="shared" si="325"/>
        <v>111.63495531073019</v>
      </c>
      <c r="AG960" s="6">
        <f t="shared" si="326"/>
        <v>99.525502323430274</v>
      </c>
      <c r="AI960" s="10">
        <f t="shared" si="327"/>
        <v>0</v>
      </c>
      <c r="AJ960" s="10">
        <f t="shared" si="329"/>
        <v>0</v>
      </c>
      <c r="AK960" s="10">
        <f t="shared" si="329"/>
        <v>-5350.8068931316611</v>
      </c>
      <c r="AL960" s="10">
        <f t="shared" si="329"/>
        <v>0</v>
      </c>
      <c r="AM960" s="10">
        <f t="shared" si="328"/>
        <v>0</v>
      </c>
      <c r="AN960" s="10">
        <f t="shared" si="328"/>
        <v>0</v>
      </c>
      <c r="AO960" s="10">
        <f t="shared" si="328"/>
        <v>0</v>
      </c>
      <c r="AP960" s="10">
        <f t="shared" si="328"/>
        <v>0</v>
      </c>
      <c r="AQ960" s="10">
        <f t="shared" si="328"/>
        <v>0</v>
      </c>
      <c r="AR960" s="10">
        <f t="shared" si="328"/>
        <v>0</v>
      </c>
      <c r="AT960">
        <v>1</v>
      </c>
      <c r="AU960">
        <v>1</v>
      </c>
      <c r="AV960">
        <v>1</v>
      </c>
      <c r="AW960">
        <v>0</v>
      </c>
      <c r="AX960">
        <v>1</v>
      </c>
      <c r="AY960">
        <v>1</v>
      </c>
      <c r="AZ960">
        <v>1</v>
      </c>
      <c r="BA960">
        <v>0</v>
      </c>
      <c r="BB960">
        <v>0</v>
      </c>
      <c r="BC960">
        <v>1</v>
      </c>
    </row>
    <row r="961" spans="3:55">
      <c r="C961" s="10"/>
      <c r="D961" s="20">
        <f t="shared" si="311"/>
        <v>-5425.86581223949</v>
      </c>
      <c r="E961" s="10">
        <f t="shared" si="312"/>
        <v>5818.6062470211536</v>
      </c>
      <c r="F961" s="20">
        <f t="shared" si="313"/>
        <v>392.74043478166368</v>
      </c>
      <c r="G961">
        <f t="shared" si="314"/>
        <v>7</v>
      </c>
      <c r="H961" s="21">
        <f t="shared" si="315"/>
        <v>9.7743226896726152E-4</v>
      </c>
      <c r="I961" s="20">
        <f t="shared" si="316"/>
        <v>1</v>
      </c>
      <c r="J961" s="2"/>
      <c r="K961" s="11">
        <v>100</v>
      </c>
      <c r="L961" s="6">
        <f t="shared" si="331"/>
        <v>113.7778787354118</v>
      </c>
      <c r="M961" s="6">
        <f t="shared" si="331"/>
        <v>129.45405689530074</v>
      </c>
      <c r="N961" s="6">
        <f t="shared" si="331"/>
        <v>147.2900798724063</v>
      </c>
      <c r="O961" s="6">
        <f t="shared" si="331"/>
        <v>126.98759366081123</v>
      </c>
      <c r="P961" s="6">
        <f t="shared" si="331"/>
        <v>144.48379032441528</v>
      </c>
      <c r="Q961" s="6">
        <f t="shared" si="330"/>
        <v>164.39059174763989</v>
      </c>
      <c r="R961" s="6">
        <f t="shared" si="330"/>
        <v>187.04012813105561</v>
      </c>
      <c r="S961" s="6">
        <f t="shared" si="330"/>
        <v>161.25848943763305</v>
      </c>
      <c r="T961" s="6">
        <f t="shared" si="330"/>
        <v>183.47648856290698</v>
      </c>
      <c r="U961" s="6">
        <f t="shared" si="330"/>
        <v>158.18606247021154</v>
      </c>
      <c r="W961" s="11">
        <v>100</v>
      </c>
      <c r="X961" s="6">
        <f t="shared" si="317"/>
        <v>87.890547012700083</v>
      </c>
      <c r="Y961" s="6">
        <f t="shared" si="318"/>
        <v>75.781094025400165</v>
      </c>
      <c r="Z961" s="6">
        <f t="shared" si="319"/>
        <v>100</v>
      </c>
      <c r="AA961" s="6">
        <f t="shared" si="320"/>
        <v>115.98777142420998</v>
      </c>
      <c r="AB961" s="6">
        <f t="shared" si="321"/>
        <v>103.87831843691006</v>
      </c>
      <c r="AC961" s="6">
        <f t="shared" si="322"/>
        <v>91.768865449610146</v>
      </c>
      <c r="AD961" s="6">
        <f t="shared" si="323"/>
        <v>79.659412462310229</v>
      </c>
      <c r="AE961" s="6">
        <f t="shared" si="324"/>
        <v>95.64718388652021</v>
      </c>
      <c r="AF961" s="6">
        <f t="shared" si="325"/>
        <v>83.537730899220293</v>
      </c>
      <c r="AG961" s="6">
        <f t="shared" si="326"/>
        <v>99.525502323430274</v>
      </c>
      <c r="AI961" s="10">
        <f t="shared" si="327"/>
        <v>0</v>
      </c>
      <c r="AJ961" s="10">
        <f t="shared" si="329"/>
        <v>0</v>
      </c>
      <c r="AK961" s="10">
        <f t="shared" si="329"/>
        <v>-5350.8068931316611</v>
      </c>
      <c r="AL961" s="10">
        <f t="shared" si="329"/>
        <v>0</v>
      </c>
      <c r="AM961" s="10">
        <f t="shared" si="328"/>
        <v>0</v>
      </c>
      <c r="AN961" s="10">
        <f t="shared" si="328"/>
        <v>0</v>
      </c>
      <c r="AO961" s="10">
        <f t="shared" si="328"/>
        <v>0</v>
      </c>
      <c r="AP961" s="10">
        <f t="shared" si="328"/>
        <v>0</v>
      </c>
      <c r="AQ961" s="10">
        <f t="shared" si="328"/>
        <v>0</v>
      </c>
      <c r="AR961" s="10">
        <f t="shared" si="328"/>
        <v>0</v>
      </c>
      <c r="AT961">
        <v>1</v>
      </c>
      <c r="AU961">
        <v>1</v>
      </c>
      <c r="AV961">
        <v>1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0</v>
      </c>
    </row>
    <row r="962" spans="3:55">
      <c r="C962" s="10"/>
      <c r="D962" s="20">
        <f t="shared" si="311"/>
        <v>-11315.31549968135</v>
      </c>
      <c r="E962" s="10">
        <f t="shared" si="312"/>
        <v>10875.565666509601</v>
      </c>
      <c r="F962" s="20">
        <f t="shared" si="313"/>
        <v>-439.74983317174883</v>
      </c>
      <c r="G962">
        <f t="shared" si="314"/>
        <v>8</v>
      </c>
      <c r="H962" s="21">
        <f t="shared" si="315"/>
        <v>9.7786756506404015E-4</v>
      </c>
      <c r="I962" s="20">
        <f t="shared" si="316"/>
        <v>1</v>
      </c>
      <c r="J962" s="2"/>
      <c r="K962" s="11">
        <v>100</v>
      </c>
      <c r="L962" s="6">
        <f t="shared" si="331"/>
        <v>113.7778787354118</v>
      </c>
      <c r="M962" s="6">
        <f t="shared" si="331"/>
        <v>129.45405689530074</v>
      </c>
      <c r="N962" s="6">
        <f t="shared" si="331"/>
        <v>147.2900798724063</v>
      </c>
      <c r="O962" s="6">
        <f t="shared" si="331"/>
        <v>126.98759366081123</v>
      </c>
      <c r="P962" s="6">
        <f t="shared" si="331"/>
        <v>144.48379032441528</v>
      </c>
      <c r="Q962" s="6">
        <f t="shared" si="330"/>
        <v>164.39059174763989</v>
      </c>
      <c r="R962" s="6">
        <f t="shared" si="330"/>
        <v>187.04012813105561</v>
      </c>
      <c r="S962" s="6">
        <f t="shared" si="330"/>
        <v>161.25848943763305</v>
      </c>
      <c r="T962" s="6">
        <f t="shared" si="330"/>
        <v>183.47648856290698</v>
      </c>
      <c r="U962" s="6">
        <f t="shared" si="330"/>
        <v>208.75565666509601</v>
      </c>
      <c r="W962" s="11">
        <v>100</v>
      </c>
      <c r="X962" s="6">
        <f t="shared" si="317"/>
        <v>87.890547012700083</v>
      </c>
      <c r="Y962" s="6">
        <f t="shared" si="318"/>
        <v>75.781094025400165</v>
      </c>
      <c r="Z962" s="6">
        <f t="shared" si="319"/>
        <v>100</v>
      </c>
      <c r="AA962" s="6">
        <f t="shared" si="320"/>
        <v>115.98777142420998</v>
      </c>
      <c r="AB962" s="6">
        <f t="shared" si="321"/>
        <v>103.87831843691006</v>
      </c>
      <c r="AC962" s="6">
        <f t="shared" si="322"/>
        <v>91.768865449610146</v>
      </c>
      <c r="AD962" s="6">
        <f t="shared" si="323"/>
        <v>79.659412462310229</v>
      </c>
      <c r="AE962" s="6">
        <f t="shared" si="324"/>
        <v>95.64718388652021</v>
      </c>
      <c r="AF962" s="6">
        <f t="shared" si="325"/>
        <v>83.537730899220293</v>
      </c>
      <c r="AG962" s="6">
        <f t="shared" si="326"/>
        <v>71.428277911920375</v>
      </c>
      <c r="AI962" s="10">
        <f t="shared" si="327"/>
        <v>0</v>
      </c>
      <c r="AJ962" s="10">
        <f t="shared" si="329"/>
        <v>0</v>
      </c>
      <c r="AK962" s="10">
        <f t="shared" si="329"/>
        <v>-5350.8068931316611</v>
      </c>
      <c r="AL962" s="10">
        <f t="shared" si="329"/>
        <v>0</v>
      </c>
      <c r="AM962" s="10">
        <f t="shared" si="328"/>
        <v>0</v>
      </c>
      <c r="AN962" s="10">
        <f t="shared" si="328"/>
        <v>0</v>
      </c>
      <c r="AO962" s="10">
        <f t="shared" si="328"/>
        <v>0</v>
      </c>
      <c r="AP962" s="10">
        <f t="shared" si="328"/>
        <v>0</v>
      </c>
      <c r="AQ962" s="10">
        <f t="shared" si="328"/>
        <v>0</v>
      </c>
      <c r="AR962" s="10">
        <f t="shared" si="328"/>
        <v>0</v>
      </c>
      <c r="AT962">
        <v>1</v>
      </c>
      <c r="AU962">
        <v>1</v>
      </c>
      <c r="AV962">
        <v>1</v>
      </c>
      <c r="AW962">
        <v>0</v>
      </c>
      <c r="AX962">
        <v>1</v>
      </c>
      <c r="AY962">
        <v>1</v>
      </c>
      <c r="AZ962">
        <v>1</v>
      </c>
      <c r="BA962">
        <v>0</v>
      </c>
      <c r="BB962">
        <v>1</v>
      </c>
      <c r="BC962">
        <v>1</v>
      </c>
    </row>
    <row r="963" spans="3:55">
      <c r="C963" s="10"/>
      <c r="D963" s="20">
        <f t="shared" si="311"/>
        <v>-5425.86581223949</v>
      </c>
      <c r="E963" s="10">
        <f t="shared" si="312"/>
        <v>5818.6062470211536</v>
      </c>
      <c r="F963" s="20">
        <f t="shared" si="313"/>
        <v>392.74043478166368</v>
      </c>
      <c r="G963">
        <f t="shared" si="314"/>
        <v>7</v>
      </c>
      <c r="H963" s="21">
        <f t="shared" si="315"/>
        <v>9.7743226896726152E-4</v>
      </c>
      <c r="I963" s="20">
        <f t="shared" si="316"/>
        <v>1</v>
      </c>
      <c r="J963" s="2"/>
      <c r="K963" s="11">
        <v>100</v>
      </c>
      <c r="L963" s="6">
        <f t="shared" si="331"/>
        <v>113.7778787354118</v>
      </c>
      <c r="M963" s="6">
        <f t="shared" si="331"/>
        <v>129.45405689530074</v>
      </c>
      <c r="N963" s="6">
        <f t="shared" si="331"/>
        <v>147.2900798724063</v>
      </c>
      <c r="O963" s="6">
        <f t="shared" si="331"/>
        <v>126.98759366081123</v>
      </c>
      <c r="P963" s="6">
        <f t="shared" si="331"/>
        <v>144.48379032441528</v>
      </c>
      <c r="Q963" s="6">
        <f t="shared" si="330"/>
        <v>164.39059174763989</v>
      </c>
      <c r="R963" s="6">
        <f t="shared" si="330"/>
        <v>187.04012813105561</v>
      </c>
      <c r="S963" s="6">
        <f t="shared" si="330"/>
        <v>212.81029017151133</v>
      </c>
      <c r="T963" s="6">
        <f t="shared" si="330"/>
        <v>183.47648856290698</v>
      </c>
      <c r="U963" s="6">
        <f t="shared" si="330"/>
        <v>158.18606247021154</v>
      </c>
      <c r="W963" s="11">
        <v>100</v>
      </c>
      <c r="X963" s="6">
        <f t="shared" si="317"/>
        <v>87.890547012700083</v>
      </c>
      <c r="Y963" s="6">
        <f t="shared" si="318"/>
        <v>75.781094025400165</v>
      </c>
      <c r="Z963" s="6">
        <f t="shared" si="319"/>
        <v>100</v>
      </c>
      <c r="AA963" s="6">
        <f t="shared" si="320"/>
        <v>115.98777142420998</v>
      </c>
      <c r="AB963" s="6">
        <f t="shared" si="321"/>
        <v>103.87831843691006</v>
      </c>
      <c r="AC963" s="6">
        <f t="shared" si="322"/>
        <v>91.768865449610146</v>
      </c>
      <c r="AD963" s="6">
        <f t="shared" si="323"/>
        <v>79.659412462310229</v>
      </c>
      <c r="AE963" s="6">
        <f t="shared" si="324"/>
        <v>67.549959475010311</v>
      </c>
      <c r="AF963" s="6">
        <f t="shared" si="325"/>
        <v>83.537730899220293</v>
      </c>
      <c r="AG963" s="6">
        <f t="shared" si="326"/>
        <v>99.525502323430274</v>
      </c>
      <c r="AI963" s="10">
        <f t="shared" si="327"/>
        <v>0</v>
      </c>
      <c r="AJ963" s="10">
        <f t="shared" si="329"/>
        <v>0</v>
      </c>
      <c r="AK963" s="10">
        <f t="shared" si="329"/>
        <v>-5350.8068931316611</v>
      </c>
      <c r="AL963" s="10">
        <f t="shared" si="329"/>
        <v>0</v>
      </c>
      <c r="AM963" s="10">
        <f t="shared" si="328"/>
        <v>0</v>
      </c>
      <c r="AN963" s="10">
        <f t="shared" si="328"/>
        <v>0</v>
      </c>
      <c r="AO963" s="10">
        <f t="shared" si="328"/>
        <v>0</v>
      </c>
      <c r="AP963" s="10">
        <f t="shared" si="328"/>
        <v>0</v>
      </c>
      <c r="AQ963" s="10">
        <f t="shared" si="328"/>
        <v>0</v>
      </c>
      <c r="AR963" s="10">
        <f t="shared" si="328"/>
        <v>0</v>
      </c>
      <c r="AT963">
        <v>1</v>
      </c>
      <c r="AU963">
        <v>1</v>
      </c>
      <c r="AV963">
        <v>1</v>
      </c>
      <c r="AW963">
        <v>0</v>
      </c>
      <c r="AX963">
        <v>1</v>
      </c>
      <c r="AY963">
        <v>1</v>
      </c>
      <c r="AZ963">
        <v>1</v>
      </c>
      <c r="BA963">
        <v>1</v>
      </c>
      <c r="BB963">
        <v>0</v>
      </c>
      <c r="BC963">
        <v>0</v>
      </c>
    </row>
    <row r="964" spans="3:55">
      <c r="C964" s="10"/>
      <c r="D964" s="20">
        <f t="shared" si="311"/>
        <v>-11315.31549968135</v>
      </c>
      <c r="E964" s="10">
        <f t="shared" si="312"/>
        <v>10875.565666509601</v>
      </c>
      <c r="F964" s="20">
        <f t="shared" si="313"/>
        <v>-439.74983317174883</v>
      </c>
      <c r="G964">
        <f t="shared" si="314"/>
        <v>8</v>
      </c>
      <c r="H964" s="21">
        <f t="shared" si="315"/>
        <v>9.7786756506404015E-4</v>
      </c>
      <c r="I964" s="20">
        <f t="shared" si="316"/>
        <v>1</v>
      </c>
      <c r="J964" s="2"/>
      <c r="K964" s="11">
        <v>100</v>
      </c>
      <c r="L964" s="6">
        <f t="shared" si="331"/>
        <v>113.7778787354118</v>
      </c>
      <c r="M964" s="6">
        <f t="shared" si="331"/>
        <v>129.45405689530074</v>
      </c>
      <c r="N964" s="6">
        <f t="shared" si="331"/>
        <v>147.2900798724063</v>
      </c>
      <c r="O964" s="6">
        <f t="shared" si="331"/>
        <v>126.98759366081123</v>
      </c>
      <c r="P964" s="6">
        <f t="shared" si="331"/>
        <v>144.48379032441528</v>
      </c>
      <c r="Q964" s="6">
        <f t="shared" si="330"/>
        <v>164.39059174763989</v>
      </c>
      <c r="R964" s="6">
        <f t="shared" si="330"/>
        <v>187.04012813105561</v>
      </c>
      <c r="S964" s="6">
        <f t="shared" si="330"/>
        <v>212.81029017151133</v>
      </c>
      <c r="T964" s="6">
        <f t="shared" si="330"/>
        <v>183.47648856290698</v>
      </c>
      <c r="U964" s="6">
        <f t="shared" si="330"/>
        <v>208.75565666509601</v>
      </c>
      <c r="W964" s="11">
        <v>100</v>
      </c>
      <c r="X964" s="6">
        <f t="shared" si="317"/>
        <v>87.890547012700083</v>
      </c>
      <c r="Y964" s="6">
        <f t="shared" si="318"/>
        <v>75.781094025400165</v>
      </c>
      <c r="Z964" s="6">
        <f t="shared" si="319"/>
        <v>100</v>
      </c>
      <c r="AA964" s="6">
        <f t="shared" si="320"/>
        <v>115.98777142420998</v>
      </c>
      <c r="AB964" s="6">
        <f t="shared" si="321"/>
        <v>103.87831843691006</v>
      </c>
      <c r="AC964" s="6">
        <f t="shared" si="322"/>
        <v>91.768865449610146</v>
      </c>
      <c r="AD964" s="6">
        <f t="shared" si="323"/>
        <v>79.659412462310229</v>
      </c>
      <c r="AE964" s="6">
        <f t="shared" si="324"/>
        <v>67.549959475010311</v>
      </c>
      <c r="AF964" s="6">
        <f t="shared" si="325"/>
        <v>83.537730899220293</v>
      </c>
      <c r="AG964" s="6">
        <f t="shared" si="326"/>
        <v>71.428277911920375</v>
      </c>
      <c r="AI964" s="10">
        <f t="shared" si="327"/>
        <v>0</v>
      </c>
      <c r="AJ964" s="10">
        <f t="shared" si="329"/>
        <v>0</v>
      </c>
      <c r="AK964" s="10">
        <f t="shared" si="329"/>
        <v>-5350.8068931316611</v>
      </c>
      <c r="AL964" s="10">
        <f t="shared" si="329"/>
        <v>0</v>
      </c>
      <c r="AM964" s="10">
        <f t="shared" si="328"/>
        <v>0</v>
      </c>
      <c r="AN964" s="10">
        <f t="shared" si="328"/>
        <v>0</v>
      </c>
      <c r="AO964" s="10">
        <f t="shared" si="328"/>
        <v>0</v>
      </c>
      <c r="AP964" s="10">
        <f t="shared" si="328"/>
        <v>0</v>
      </c>
      <c r="AQ964" s="10">
        <f t="shared" si="328"/>
        <v>0</v>
      </c>
      <c r="AR964" s="10">
        <f t="shared" si="328"/>
        <v>0</v>
      </c>
      <c r="AT964">
        <v>1</v>
      </c>
      <c r="AU964">
        <v>1</v>
      </c>
      <c r="AV964">
        <v>1</v>
      </c>
      <c r="AW964">
        <v>0</v>
      </c>
      <c r="AX964">
        <v>1</v>
      </c>
      <c r="AY964">
        <v>1</v>
      </c>
      <c r="AZ964">
        <v>1</v>
      </c>
      <c r="BA964">
        <v>1</v>
      </c>
      <c r="BB964">
        <v>0</v>
      </c>
      <c r="BC964">
        <v>1</v>
      </c>
    </row>
    <row r="965" spans="3:55">
      <c r="C965" s="10"/>
      <c r="D965" s="20">
        <f t="shared" si="311"/>
        <v>-12802.505404507545</v>
      </c>
      <c r="E965" s="10">
        <f t="shared" si="312"/>
        <v>10875.565666509601</v>
      </c>
      <c r="F965" s="20">
        <f t="shared" si="313"/>
        <v>-1926.9397379979437</v>
      </c>
      <c r="G965">
        <f t="shared" si="314"/>
        <v>8</v>
      </c>
      <c r="H965" s="21">
        <f t="shared" si="315"/>
        <v>9.7786756506404015E-4</v>
      </c>
      <c r="I965" s="20">
        <f t="shared" si="316"/>
        <v>2</v>
      </c>
      <c r="J965" s="2"/>
      <c r="K965" s="11">
        <v>100</v>
      </c>
      <c r="L965" s="6">
        <f t="shared" si="331"/>
        <v>113.7778787354118</v>
      </c>
      <c r="M965" s="6">
        <f t="shared" si="331"/>
        <v>129.45405689530074</v>
      </c>
      <c r="N965" s="6">
        <f t="shared" si="331"/>
        <v>147.2900798724063</v>
      </c>
      <c r="O965" s="6">
        <f t="shared" si="331"/>
        <v>126.98759366081123</v>
      </c>
      <c r="P965" s="6">
        <f t="shared" si="331"/>
        <v>144.48379032441528</v>
      </c>
      <c r="Q965" s="6">
        <f t="shared" si="330"/>
        <v>164.39059174763989</v>
      </c>
      <c r="R965" s="6">
        <f t="shared" si="330"/>
        <v>187.04012813105561</v>
      </c>
      <c r="S965" s="6">
        <f t="shared" si="330"/>
        <v>212.81029017151133</v>
      </c>
      <c r="T965" s="6">
        <f t="shared" si="330"/>
        <v>242.13103388782014</v>
      </c>
      <c r="U965" s="6">
        <f t="shared" si="330"/>
        <v>208.75565666509601</v>
      </c>
      <c r="W965" s="11">
        <v>100</v>
      </c>
      <c r="X965" s="6">
        <f t="shared" si="317"/>
        <v>87.890547012700083</v>
      </c>
      <c r="Y965" s="6">
        <f t="shared" si="318"/>
        <v>75.781094025400165</v>
      </c>
      <c r="Z965" s="6">
        <f t="shared" si="319"/>
        <v>100</v>
      </c>
      <c r="AA965" s="6">
        <f t="shared" si="320"/>
        <v>115.98777142420998</v>
      </c>
      <c r="AB965" s="6">
        <f t="shared" si="321"/>
        <v>103.87831843691006</v>
      </c>
      <c r="AC965" s="6">
        <f t="shared" si="322"/>
        <v>91.768865449610146</v>
      </c>
      <c r="AD965" s="6">
        <f t="shared" si="323"/>
        <v>79.659412462310229</v>
      </c>
      <c r="AE965" s="6">
        <f t="shared" si="324"/>
        <v>67.549959475010311</v>
      </c>
      <c r="AF965" s="6">
        <f t="shared" si="325"/>
        <v>100</v>
      </c>
      <c r="AG965" s="6">
        <f t="shared" si="326"/>
        <v>115.98777142420998</v>
      </c>
      <c r="AI965" s="10">
        <f t="shared" si="327"/>
        <v>0</v>
      </c>
      <c r="AJ965" s="10">
        <f t="shared" si="329"/>
        <v>0</v>
      </c>
      <c r="AK965" s="10">
        <f t="shared" si="329"/>
        <v>-5350.8068931316611</v>
      </c>
      <c r="AL965" s="10">
        <f t="shared" si="329"/>
        <v>0</v>
      </c>
      <c r="AM965" s="10">
        <f t="shared" si="328"/>
        <v>0</v>
      </c>
      <c r="AN965" s="10">
        <f t="shared" si="328"/>
        <v>0</v>
      </c>
      <c r="AO965" s="10">
        <f t="shared" si="328"/>
        <v>0</v>
      </c>
      <c r="AP965" s="10">
        <f t="shared" si="328"/>
        <v>0</v>
      </c>
      <c r="AQ965" s="10">
        <f t="shared" si="328"/>
        <v>-10789.236233648297</v>
      </c>
      <c r="AR965" s="10">
        <f t="shared" si="328"/>
        <v>0</v>
      </c>
      <c r="AT965">
        <v>1</v>
      </c>
      <c r="AU965">
        <v>1</v>
      </c>
      <c r="AV965">
        <v>1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0</v>
      </c>
    </row>
    <row r="966" spans="3:55">
      <c r="C966" s="10"/>
      <c r="D966" s="20">
        <f t="shared" si="311"/>
        <v>-19476.095149766228</v>
      </c>
      <c r="E966" s="10">
        <f t="shared" si="312"/>
        <v>17549.15541176829</v>
      </c>
      <c r="F966" s="20">
        <f t="shared" si="313"/>
        <v>-1926.9397379979382</v>
      </c>
      <c r="G966">
        <f t="shared" si="314"/>
        <v>9</v>
      </c>
      <c r="H966" s="21">
        <f t="shared" si="315"/>
        <v>9.783030550184371E-4</v>
      </c>
      <c r="I966" s="20">
        <f t="shared" si="316"/>
        <v>2</v>
      </c>
      <c r="J966" s="2"/>
      <c r="K966" s="11">
        <v>100</v>
      </c>
      <c r="L966" s="6">
        <f t="shared" si="331"/>
        <v>113.7778787354118</v>
      </c>
      <c r="M966" s="6">
        <f t="shared" si="331"/>
        <v>129.45405689530074</v>
      </c>
      <c r="N966" s="6">
        <f t="shared" si="331"/>
        <v>147.2900798724063</v>
      </c>
      <c r="O966" s="6">
        <f t="shared" si="331"/>
        <v>126.98759366081123</v>
      </c>
      <c r="P966" s="6">
        <f t="shared" si="331"/>
        <v>144.48379032441528</v>
      </c>
      <c r="Q966" s="6">
        <f t="shared" si="330"/>
        <v>164.39059174763989</v>
      </c>
      <c r="R966" s="6">
        <f t="shared" si="330"/>
        <v>187.04012813105561</v>
      </c>
      <c r="S966" s="6">
        <f t="shared" si="330"/>
        <v>212.81029017151133</v>
      </c>
      <c r="T966" s="6">
        <f t="shared" si="330"/>
        <v>242.13103388782014</v>
      </c>
      <c r="U966" s="6">
        <f t="shared" si="330"/>
        <v>275.49155411768288</v>
      </c>
      <c r="W966" s="11">
        <v>100</v>
      </c>
      <c r="X966" s="6">
        <f t="shared" si="317"/>
        <v>87.890547012700083</v>
      </c>
      <c r="Y966" s="6">
        <f t="shared" si="318"/>
        <v>75.781094025400165</v>
      </c>
      <c r="Z966" s="6">
        <f t="shared" si="319"/>
        <v>100</v>
      </c>
      <c r="AA966" s="6">
        <f t="shared" si="320"/>
        <v>115.98777142420998</v>
      </c>
      <c r="AB966" s="6">
        <f t="shared" si="321"/>
        <v>103.87831843691006</v>
      </c>
      <c r="AC966" s="6">
        <f t="shared" si="322"/>
        <v>91.768865449610146</v>
      </c>
      <c r="AD966" s="6">
        <f t="shared" si="323"/>
        <v>79.659412462310229</v>
      </c>
      <c r="AE966" s="6">
        <f t="shared" si="324"/>
        <v>67.549959475010311</v>
      </c>
      <c r="AF966" s="6">
        <f t="shared" si="325"/>
        <v>100</v>
      </c>
      <c r="AG966" s="6">
        <f t="shared" si="326"/>
        <v>87.890547012700083</v>
      </c>
      <c r="AI966" s="10">
        <f t="shared" si="327"/>
        <v>0</v>
      </c>
      <c r="AJ966" s="10">
        <f t="shared" si="329"/>
        <v>0</v>
      </c>
      <c r="AK966" s="10">
        <f t="shared" si="329"/>
        <v>-5350.8068931316611</v>
      </c>
      <c r="AL966" s="10">
        <f t="shared" si="329"/>
        <v>0</v>
      </c>
      <c r="AM966" s="10">
        <f t="shared" si="328"/>
        <v>0</v>
      </c>
      <c r="AN966" s="10">
        <f t="shared" si="328"/>
        <v>0</v>
      </c>
      <c r="AO966" s="10">
        <f t="shared" si="328"/>
        <v>0</v>
      </c>
      <c r="AP966" s="10">
        <f t="shared" si="328"/>
        <v>0</v>
      </c>
      <c r="AQ966" s="10">
        <f t="shared" si="328"/>
        <v>-10789.236233648297</v>
      </c>
      <c r="AR966" s="10">
        <f t="shared" si="328"/>
        <v>0</v>
      </c>
      <c r="AT966">
        <v>1</v>
      </c>
      <c r="AU966">
        <v>1</v>
      </c>
      <c r="AV966">
        <v>1</v>
      </c>
      <c r="AW966">
        <v>0</v>
      </c>
      <c r="AX966">
        <v>1</v>
      </c>
      <c r="AY966">
        <v>1</v>
      </c>
      <c r="AZ966">
        <v>1</v>
      </c>
      <c r="BA966">
        <v>1</v>
      </c>
      <c r="BB966">
        <v>1</v>
      </c>
      <c r="BC966">
        <v>1</v>
      </c>
    </row>
    <row r="967" spans="3:55">
      <c r="C967" s="10"/>
      <c r="D967" s="20">
        <f t="shared" ref="D967:D1030" si="332">SUM(AI967:AR967)+(AG967-100)*U967</f>
        <v>1800.9784685080281</v>
      </c>
      <c r="E967" s="10">
        <f t="shared" ref="E967:E1030" si="333">100*(U967-K967)</f>
        <v>-3117.3116335618074</v>
      </c>
      <c r="F967" s="20">
        <f t="shared" ref="F967:F1030" si="334">D967+E967</f>
        <v>-1316.3331650537793</v>
      </c>
      <c r="G967">
        <f t="shared" ref="G967:G1030" si="335">SUM(AT967:BC967)</f>
        <v>4</v>
      </c>
      <c r="H967" s="21">
        <f t="shared" ref="H967:H1030" si="336">K$2^G967*K$3^(10-G967)</f>
        <v>9.7612754295987511E-4</v>
      </c>
      <c r="I967" s="20">
        <f t="shared" ref="I967:I1030" si="337">10-COUNTIF(AI967:AR967,0)</f>
        <v>2</v>
      </c>
      <c r="J967" s="2"/>
      <c r="K967" s="11">
        <v>100</v>
      </c>
      <c r="L967" s="6">
        <f t="shared" si="331"/>
        <v>113.7778787354118</v>
      </c>
      <c r="M967" s="6">
        <f t="shared" si="331"/>
        <v>129.45405689530074</v>
      </c>
      <c r="N967" s="6">
        <f t="shared" si="331"/>
        <v>147.2900798724063</v>
      </c>
      <c r="O967" s="6">
        <f t="shared" si="331"/>
        <v>167.58352846651763</v>
      </c>
      <c r="P967" s="6">
        <f t="shared" si="331"/>
        <v>144.48379032441528</v>
      </c>
      <c r="Q967" s="6">
        <f t="shared" si="330"/>
        <v>124.56812347569371</v>
      </c>
      <c r="R967" s="6">
        <f t="shared" si="330"/>
        <v>107.39763506628833</v>
      </c>
      <c r="S967" s="6">
        <f t="shared" si="330"/>
        <v>92.593929297508126</v>
      </c>
      <c r="T967" s="6">
        <f t="shared" si="330"/>
        <v>79.830768503050237</v>
      </c>
      <c r="U967" s="6">
        <f t="shared" si="330"/>
        <v>68.826883664381924</v>
      </c>
      <c r="W967" s="11">
        <v>100</v>
      </c>
      <c r="X967" s="6">
        <f t="shared" ref="X967:X1030" si="338">IF(OR(-AT967*$L$2-(1-AT967)*$L$3+W967&lt;$Q$3,-AT967*$L$2-(1-AT967)*$L$3+W967&gt;$Q$2),100,-AT967*$L$2-(1-AT967)*$L$3+W967)</f>
        <v>87.890547012700083</v>
      </c>
      <c r="Y967" s="6">
        <f t="shared" ref="Y967:Y1030" si="339">IF(OR(-AU967*$L$2-(1-AU967)*$L$3+X967&lt;$Q$3,-AU967*$L$2-(1-AU967)*$L$3+X967&gt;$Q$2),100,-AU967*$L$2-(1-AU967)*$L$3+X967)</f>
        <v>75.781094025400165</v>
      </c>
      <c r="Z967" s="6">
        <f t="shared" ref="Z967:Z1030" si="340">IF(OR(-AV967*$L$2-(1-AV967)*$L$3+Y967&lt;$Q$3,-AV967*$L$2-(1-AV967)*$L$3+Y967&gt;$Q$2),100,-AV967*$L$2-(1-AV967)*$L$3+Y967)</f>
        <v>100</v>
      </c>
      <c r="AA967" s="6">
        <f t="shared" ref="AA967:AA1030" si="341">IF(OR(-AW967*$L$2-(1-AW967)*$L$3+Z967&lt;$Q$3,-AW967*$L$2-(1-AW967)*$L$3+Z967&gt;$Q$2),100,-AW967*$L$2-(1-AW967)*$L$3+Z967)</f>
        <v>87.890547012700083</v>
      </c>
      <c r="AB967" s="6">
        <f t="shared" ref="AB967:AB1030" si="342">IF(OR(-AX967*$L$2-(1-AX967)*$L$3+AA967&lt;$Q$3,-AX967*$L$2-(1-AX967)*$L$3+AA967&gt;$Q$2),100,-AX967*$L$2-(1-AX967)*$L$3+AA967)</f>
        <v>103.87831843691006</v>
      </c>
      <c r="AC967" s="6">
        <f t="shared" ref="AC967:AC1030" si="343">IF(OR(-AY967*$L$2-(1-AY967)*$L$3+AB967&lt;$Q$3,-AY967*$L$2-(1-AY967)*$L$3+AB967&gt;$Q$2),100,-AY967*$L$2-(1-AY967)*$L$3+AB967)</f>
        <v>119.86608986112005</v>
      </c>
      <c r="AD967" s="6">
        <f t="shared" ref="AD967:AD1030" si="344">IF(OR(-AZ967*$L$2-(1-AZ967)*$L$3+AC967&lt;$Q$3,-AZ967*$L$2-(1-AZ967)*$L$3+AC967&gt;$Q$2),100,-AZ967*$L$2-(1-AZ967)*$L$3+AC967)</f>
        <v>100</v>
      </c>
      <c r="AE967" s="6">
        <f t="shared" ref="AE967:AE1030" si="345">IF(OR(-BA967*$L$2-(1-BA967)*$L$3+AD967&lt;$Q$3,-BA967*$L$2-(1-BA967)*$L$3+AD967&gt;$Q$2),100,-BA967*$L$2-(1-BA967)*$L$3+AD967)</f>
        <v>115.98777142420998</v>
      </c>
      <c r="AF967" s="6">
        <f t="shared" ref="AF967:AF1030" si="346">IF(OR(-BB967*$L$2-(1-BB967)*$L$3+AE967&lt;$Q$3,-BB967*$L$2-(1-BB967)*$L$3+AE967&gt;$Q$2),100,-BB967*$L$2-(1-BB967)*$L$3+AE967)</f>
        <v>131.97554284841996</v>
      </c>
      <c r="AG967" s="6">
        <f t="shared" ref="AG967:AG1030" si="347">-BC967*$L$2-(1-BC967)*$L$3+AF967</f>
        <v>147.96331427262996</v>
      </c>
      <c r="AI967" s="10">
        <f t="shared" ref="AI967:AI1030" si="348">IF(X967=100,(AT967*$L$2+(1-AT967)*$L$3+W967)-100,0)*L967</f>
        <v>0</v>
      </c>
      <c r="AJ967" s="10">
        <f t="shared" si="329"/>
        <v>0</v>
      </c>
      <c r="AK967" s="10">
        <f t="shared" si="329"/>
        <v>-5350.8068931316611</v>
      </c>
      <c r="AL967" s="10">
        <f t="shared" si="329"/>
        <v>0</v>
      </c>
      <c r="AM967" s="10">
        <f t="shared" si="328"/>
        <v>0</v>
      </c>
      <c r="AN967" s="10">
        <f t="shared" si="328"/>
        <v>0</v>
      </c>
      <c r="AO967" s="10">
        <f t="shared" si="328"/>
        <v>3850.6199100391977</v>
      </c>
      <c r="AP967" s="10">
        <f t="shared" si="328"/>
        <v>0</v>
      </c>
      <c r="AQ967" s="10">
        <f t="shared" si="328"/>
        <v>0</v>
      </c>
      <c r="AR967" s="10">
        <f t="shared" si="328"/>
        <v>0</v>
      </c>
      <c r="AT967">
        <v>1</v>
      </c>
      <c r="AU967">
        <v>1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</row>
    <row r="968" spans="3:55">
      <c r="C968" s="10"/>
      <c r="D968" s="20">
        <f t="shared" si="332"/>
        <v>304.24509142256215</v>
      </c>
      <c r="E968" s="10">
        <f t="shared" si="333"/>
        <v>-917.02450190521745</v>
      </c>
      <c r="F968" s="20">
        <f t="shared" si="334"/>
        <v>-612.77941048265529</v>
      </c>
      <c r="G968">
        <f t="shared" si="335"/>
        <v>5</v>
      </c>
      <c r="H968" s="21">
        <f t="shared" si="336"/>
        <v>9.7656225800141683E-4</v>
      </c>
      <c r="I968" s="20">
        <f t="shared" si="337"/>
        <v>2</v>
      </c>
      <c r="J968" s="2"/>
      <c r="K968" s="11">
        <v>100</v>
      </c>
      <c r="L968" s="6">
        <f t="shared" si="331"/>
        <v>113.7778787354118</v>
      </c>
      <c r="M968" s="6">
        <f t="shared" si="331"/>
        <v>129.45405689530074</v>
      </c>
      <c r="N968" s="6">
        <f t="shared" si="331"/>
        <v>147.2900798724063</v>
      </c>
      <c r="O968" s="6">
        <f t="shared" si="331"/>
        <v>167.58352846651763</v>
      </c>
      <c r="P968" s="6">
        <f t="shared" si="331"/>
        <v>144.48379032441528</v>
      </c>
      <c r="Q968" s="6">
        <f t="shared" si="330"/>
        <v>124.56812347569371</v>
      </c>
      <c r="R968" s="6">
        <f t="shared" si="330"/>
        <v>107.39763506628833</v>
      </c>
      <c r="S968" s="6">
        <f t="shared" si="330"/>
        <v>92.593929297508126</v>
      </c>
      <c r="T968" s="6">
        <f t="shared" si="330"/>
        <v>79.830768503050237</v>
      </c>
      <c r="U968" s="6">
        <f t="shared" si="330"/>
        <v>90.829754980947826</v>
      </c>
      <c r="W968" s="11">
        <v>100</v>
      </c>
      <c r="X968" s="6">
        <f t="shared" si="338"/>
        <v>87.890547012700083</v>
      </c>
      <c r="Y968" s="6">
        <f t="shared" si="339"/>
        <v>75.781094025400165</v>
      </c>
      <c r="Z968" s="6">
        <f t="shared" si="340"/>
        <v>100</v>
      </c>
      <c r="AA968" s="6">
        <f t="shared" si="341"/>
        <v>87.890547012700083</v>
      </c>
      <c r="AB968" s="6">
        <f t="shared" si="342"/>
        <v>103.87831843691006</v>
      </c>
      <c r="AC968" s="6">
        <f t="shared" si="343"/>
        <v>119.86608986112005</v>
      </c>
      <c r="AD968" s="6">
        <f t="shared" si="344"/>
        <v>100</v>
      </c>
      <c r="AE968" s="6">
        <f t="shared" si="345"/>
        <v>115.98777142420998</v>
      </c>
      <c r="AF968" s="6">
        <f t="shared" si="346"/>
        <v>131.97554284841996</v>
      </c>
      <c r="AG968" s="6">
        <f t="shared" si="347"/>
        <v>119.86608986112005</v>
      </c>
      <c r="AI968" s="10">
        <f t="shared" si="348"/>
        <v>0</v>
      </c>
      <c r="AJ968" s="10">
        <f t="shared" si="329"/>
        <v>0</v>
      </c>
      <c r="AK968" s="10">
        <f t="shared" si="329"/>
        <v>-5350.8068931316611</v>
      </c>
      <c r="AL968" s="10">
        <f t="shared" si="329"/>
        <v>0</v>
      </c>
      <c r="AM968" s="10">
        <f t="shared" si="328"/>
        <v>0</v>
      </c>
      <c r="AN968" s="10">
        <f t="shared" si="328"/>
        <v>0</v>
      </c>
      <c r="AO968" s="10">
        <f t="shared" si="328"/>
        <v>3850.6199100391977</v>
      </c>
      <c r="AP968" s="10">
        <f t="shared" si="328"/>
        <v>0</v>
      </c>
      <c r="AQ968" s="10">
        <f t="shared" si="328"/>
        <v>0</v>
      </c>
      <c r="AR968" s="10">
        <f t="shared" si="328"/>
        <v>0</v>
      </c>
      <c r="AT968">
        <v>1</v>
      </c>
      <c r="AU968">
        <v>1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1</v>
      </c>
    </row>
    <row r="969" spans="3:55">
      <c r="C969" s="10"/>
      <c r="D969" s="20">
        <f t="shared" si="332"/>
        <v>304.24509142256215</v>
      </c>
      <c r="E969" s="10">
        <f t="shared" si="333"/>
        <v>-917.02450190521745</v>
      </c>
      <c r="F969" s="20">
        <f t="shared" si="334"/>
        <v>-612.77941048265529</v>
      </c>
      <c r="G969">
        <f t="shared" si="335"/>
        <v>5</v>
      </c>
      <c r="H969" s="21">
        <f t="shared" si="336"/>
        <v>9.7656225800141683E-4</v>
      </c>
      <c r="I969" s="20">
        <f t="shared" si="337"/>
        <v>2</v>
      </c>
      <c r="J969" s="2"/>
      <c r="K969" s="11">
        <v>100</v>
      </c>
      <c r="L969" s="6">
        <f t="shared" si="331"/>
        <v>113.7778787354118</v>
      </c>
      <c r="M969" s="6">
        <f t="shared" si="331"/>
        <v>129.45405689530074</v>
      </c>
      <c r="N969" s="6">
        <f t="shared" si="331"/>
        <v>147.2900798724063</v>
      </c>
      <c r="O969" s="6">
        <f t="shared" si="331"/>
        <v>167.58352846651763</v>
      </c>
      <c r="P969" s="6">
        <f t="shared" si="331"/>
        <v>144.48379032441528</v>
      </c>
      <c r="Q969" s="6">
        <f t="shared" si="330"/>
        <v>124.56812347569371</v>
      </c>
      <c r="R969" s="6">
        <f t="shared" si="330"/>
        <v>107.39763506628833</v>
      </c>
      <c r="S969" s="6">
        <f t="shared" si="330"/>
        <v>92.593929297508126</v>
      </c>
      <c r="T969" s="6">
        <f t="shared" si="330"/>
        <v>105.35140859247174</v>
      </c>
      <c r="U969" s="6">
        <f t="shared" si="330"/>
        <v>90.829754980947826</v>
      </c>
      <c r="W969" s="11">
        <v>100</v>
      </c>
      <c r="X969" s="6">
        <f t="shared" si="338"/>
        <v>87.890547012700083</v>
      </c>
      <c r="Y969" s="6">
        <f t="shared" si="339"/>
        <v>75.781094025400165</v>
      </c>
      <c r="Z969" s="6">
        <f t="shared" si="340"/>
        <v>100</v>
      </c>
      <c r="AA969" s="6">
        <f t="shared" si="341"/>
        <v>87.890547012700083</v>
      </c>
      <c r="AB969" s="6">
        <f t="shared" si="342"/>
        <v>103.87831843691006</v>
      </c>
      <c r="AC969" s="6">
        <f t="shared" si="343"/>
        <v>119.86608986112005</v>
      </c>
      <c r="AD969" s="6">
        <f t="shared" si="344"/>
        <v>100</v>
      </c>
      <c r="AE969" s="6">
        <f t="shared" si="345"/>
        <v>115.98777142420998</v>
      </c>
      <c r="AF969" s="6">
        <f t="shared" si="346"/>
        <v>103.87831843691006</v>
      </c>
      <c r="AG969" s="6">
        <f t="shared" si="347"/>
        <v>119.86608986112005</v>
      </c>
      <c r="AI969" s="10">
        <f t="shared" si="348"/>
        <v>0</v>
      </c>
      <c r="AJ969" s="10">
        <f t="shared" si="329"/>
        <v>0</v>
      </c>
      <c r="AK969" s="10">
        <f t="shared" si="329"/>
        <v>-5350.8068931316611</v>
      </c>
      <c r="AL969" s="10">
        <f t="shared" si="329"/>
        <v>0</v>
      </c>
      <c r="AM969" s="10">
        <f t="shared" si="328"/>
        <v>0</v>
      </c>
      <c r="AN969" s="10">
        <f t="shared" si="328"/>
        <v>0</v>
      </c>
      <c r="AO969" s="10">
        <f t="shared" si="328"/>
        <v>3850.6199100391977</v>
      </c>
      <c r="AP969" s="10">
        <f t="shared" si="328"/>
        <v>0</v>
      </c>
      <c r="AQ969" s="10">
        <f t="shared" si="328"/>
        <v>0</v>
      </c>
      <c r="AR969" s="10">
        <f t="shared" si="328"/>
        <v>0</v>
      </c>
      <c r="AT969">
        <v>1</v>
      </c>
      <c r="AU969">
        <v>1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1</v>
      </c>
      <c r="BC969">
        <v>0</v>
      </c>
    </row>
    <row r="970" spans="3:55">
      <c r="C970" s="10"/>
      <c r="D970" s="20">
        <f t="shared" si="332"/>
        <v>-2486.8250786232929</v>
      </c>
      <c r="E970" s="10">
        <f t="shared" si="333"/>
        <v>1986.6597914390709</v>
      </c>
      <c r="F970" s="20">
        <f t="shared" si="334"/>
        <v>-500.16528718422205</v>
      </c>
      <c r="G970">
        <f t="shared" si="335"/>
        <v>6</v>
      </c>
      <c r="H970" s="21">
        <f t="shared" si="336"/>
        <v>9.7699716664180632E-4</v>
      </c>
      <c r="I970" s="20">
        <f t="shared" si="337"/>
        <v>2</v>
      </c>
      <c r="J970" s="2"/>
      <c r="K970" s="11">
        <v>100</v>
      </c>
      <c r="L970" s="6">
        <f t="shared" si="331"/>
        <v>113.7778787354118</v>
      </c>
      <c r="M970" s="6">
        <f t="shared" si="331"/>
        <v>129.45405689530074</v>
      </c>
      <c r="N970" s="6">
        <f t="shared" si="331"/>
        <v>147.2900798724063</v>
      </c>
      <c r="O970" s="6">
        <f t="shared" si="331"/>
        <v>167.58352846651763</v>
      </c>
      <c r="P970" s="6">
        <f t="shared" si="331"/>
        <v>144.48379032441528</v>
      </c>
      <c r="Q970" s="6">
        <f t="shared" si="330"/>
        <v>124.56812347569371</v>
      </c>
      <c r="R970" s="6">
        <f t="shared" si="330"/>
        <v>107.39763506628833</v>
      </c>
      <c r="S970" s="6">
        <f t="shared" si="330"/>
        <v>92.593929297508126</v>
      </c>
      <c r="T970" s="6">
        <f t="shared" si="330"/>
        <v>105.35140859247174</v>
      </c>
      <c r="U970" s="6">
        <f t="shared" si="330"/>
        <v>119.86659791439071</v>
      </c>
      <c r="W970" s="11">
        <v>100</v>
      </c>
      <c r="X970" s="6">
        <f t="shared" si="338"/>
        <v>87.890547012700083</v>
      </c>
      <c r="Y970" s="6">
        <f t="shared" si="339"/>
        <v>75.781094025400165</v>
      </c>
      <c r="Z970" s="6">
        <f t="shared" si="340"/>
        <v>100</v>
      </c>
      <c r="AA970" s="6">
        <f t="shared" si="341"/>
        <v>87.890547012700083</v>
      </c>
      <c r="AB970" s="6">
        <f t="shared" si="342"/>
        <v>103.87831843691006</v>
      </c>
      <c r="AC970" s="6">
        <f t="shared" si="343"/>
        <v>119.86608986112005</v>
      </c>
      <c r="AD970" s="6">
        <f t="shared" si="344"/>
        <v>100</v>
      </c>
      <c r="AE970" s="6">
        <f t="shared" si="345"/>
        <v>115.98777142420998</v>
      </c>
      <c r="AF970" s="6">
        <f t="shared" si="346"/>
        <v>103.87831843691006</v>
      </c>
      <c r="AG970" s="6">
        <f t="shared" si="347"/>
        <v>91.768865449610146</v>
      </c>
      <c r="AI970" s="10">
        <f t="shared" si="348"/>
        <v>0</v>
      </c>
      <c r="AJ970" s="10">
        <f t="shared" si="329"/>
        <v>0</v>
      </c>
      <c r="AK970" s="10">
        <f t="shared" si="329"/>
        <v>-5350.8068931316611</v>
      </c>
      <c r="AL970" s="10">
        <f t="shared" si="329"/>
        <v>0</v>
      </c>
      <c r="AM970" s="10">
        <f t="shared" si="328"/>
        <v>0</v>
      </c>
      <c r="AN970" s="10">
        <f t="shared" si="328"/>
        <v>0</v>
      </c>
      <c r="AO970" s="10">
        <f t="shared" si="328"/>
        <v>3850.6199100391977</v>
      </c>
      <c r="AP970" s="10">
        <f t="shared" si="328"/>
        <v>0</v>
      </c>
      <c r="AQ970" s="10">
        <f t="shared" si="328"/>
        <v>0</v>
      </c>
      <c r="AR970" s="10">
        <f t="shared" si="328"/>
        <v>0</v>
      </c>
      <c r="AT970">
        <v>1</v>
      </c>
      <c r="AU970">
        <v>1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0</v>
      </c>
      <c r="BB970">
        <v>1</v>
      </c>
      <c r="BC970">
        <v>1</v>
      </c>
    </row>
    <row r="971" spans="3:55">
      <c r="C971" s="10"/>
      <c r="D971" s="20">
        <f t="shared" si="332"/>
        <v>304.24509142256215</v>
      </c>
      <c r="E971" s="10">
        <f t="shared" si="333"/>
        <v>-917.02450190521745</v>
      </c>
      <c r="F971" s="20">
        <f t="shared" si="334"/>
        <v>-612.77941048265529</v>
      </c>
      <c r="G971">
        <f t="shared" si="335"/>
        <v>5</v>
      </c>
      <c r="H971" s="21">
        <f t="shared" si="336"/>
        <v>9.7656225800141683E-4</v>
      </c>
      <c r="I971" s="20">
        <f t="shared" si="337"/>
        <v>2</v>
      </c>
      <c r="J971" s="2"/>
      <c r="K971" s="11">
        <v>100</v>
      </c>
      <c r="L971" s="6">
        <f t="shared" si="331"/>
        <v>113.7778787354118</v>
      </c>
      <c r="M971" s="6">
        <f t="shared" si="331"/>
        <v>129.45405689530074</v>
      </c>
      <c r="N971" s="6">
        <f t="shared" si="331"/>
        <v>147.2900798724063</v>
      </c>
      <c r="O971" s="6">
        <f t="shared" si="331"/>
        <v>167.58352846651763</v>
      </c>
      <c r="P971" s="6">
        <f t="shared" si="331"/>
        <v>144.48379032441528</v>
      </c>
      <c r="Q971" s="6">
        <f t="shared" si="330"/>
        <v>124.56812347569371</v>
      </c>
      <c r="R971" s="6">
        <f t="shared" si="330"/>
        <v>107.39763506628833</v>
      </c>
      <c r="S971" s="6">
        <f t="shared" si="330"/>
        <v>122.19475099042164</v>
      </c>
      <c r="T971" s="6">
        <f t="shared" si="330"/>
        <v>105.35140859247174</v>
      </c>
      <c r="U971" s="6">
        <f t="shared" si="330"/>
        <v>90.829754980947826</v>
      </c>
      <c r="W971" s="11">
        <v>100</v>
      </c>
      <c r="X971" s="6">
        <f t="shared" si="338"/>
        <v>87.890547012700083</v>
      </c>
      <c r="Y971" s="6">
        <f t="shared" si="339"/>
        <v>75.781094025400165</v>
      </c>
      <c r="Z971" s="6">
        <f t="shared" si="340"/>
        <v>100</v>
      </c>
      <c r="AA971" s="6">
        <f t="shared" si="341"/>
        <v>87.890547012700083</v>
      </c>
      <c r="AB971" s="6">
        <f t="shared" si="342"/>
        <v>103.87831843691006</v>
      </c>
      <c r="AC971" s="6">
        <f t="shared" si="343"/>
        <v>119.86608986112005</v>
      </c>
      <c r="AD971" s="6">
        <f t="shared" si="344"/>
        <v>100</v>
      </c>
      <c r="AE971" s="6">
        <f t="shared" si="345"/>
        <v>87.890547012700083</v>
      </c>
      <c r="AF971" s="6">
        <f t="shared" si="346"/>
        <v>103.87831843691006</v>
      </c>
      <c r="AG971" s="6">
        <f t="shared" si="347"/>
        <v>119.86608986112005</v>
      </c>
      <c r="AI971" s="10">
        <f t="shared" si="348"/>
        <v>0</v>
      </c>
      <c r="AJ971" s="10">
        <f t="shared" si="329"/>
        <v>0</v>
      </c>
      <c r="AK971" s="10">
        <f t="shared" si="329"/>
        <v>-5350.8068931316611</v>
      </c>
      <c r="AL971" s="10">
        <f t="shared" si="329"/>
        <v>0</v>
      </c>
      <c r="AM971" s="10">
        <f t="shared" si="328"/>
        <v>0</v>
      </c>
      <c r="AN971" s="10">
        <f t="shared" si="328"/>
        <v>0</v>
      </c>
      <c r="AO971" s="10">
        <f t="shared" si="328"/>
        <v>3850.6199100391977</v>
      </c>
      <c r="AP971" s="10">
        <f t="shared" si="328"/>
        <v>0</v>
      </c>
      <c r="AQ971" s="10">
        <f t="shared" si="328"/>
        <v>0</v>
      </c>
      <c r="AR971" s="10">
        <f t="shared" si="328"/>
        <v>0</v>
      </c>
      <c r="AT971">
        <v>1</v>
      </c>
      <c r="AU971">
        <v>1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0</v>
      </c>
      <c r="BC971">
        <v>0</v>
      </c>
    </row>
    <row r="972" spans="3:55">
      <c r="C972" s="10"/>
      <c r="D972" s="20">
        <f t="shared" si="332"/>
        <v>-2486.8250786232929</v>
      </c>
      <c r="E972" s="10">
        <f t="shared" si="333"/>
        <v>1986.6597914390709</v>
      </c>
      <c r="F972" s="20">
        <f t="shared" si="334"/>
        <v>-500.16528718422205</v>
      </c>
      <c r="G972">
        <f t="shared" si="335"/>
        <v>6</v>
      </c>
      <c r="H972" s="21">
        <f t="shared" si="336"/>
        <v>9.7699716664180632E-4</v>
      </c>
      <c r="I972" s="20">
        <f t="shared" si="337"/>
        <v>2</v>
      </c>
      <c r="J972" s="2"/>
      <c r="K972" s="11">
        <v>100</v>
      </c>
      <c r="L972" s="6">
        <f t="shared" si="331"/>
        <v>113.7778787354118</v>
      </c>
      <c r="M972" s="6">
        <f t="shared" si="331"/>
        <v>129.45405689530074</v>
      </c>
      <c r="N972" s="6">
        <f t="shared" si="331"/>
        <v>147.2900798724063</v>
      </c>
      <c r="O972" s="6">
        <f t="shared" si="331"/>
        <v>167.58352846651763</v>
      </c>
      <c r="P972" s="6">
        <f t="shared" si="331"/>
        <v>144.48379032441528</v>
      </c>
      <c r="Q972" s="6">
        <f t="shared" si="330"/>
        <v>124.56812347569371</v>
      </c>
      <c r="R972" s="6">
        <f t="shared" si="330"/>
        <v>107.39763506628833</v>
      </c>
      <c r="S972" s="6">
        <f t="shared" si="330"/>
        <v>122.19475099042164</v>
      </c>
      <c r="T972" s="6">
        <f t="shared" si="330"/>
        <v>105.35140859247174</v>
      </c>
      <c r="U972" s="6">
        <f t="shared" si="330"/>
        <v>119.86659791439071</v>
      </c>
      <c r="W972" s="11">
        <v>100</v>
      </c>
      <c r="X972" s="6">
        <f t="shared" si="338"/>
        <v>87.890547012700083</v>
      </c>
      <c r="Y972" s="6">
        <f t="shared" si="339"/>
        <v>75.781094025400165</v>
      </c>
      <c r="Z972" s="6">
        <f t="shared" si="340"/>
        <v>100</v>
      </c>
      <c r="AA972" s="6">
        <f t="shared" si="341"/>
        <v>87.890547012700083</v>
      </c>
      <c r="AB972" s="6">
        <f t="shared" si="342"/>
        <v>103.87831843691006</v>
      </c>
      <c r="AC972" s="6">
        <f t="shared" si="343"/>
        <v>119.86608986112005</v>
      </c>
      <c r="AD972" s="6">
        <f t="shared" si="344"/>
        <v>100</v>
      </c>
      <c r="AE972" s="6">
        <f t="shared" si="345"/>
        <v>87.890547012700083</v>
      </c>
      <c r="AF972" s="6">
        <f t="shared" si="346"/>
        <v>103.87831843691006</v>
      </c>
      <c r="AG972" s="6">
        <f t="shared" si="347"/>
        <v>91.768865449610146</v>
      </c>
      <c r="AI972" s="10">
        <f t="shared" si="348"/>
        <v>0</v>
      </c>
      <c r="AJ972" s="10">
        <f t="shared" si="329"/>
        <v>0</v>
      </c>
      <c r="AK972" s="10">
        <f t="shared" si="329"/>
        <v>-5350.8068931316611</v>
      </c>
      <c r="AL972" s="10">
        <f t="shared" si="329"/>
        <v>0</v>
      </c>
      <c r="AM972" s="10">
        <f t="shared" si="328"/>
        <v>0</v>
      </c>
      <c r="AN972" s="10">
        <f t="shared" si="328"/>
        <v>0</v>
      </c>
      <c r="AO972" s="10">
        <f t="shared" si="328"/>
        <v>3850.6199100391977</v>
      </c>
      <c r="AP972" s="10">
        <f t="shared" si="328"/>
        <v>0</v>
      </c>
      <c r="AQ972" s="10">
        <f t="shared" si="328"/>
        <v>0</v>
      </c>
      <c r="AR972" s="10">
        <f t="shared" si="328"/>
        <v>0</v>
      </c>
      <c r="AT972">
        <v>1</v>
      </c>
      <c r="AU972">
        <v>1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0</v>
      </c>
      <c r="BC972">
        <v>1</v>
      </c>
    </row>
    <row r="973" spans="3:55">
      <c r="C973" s="10"/>
      <c r="D973" s="20">
        <f t="shared" si="332"/>
        <v>-2486.8250786232929</v>
      </c>
      <c r="E973" s="10">
        <f t="shared" si="333"/>
        <v>1986.6597914390709</v>
      </c>
      <c r="F973" s="20">
        <f t="shared" si="334"/>
        <v>-500.16528718422205</v>
      </c>
      <c r="G973">
        <f t="shared" si="335"/>
        <v>6</v>
      </c>
      <c r="H973" s="21">
        <f t="shared" si="336"/>
        <v>9.7699716664180632E-4</v>
      </c>
      <c r="I973" s="20">
        <f t="shared" si="337"/>
        <v>2</v>
      </c>
      <c r="J973" s="2"/>
      <c r="K973" s="11">
        <v>100</v>
      </c>
      <c r="L973" s="6">
        <f t="shared" si="331"/>
        <v>113.7778787354118</v>
      </c>
      <c r="M973" s="6">
        <f t="shared" si="331"/>
        <v>129.45405689530074</v>
      </c>
      <c r="N973" s="6">
        <f t="shared" si="331"/>
        <v>147.2900798724063</v>
      </c>
      <c r="O973" s="6">
        <f t="shared" si="331"/>
        <v>167.58352846651763</v>
      </c>
      <c r="P973" s="6">
        <f t="shared" si="331"/>
        <v>144.48379032441528</v>
      </c>
      <c r="Q973" s="6">
        <f t="shared" si="330"/>
        <v>124.56812347569371</v>
      </c>
      <c r="R973" s="6">
        <f t="shared" si="330"/>
        <v>107.39763506628833</v>
      </c>
      <c r="S973" s="6">
        <f t="shared" si="330"/>
        <v>122.19475099042164</v>
      </c>
      <c r="T973" s="6">
        <f t="shared" si="330"/>
        <v>139.03059560292036</v>
      </c>
      <c r="U973" s="6">
        <f t="shared" si="330"/>
        <v>119.86659791439071</v>
      </c>
      <c r="W973" s="11">
        <v>100</v>
      </c>
      <c r="X973" s="6">
        <f t="shared" si="338"/>
        <v>87.890547012700083</v>
      </c>
      <c r="Y973" s="6">
        <f t="shared" si="339"/>
        <v>75.781094025400165</v>
      </c>
      <c r="Z973" s="6">
        <f t="shared" si="340"/>
        <v>100</v>
      </c>
      <c r="AA973" s="6">
        <f t="shared" si="341"/>
        <v>87.890547012700083</v>
      </c>
      <c r="AB973" s="6">
        <f t="shared" si="342"/>
        <v>103.87831843691006</v>
      </c>
      <c r="AC973" s="6">
        <f t="shared" si="343"/>
        <v>119.86608986112005</v>
      </c>
      <c r="AD973" s="6">
        <f t="shared" si="344"/>
        <v>100</v>
      </c>
      <c r="AE973" s="6">
        <f t="shared" si="345"/>
        <v>87.890547012700083</v>
      </c>
      <c r="AF973" s="6">
        <f t="shared" si="346"/>
        <v>75.781094025400165</v>
      </c>
      <c r="AG973" s="6">
        <f t="shared" si="347"/>
        <v>91.768865449610146</v>
      </c>
      <c r="AI973" s="10">
        <f t="shared" si="348"/>
        <v>0</v>
      </c>
      <c r="AJ973" s="10">
        <f t="shared" si="329"/>
        <v>0</v>
      </c>
      <c r="AK973" s="10">
        <f t="shared" si="329"/>
        <v>-5350.8068931316611</v>
      </c>
      <c r="AL973" s="10">
        <f t="shared" si="329"/>
        <v>0</v>
      </c>
      <c r="AM973" s="10">
        <f t="shared" si="328"/>
        <v>0</v>
      </c>
      <c r="AN973" s="10">
        <f t="shared" si="328"/>
        <v>0</v>
      </c>
      <c r="AO973" s="10">
        <f t="shared" si="328"/>
        <v>3850.6199100391977</v>
      </c>
      <c r="AP973" s="10">
        <f t="shared" si="328"/>
        <v>0</v>
      </c>
      <c r="AQ973" s="10">
        <f t="shared" si="328"/>
        <v>0</v>
      </c>
      <c r="AR973" s="10">
        <f t="shared" si="328"/>
        <v>0</v>
      </c>
      <c r="AT973">
        <v>1</v>
      </c>
      <c r="AU973">
        <v>1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1</v>
      </c>
      <c r="BC973">
        <v>0</v>
      </c>
    </row>
    <row r="974" spans="3:55">
      <c r="C974" s="10"/>
      <c r="D974" s="20">
        <f t="shared" si="332"/>
        <v>-7246.8270432798054</v>
      </c>
      <c r="E974" s="10">
        <f t="shared" si="333"/>
        <v>5818.6062470211509</v>
      </c>
      <c r="F974" s="20">
        <f t="shared" si="334"/>
        <v>-1428.2207962586544</v>
      </c>
      <c r="G974">
        <f t="shared" si="335"/>
        <v>7</v>
      </c>
      <c r="H974" s="21">
        <f t="shared" si="336"/>
        <v>9.7743226896726152E-4</v>
      </c>
      <c r="I974" s="20">
        <f t="shared" si="337"/>
        <v>2</v>
      </c>
      <c r="J974" s="2"/>
      <c r="K974" s="11">
        <v>100</v>
      </c>
      <c r="L974" s="6">
        <f t="shared" si="331"/>
        <v>113.7778787354118</v>
      </c>
      <c r="M974" s="6">
        <f t="shared" si="331"/>
        <v>129.45405689530074</v>
      </c>
      <c r="N974" s="6">
        <f t="shared" si="331"/>
        <v>147.2900798724063</v>
      </c>
      <c r="O974" s="6">
        <f t="shared" si="331"/>
        <v>167.58352846651763</v>
      </c>
      <c r="P974" s="6">
        <f t="shared" si="331"/>
        <v>144.48379032441528</v>
      </c>
      <c r="Q974" s="6">
        <f t="shared" si="330"/>
        <v>124.56812347569371</v>
      </c>
      <c r="R974" s="6">
        <f t="shared" si="330"/>
        <v>107.39763506628833</v>
      </c>
      <c r="S974" s="6">
        <f t="shared" si="330"/>
        <v>122.19475099042164</v>
      </c>
      <c r="T974" s="6">
        <f t="shared" si="330"/>
        <v>139.03059560292036</v>
      </c>
      <c r="U974" s="6">
        <f t="shared" si="330"/>
        <v>158.18606247021151</v>
      </c>
      <c r="W974" s="11">
        <v>100</v>
      </c>
      <c r="X974" s="6">
        <f t="shared" si="338"/>
        <v>87.890547012700083</v>
      </c>
      <c r="Y974" s="6">
        <f t="shared" si="339"/>
        <v>75.781094025400165</v>
      </c>
      <c r="Z974" s="6">
        <f t="shared" si="340"/>
        <v>100</v>
      </c>
      <c r="AA974" s="6">
        <f t="shared" si="341"/>
        <v>87.890547012700083</v>
      </c>
      <c r="AB974" s="6">
        <f t="shared" si="342"/>
        <v>103.87831843691006</v>
      </c>
      <c r="AC974" s="6">
        <f t="shared" si="343"/>
        <v>119.86608986112005</v>
      </c>
      <c r="AD974" s="6">
        <f t="shared" si="344"/>
        <v>100</v>
      </c>
      <c r="AE974" s="6">
        <f t="shared" si="345"/>
        <v>87.890547012700083</v>
      </c>
      <c r="AF974" s="6">
        <f t="shared" si="346"/>
        <v>75.781094025400165</v>
      </c>
      <c r="AG974" s="6">
        <f t="shared" si="347"/>
        <v>63.671641038100248</v>
      </c>
      <c r="AI974" s="10">
        <f t="shared" si="348"/>
        <v>0</v>
      </c>
      <c r="AJ974" s="10">
        <f t="shared" si="329"/>
        <v>0</v>
      </c>
      <c r="AK974" s="10">
        <f t="shared" si="329"/>
        <v>-5350.8068931316611</v>
      </c>
      <c r="AL974" s="10">
        <f t="shared" si="329"/>
        <v>0</v>
      </c>
      <c r="AM974" s="10">
        <f t="shared" si="328"/>
        <v>0</v>
      </c>
      <c r="AN974" s="10">
        <f t="shared" si="328"/>
        <v>0</v>
      </c>
      <c r="AO974" s="10">
        <f t="shared" si="328"/>
        <v>3850.6199100391977</v>
      </c>
      <c r="AP974" s="10">
        <f t="shared" si="328"/>
        <v>0</v>
      </c>
      <c r="AQ974" s="10">
        <f t="shared" si="328"/>
        <v>0</v>
      </c>
      <c r="AR974" s="10">
        <f t="shared" si="328"/>
        <v>0</v>
      </c>
      <c r="AT974">
        <v>1</v>
      </c>
      <c r="AU974">
        <v>1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1</v>
      </c>
      <c r="BC974">
        <v>1</v>
      </c>
    </row>
    <row r="975" spans="3:55">
      <c r="C975" s="10"/>
      <c r="D975" s="20">
        <f t="shared" si="332"/>
        <v>287.1995682079671</v>
      </c>
      <c r="E975" s="10">
        <f t="shared" si="333"/>
        <v>-917.02450190521745</v>
      </c>
      <c r="F975" s="20">
        <f t="shared" si="334"/>
        <v>-629.82493369725034</v>
      </c>
      <c r="G975">
        <f t="shared" si="335"/>
        <v>5</v>
      </c>
      <c r="H975" s="21">
        <f t="shared" si="336"/>
        <v>9.7656225800141683E-4</v>
      </c>
      <c r="I975" s="20">
        <f t="shared" si="337"/>
        <v>2</v>
      </c>
      <c r="J975" s="2"/>
      <c r="K975" s="11">
        <v>100</v>
      </c>
      <c r="L975" s="6">
        <f t="shared" si="331"/>
        <v>113.7778787354118</v>
      </c>
      <c r="M975" s="6">
        <f t="shared" si="331"/>
        <v>129.45405689530074</v>
      </c>
      <c r="N975" s="6">
        <f t="shared" si="331"/>
        <v>147.2900798724063</v>
      </c>
      <c r="O975" s="6">
        <f t="shared" si="331"/>
        <v>167.58352846651763</v>
      </c>
      <c r="P975" s="6">
        <f t="shared" si="331"/>
        <v>144.48379032441528</v>
      </c>
      <c r="Q975" s="6">
        <f t="shared" si="330"/>
        <v>124.56812347569371</v>
      </c>
      <c r="R975" s="6">
        <f t="shared" si="330"/>
        <v>141.73096847115283</v>
      </c>
      <c r="S975" s="6">
        <f t="shared" si="330"/>
        <v>122.19475099042165</v>
      </c>
      <c r="T975" s="6">
        <f t="shared" si="330"/>
        <v>105.35140859247174</v>
      </c>
      <c r="U975" s="6">
        <f t="shared" si="330"/>
        <v>90.829754980947826</v>
      </c>
      <c r="W975" s="11">
        <v>100</v>
      </c>
      <c r="X975" s="6">
        <f t="shared" si="338"/>
        <v>87.890547012700083</v>
      </c>
      <c r="Y975" s="6">
        <f t="shared" si="339"/>
        <v>75.781094025400165</v>
      </c>
      <c r="Z975" s="6">
        <f t="shared" si="340"/>
        <v>100</v>
      </c>
      <c r="AA975" s="6">
        <f t="shared" si="341"/>
        <v>87.890547012700083</v>
      </c>
      <c r="AB975" s="6">
        <f t="shared" si="342"/>
        <v>103.87831843691006</v>
      </c>
      <c r="AC975" s="6">
        <f t="shared" si="343"/>
        <v>119.86608986112005</v>
      </c>
      <c r="AD975" s="6">
        <f t="shared" si="344"/>
        <v>107.75663687382013</v>
      </c>
      <c r="AE975" s="6">
        <f t="shared" si="345"/>
        <v>123.74440829803011</v>
      </c>
      <c r="AF975" s="6">
        <f t="shared" si="346"/>
        <v>100</v>
      </c>
      <c r="AG975" s="6">
        <f t="shared" si="347"/>
        <v>115.98777142420998</v>
      </c>
      <c r="AI975" s="10">
        <f t="shared" si="348"/>
        <v>0</v>
      </c>
      <c r="AJ975" s="10">
        <f t="shared" si="329"/>
        <v>0</v>
      </c>
      <c r="AK975" s="10">
        <f t="shared" si="329"/>
        <v>-5350.8068931316611</v>
      </c>
      <c r="AL975" s="10">
        <f t="shared" si="329"/>
        <v>0</v>
      </c>
      <c r="AM975" s="10">
        <f t="shared" si="328"/>
        <v>0</v>
      </c>
      <c r="AN975" s="10">
        <f t="shared" si="328"/>
        <v>0</v>
      </c>
      <c r="AO975" s="10">
        <f t="shared" si="328"/>
        <v>0</v>
      </c>
      <c r="AP975" s="10">
        <f t="shared" si="328"/>
        <v>0</v>
      </c>
      <c r="AQ975" s="10">
        <f t="shared" si="328"/>
        <v>4185.8411001872364</v>
      </c>
      <c r="AR975" s="10">
        <f t="shared" si="328"/>
        <v>0</v>
      </c>
      <c r="AT975">
        <v>1</v>
      </c>
      <c r="AU975">
        <v>1</v>
      </c>
      <c r="AV975">
        <v>1</v>
      </c>
      <c r="AW975">
        <v>1</v>
      </c>
      <c r="AX975">
        <v>0</v>
      </c>
      <c r="AY975">
        <v>0</v>
      </c>
      <c r="AZ975">
        <v>1</v>
      </c>
      <c r="BA975">
        <v>0</v>
      </c>
      <c r="BB975">
        <v>0</v>
      </c>
      <c r="BC975">
        <v>0</v>
      </c>
    </row>
    <row r="976" spans="3:55">
      <c r="C976" s="10"/>
      <c r="D976" s="20">
        <f t="shared" si="332"/>
        <v>-2616.4847251363217</v>
      </c>
      <c r="E976" s="10">
        <f t="shared" si="333"/>
        <v>1986.6597914390709</v>
      </c>
      <c r="F976" s="20">
        <f t="shared" si="334"/>
        <v>-629.8249336972508</v>
      </c>
      <c r="G976">
        <f t="shared" si="335"/>
        <v>6</v>
      </c>
      <c r="H976" s="21">
        <f t="shared" si="336"/>
        <v>9.7699716664180632E-4</v>
      </c>
      <c r="I976" s="20">
        <f t="shared" si="337"/>
        <v>2</v>
      </c>
      <c r="J976" s="2"/>
      <c r="K976" s="11">
        <v>100</v>
      </c>
      <c r="L976" s="6">
        <f t="shared" si="331"/>
        <v>113.7778787354118</v>
      </c>
      <c r="M976" s="6">
        <f t="shared" si="331"/>
        <v>129.45405689530074</v>
      </c>
      <c r="N976" s="6">
        <f t="shared" si="331"/>
        <v>147.2900798724063</v>
      </c>
      <c r="O976" s="6">
        <f t="shared" si="331"/>
        <v>167.58352846651763</v>
      </c>
      <c r="P976" s="6">
        <f t="shared" si="331"/>
        <v>144.48379032441528</v>
      </c>
      <c r="Q976" s="6">
        <f t="shared" si="330"/>
        <v>124.56812347569371</v>
      </c>
      <c r="R976" s="6">
        <f t="shared" si="330"/>
        <v>141.73096847115283</v>
      </c>
      <c r="S976" s="6">
        <f t="shared" si="330"/>
        <v>122.19475099042165</v>
      </c>
      <c r="T976" s="6">
        <f t="shared" si="330"/>
        <v>105.35140859247174</v>
      </c>
      <c r="U976" s="6">
        <f t="shared" si="330"/>
        <v>119.86659791439071</v>
      </c>
      <c r="W976" s="11">
        <v>100</v>
      </c>
      <c r="X976" s="6">
        <f t="shared" si="338"/>
        <v>87.890547012700083</v>
      </c>
      <c r="Y976" s="6">
        <f t="shared" si="339"/>
        <v>75.781094025400165</v>
      </c>
      <c r="Z976" s="6">
        <f t="shared" si="340"/>
        <v>100</v>
      </c>
      <c r="AA976" s="6">
        <f t="shared" si="341"/>
        <v>87.890547012700083</v>
      </c>
      <c r="AB976" s="6">
        <f t="shared" si="342"/>
        <v>103.87831843691006</v>
      </c>
      <c r="AC976" s="6">
        <f t="shared" si="343"/>
        <v>119.86608986112005</v>
      </c>
      <c r="AD976" s="6">
        <f t="shared" si="344"/>
        <v>107.75663687382013</v>
      </c>
      <c r="AE976" s="6">
        <f t="shared" si="345"/>
        <v>123.74440829803011</v>
      </c>
      <c r="AF976" s="6">
        <f t="shared" si="346"/>
        <v>100</v>
      </c>
      <c r="AG976" s="6">
        <f t="shared" si="347"/>
        <v>87.890547012700083</v>
      </c>
      <c r="AI976" s="10">
        <f t="shared" si="348"/>
        <v>0</v>
      </c>
      <c r="AJ976" s="10">
        <f t="shared" si="329"/>
        <v>0</v>
      </c>
      <c r="AK976" s="10">
        <f t="shared" si="329"/>
        <v>-5350.8068931316611</v>
      </c>
      <c r="AL976" s="10">
        <f t="shared" si="329"/>
        <v>0</v>
      </c>
      <c r="AM976" s="10">
        <f t="shared" si="328"/>
        <v>0</v>
      </c>
      <c r="AN976" s="10">
        <f t="shared" si="328"/>
        <v>0</v>
      </c>
      <c r="AO976" s="10">
        <f t="shared" si="328"/>
        <v>0</v>
      </c>
      <c r="AP976" s="10">
        <f t="shared" si="328"/>
        <v>0</v>
      </c>
      <c r="AQ976" s="10">
        <f t="shared" si="328"/>
        <v>4185.8411001872364</v>
      </c>
      <c r="AR976" s="10">
        <f t="shared" si="328"/>
        <v>0</v>
      </c>
      <c r="AT976">
        <v>1</v>
      </c>
      <c r="AU976">
        <v>1</v>
      </c>
      <c r="AV976">
        <v>1</v>
      </c>
      <c r="AW976">
        <v>1</v>
      </c>
      <c r="AX976">
        <v>0</v>
      </c>
      <c r="AY976">
        <v>0</v>
      </c>
      <c r="AZ976">
        <v>1</v>
      </c>
      <c r="BA976">
        <v>0</v>
      </c>
      <c r="BB976">
        <v>0</v>
      </c>
      <c r="BC976">
        <v>1</v>
      </c>
    </row>
    <row r="977" spans="3:55">
      <c r="C977" s="10"/>
      <c r="D977" s="20">
        <f t="shared" si="332"/>
        <v>-2039.7646142954968</v>
      </c>
      <c r="E977" s="10">
        <f t="shared" si="333"/>
        <v>1986.6597914390709</v>
      </c>
      <c r="F977" s="20">
        <f t="shared" si="334"/>
        <v>-53.104822856425926</v>
      </c>
      <c r="G977">
        <f t="shared" si="335"/>
        <v>6</v>
      </c>
      <c r="H977" s="21">
        <f t="shared" si="336"/>
        <v>9.7699716664180632E-4</v>
      </c>
      <c r="I977" s="20">
        <f t="shared" si="337"/>
        <v>1</v>
      </c>
      <c r="J977" s="2"/>
      <c r="K977" s="11">
        <v>100</v>
      </c>
      <c r="L977" s="6">
        <f t="shared" si="331"/>
        <v>113.7778787354118</v>
      </c>
      <c r="M977" s="6">
        <f t="shared" si="331"/>
        <v>129.45405689530074</v>
      </c>
      <c r="N977" s="6">
        <f t="shared" si="331"/>
        <v>147.2900798724063</v>
      </c>
      <c r="O977" s="6">
        <f t="shared" si="331"/>
        <v>167.58352846651763</v>
      </c>
      <c r="P977" s="6">
        <f t="shared" si="331"/>
        <v>144.48379032441528</v>
      </c>
      <c r="Q977" s="6">
        <f t="shared" si="330"/>
        <v>124.56812347569371</v>
      </c>
      <c r="R977" s="6">
        <f t="shared" si="330"/>
        <v>141.73096847115283</v>
      </c>
      <c r="S977" s="6">
        <f t="shared" si="330"/>
        <v>122.19475099042165</v>
      </c>
      <c r="T977" s="6">
        <f t="shared" si="330"/>
        <v>139.03059560292036</v>
      </c>
      <c r="U977" s="6">
        <f t="shared" si="330"/>
        <v>119.86659791439071</v>
      </c>
      <c r="W977" s="11">
        <v>100</v>
      </c>
      <c r="X977" s="6">
        <f t="shared" si="338"/>
        <v>87.890547012700083</v>
      </c>
      <c r="Y977" s="6">
        <f t="shared" si="339"/>
        <v>75.781094025400165</v>
      </c>
      <c r="Z977" s="6">
        <f t="shared" si="340"/>
        <v>100</v>
      </c>
      <c r="AA977" s="6">
        <f t="shared" si="341"/>
        <v>87.890547012700083</v>
      </c>
      <c r="AB977" s="6">
        <f t="shared" si="342"/>
        <v>103.87831843691006</v>
      </c>
      <c r="AC977" s="6">
        <f t="shared" si="343"/>
        <v>119.86608986112005</v>
      </c>
      <c r="AD977" s="6">
        <f t="shared" si="344"/>
        <v>107.75663687382013</v>
      </c>
      <c r="AE977" s="6">
        <f t="shared" si="345"/>
        <v>123.74440829803011</v>
      </c>
      <c r="AF977" s="6">
        <f t="shared" si="346"/>
        <v>111.63495531073019</v>
      </c>
      <c r="AG977" s="6">
        <f t="shared" si="347"/>
        <v>127.62272673494017</v>
      </c>
      <c r="AI977" s="10">
        <f t="shared" si="348"/>
        <v>0</v>
      </c>
      <c r="AJ977" s="10">
        <f t="shared" si="329"/>
        <v>0</v>
      </c>
      <c r="AK977" s="10">
        <f t="shared" si="329"/>
        <v>-5350.8068931316611</v>
      </c>
      <c r="AL977" s="10">
        <f t="shared" si="329"/>
        <v>0</v>
      </c>
      <c r="AM977" s="10">
        <f t="shared" si="328"/>
        <v>0</v>
      </c>
      <c r="AN977" s="10">
        <f t="shared" si="328"/>
        <v>0</v>
      </c>
      <c r="AO977" s="10">
        <f t="shared" si="328"/>
        <v>0</v>
      </c>
      <c r="AP977" s="10">
        <f t="shared" si="328"/>
        <v>0</v>
      </c>
      <c r="AQ977" s="10">
        <f t="shared" si="328"/>
        <v>0</v>
      </c>
      <c r="AR977" s="10">
        <f t="shared" si="328"/>
        <v>0</v>
      </c>
      <c r="AT977">
        <v>1</v>
      </c>
      <c r="AU977">
        <v>1</v>
      </c>
      <c r="AV977">
        <v>1</v>
      </c>
      <c r="AW977">
        <v>1</v>
      </c>
      <c r="AX977">
        <v>0</v>
      </c>
      <c r="AY977">
        <v>0</v>
      </c>
      <c r="AZ977">
        <v>1</v>
      </c>
      <c r="BA977">
        <v>0</v>
      </c>
      <c r="BB977">
        <v>1</v>
      </c>
      <c r="BC977">
        <v>0</v>
      </c>
    </row>
    <row r="978" spans="3:55">
      <c r="C978" s="10"/>
      <c r="D978" s="20">
        <f t="shared" si="332"/>
        <v>-5425.86581223949</v>
      </c>
      <c r="E978" s="10">
        <f t="shared" si="333"/>
        <v>5818.6062470211509</v>
      </c>
      <c r="F978" s="20">
        <f t="shared" si="334"/>
        <v>392.74043478166095</v>
      </c>
      <c r="G978">
        <f t="shared" si="335"/>
        <v>7</v>
      </c>
      <c r="H978" s="21">
        <f t="shared" si="336"/>
        <v>9.7743226896726152E-4</v>
      </c>
      <c r="I978" s="20">
        <f t="shared" si="337"/>
        <v>1</v>
      </c>
      <c r="J978" s="2"/>
      <c r="K978" s="11">
        <v>100</v>
      </c>
      <c r="L978" s="6">
        <f t="shared" si="331"/>
        <v>113.7778787354118</v>
      </c>
      <c r="M978" s="6">
        <f t="shared" si="331"/>
        <v>129.45405689530074</v>
      </c>
      <c r="N978" s="6">
        <f t="shared" si="331"/>
        <v>147.2900798724063</v>
      </c>
      <c r="O978" s="6">
        <f t="shared" si="331"/>
        <v>167.58352846651763</v>
      </c>
      <c r="P978" s="6">
        <f t="shared" si="331"/>
        <v>144.48379032441528</v>
      </c>
      <c r="Q978" s="6">
        <f t="shared" si="330"/>
        <v>124.56812347569371</v>
      </c>
      <c r="R978" s="6">
        <f t="shared" si="330"/>
        <v>141.73096847115283</v>
      </c>
      <c r="S978" s="6">
        <f t="shared" si="330"/>
        <v>122.19475099042165</v>
      </c>
      <c r="T978" s="6">
        <f t="shared" si="330"/>
        <v>139.03059560292036</v>
      </c>
      <c r="U978" s="6">
        <f t="shared" si="330"/>
        <v>158.18606247021151</v>
      </c>
      <c r="W978" s="11">
        <v>100</v>
      </c>
      <c r="X978" s="6">
        <f t="shared" si="338"/>
        <v>87.890547012700083</v>
      </c>
      <c r="Y978" s="6">
        <f t="shared" si="339"/>
        <v>75.781094025400165</v>
      </c>
      <c r="Z978" s="6">
        <f t="shared" si="340"/>
        <v>100</v>
      </c>
      <c r="AA978" s="6">
        <f t="shared" si="341"/>
        <v>87.890547012700083</v>
      </c>
      <c r="AB978" s="6">
        <f t="shared" si="342"/>
        <v>103.87831843691006</v>
      </c>
      <c r="AC978" s="6">
        <f t="shared" si="343"/>
        <v>119.86608986112005</v>
      </c>
      <c r="AD978" s="6">
        <f t="shared" si="344"/>
        <v>107.75663687382013</v>
      </c>
      <c r="AE978" s="6">
        <f t="shared" si="345"/>
        <v>123.74440829803011</v>
      </c>
      <c r="AF978" s="6">
        <f t="shared" si="346"/>
        <v>111.63495531073019</v>
      </c>
      <c r="AG978" s="6">
        <f t="shared" si="347"/>
        <v>99.525502323430274</v>
      </c>
      <c r="AI978" s="10">
        <f t="shared" si="348"/>
        <v>0</v>
      </c>
      <c r="AJ978" s="10">
        <f t="shared" si="329"/>
        <v>0</v>
      </c>
      <c r="AK978" s="10">
        <f t="shared" si="329"/>
        <v>-5350.8068931316611</v>
      </c>
      <c r="AL978" s="10">
        <f t="shared" si="329"/>
        <v>0</v>
      </c>
      <c r="AM978" s="10">
        <f t="shared" si="328"/>
        <v>0</v>
      </c>
      <c r="AN978" s="10">
        <f t="shared" si="328"/>
        <v>0</v>
      </c>
      <c r="AO978" s="10">
        <f t="shared" si="328"/>
        <v>0</v>
      </c>
      <c r="AP978" s="10">
        <f t="shared" si="328"/>
        <v>0</v>
      </c>
      <c r="AQ978" s="10">
        <f t="shared" si="328"/>
        <v>0</v>
      </c>
      <c r="AR978" s="10">
        <f t="shared" si="328"/>
        <v>0</v>
      </c>
      <c r="AT978">
        <v>1</v>
      </c>
      <c r="AU978">
        <v>1</v>
      </c>
      <c r="AV978">
        <v>1</v>
      </c>
      <c r="AW978">
        <v>1</v>
      </c>
      <c r="AX978">
        <v>0</v>
      </c>
      <c r="AY978">
        <v>0</v>
      </c>
      <c r="AZ978">
        <v>1</v>
      </c>
      <c r="BA978">
        <v>0</v>
      </c>
      <c r="BB978">
        <v>1</v>
      </c>
      <c r="BC978">
        <v>1</v>
      </c>
    </row>
    <row r="979" spans="3:55">
      <c r="C979" s="10"/>
      <c r="D979" s="20">
        <f t="shared" si="332"/>
        <v>-2039.7646142954968</v>
      </c>
      <c r="E979" s="10">
        <f t="shared" si="333"/>
        <v>1986.6597914390709</v>
      </c>
      <c r="F979" s="20">
        <f t="shared" si="334"/>
        <v>-53.104822856425926</v>
      </c>
      <c r="G979">
        <f t="shared" si="335"/>
        <v>6</v>
      </c>
      <c r="H979" s="21">
        <f t="shared" si="336"/>
        <v>9.7699716664180632E-4</v>
      </c>
      <c r="I979" s="20">
        <f t="shared" si="337"/>
        <v>1</v>
      </c>
      <c r="J979" s="2"/>
      <c r="K979" s="11">
        <v>100</v>
      </c>
      <c r="L979" s="6">
        <f t="shared" si="331"/>
        <v>113.7778787354118</v>
      </c>
      <c r="M979" s="6">
        <f t="shared" si="331"/>
        <v>129.45405689530074</v>
      </c>
      <c r="N979" s="6">
        <f t="shared" si="331"/>
        <v>147.2900798724063</v>
      </c>
      <c r="O979" s="6">
        <f t="shared" si="331"/>
        <v>167.58352846651763</v>
      </c>
      <c r="P979" s="6">
        <f t="shared" si="331"/>
        <v>144.48379032441528</v>
      </c>
      <c r="Q979" s="6">
        <f t="shared" si="330"/>
        <v>124.56812347569371</v>
      </c>
      <c r="R979" s="6">
        <f t="shared" si="330"/>
        <v>141.73096847115283</v>
      </c>
      <c r="S979" s="6">
        <f t="shared" si="330"/>
        <v>161.25848943763302</v>
      </c>
      <c r="T979" s="6">
        <f t="shared" si="330"/>
        <v>139.03059560292036</v>
      </c>
      <c r="U979" s="6">
        <f t="shared" si="330"/>
        <v>119.86659791439071</v>
      </c>
      <c r="W979" s="11">
        <v>100</v>
      </c>
      <c r="X979" s="6">
        <f t="shared" si="338"/>
        <v>87.890547012700083</v>
      </c>
      <c r="Y979" s="6">
        <f t="shared" si="339"/>
        <v>75.781094025400165</v>
      </c>
      <c r="Z979" s="6">
        <f t="shared" si="340"/>
        <v>100</v>
      </c>
      <c r="AA979" s="6">
        <f t="shared" si="341"/>
        <v>87.890547012700083</v>
      </c>
      <c r="AB979" s="6">
        <f t="shared" si="342"/>
        <v>103.87831843691006</v>
      </c>
      <c r="AC979" s="6">
        <f t="shared" si="343"/>
        <v>119.86608986112005</v>
      </c>
      <c r="AD979" s="6">
        <f t="shared" si="344"/>
        <v>107.75663687382013</v>
      </c>
      <c r="AE979" s="6">
        <f t="shared" si="345"/>
        <v>95.64718388652021</v>
      </c>
      <c r="AF979" s="6">
        <f t="shared" si="346"/>
        <v>111.63495531073019</v>
      </c>
      <c r="AG979" s="6">
        <f t="shared" si="347"/>
        <v>127.62272673494017</v>
      </c>
      <c r="AI979" s="10">
        <f t="shared" si="348"/>
        <v>0</v>
      </c>
      <c r="AJ979" s="10">
        <f t="shared" si="329"/>
        <v>0</v>
      </c>
      <c r="AK979" s="10">
        <f t="shared" si="329"/>
        <v>-5350.8068931316611</v>
      </c>
      <c r="AL979" s="10">
        <f t="shared" si="329"/>
        <v>0</v>
      </c>
      <c r="AM979" s="10">
        <f t="shared" si="328"/>
        <v>0</v>
      </c>
      <c r="AN979" s="10">
        <f t="shared" si="328"/>
        <v>0</v>
      </c>
      <c r="AO979" s="10">
        <f t="shared" si="328"/>
        <v>0</v>
      </c>
      <c r="AP979" s="10">
        <f t="shared" si="328"/>
        <v>0</v>
      </c>
      <c r="AQ979" s="10">
        <f t="shared" si="328"/>
        <v>0</v>
      </c>
      <c r="AR979" s="10">
        <f t="shared" si="328"/>
        <v>0</v>
      </c>
      <c r="AT979">
        <v>1</v>
      </c>
      <c r="AU979">
        <v>1</v>
      </c>
      <c r="AV979">
        <v>1</v>
      </c>
      <c r="AW979">
        <v>1</v>
      </c>
      <c r="AX979">
        <v>0</v>
      </c>
      <c r="AY979">
        <v>0</v>
      </c>
      <c r="AZ979">
        <v>1</v>
      </c>
      <c r="BA979">
        <v>1</v>
      </c>
      <c r="BB979">
        <v>0</v>
      </c>
      <c r="BC979">
        <v>0</v>
      </c>
    </row>
    <row r="980" spans="3:55">
      <c r="C980" s="10"/>
      <c r="D980" s="20">
        <f t="shared" si="332"/>
        <v>-5425.86581223949</v>
      </c>
      <c r="E980" s="10">
        <f t="shared" si="333"/>
        <v>5818.6062470211509</v>
      </c>
      <c r="F980" s="20">
        <f t="shared" si="334"/>
        <v>392.74043478166095</v>
      </c>
      <c r="G980">
        <f t="shared" si="335"/>
        <v>7</v>
      </c>
      <c r="H980" s="21">
        <f t="shared" si="336"/>
        <v>9.7743226896726152E-4</v>
      </c>
      <c r="I980" s="20">
        <f t="shared" si="337"/>
        <v>1</v>
      </c>
      <c r="J980" s="2"/>
      <c r="K980" s="11">
        <v>100</v>
      </c>
      <c r="L980" s="6">
        <f t="shared" si="331"/>
        <v>113.7778787354118</v>
      </c>
      <c r="M980" s="6">
        <f t="shared" si="331"/>
        <v>129.45405689530074</v>
      </c>
      <c r="N980" s="6">
        <f t="shared" si="331"/>
        <v>147.2900798724063</v>
      </c>
      <c r="O980" s="6">
        <f t="shared" si="331"/>
        <v>167.58352846651763</v>
      </c>
      <c r="P980" s="6">
        <f t="shared" si="331"/>
        <v>144.48379032441528</v>
      </c>
      <c r="Q980" s="6">
        <f t="shared" si="330"/>
        <v>124.56812347569371</v>
      </c>
      <c r="R980" s="6">
        <f t="shared" si="330"/>
        <v>141.73096847115283</v>
      </c>
      <c r="S980" s="6">
        <f t="shared" si="330"/>
        <v>161.25848943763302</v>
      </c>
      <c r="T980" s="6">
        <f t="shared" si="330"/>
        <v>139.03059560292036</v>
      </c>
      <c r="U980" s="6">
        <f t="shared" si="330"/>
        <v>158.18606247021151</v>
      </c>
      <c r="W980" s="11">
        <v>100</v>
      </c>
      <c r="X980" s="6">
        <f t="shared" si="338"/>
        <v>87.890547012700083</v>
      </c>
      <c r="Y980" s="6">
        <f t="shared" si="339"/>
        <v>75.781094025400165</v>
      </c>
      <c r="Z980" s="6">
        <f t="shared" si="340"/>
        <v>100</v>
      </c>
      <c r="AA980" s="6">
        <f t="shared" si="341"/>
        <v>87.890547012700083</v>
      </c>
      <c r="AB980" s="6">
        <f t="shared" si="342"/>
        <v>103.87831843691006</v>
      </c>
      <c r="AC980" s="6">
        <f t="shared" si="343"/>
        <v>119.86608986112005</v>
      </c>
      <c r="AD980" s="6">
        <f t="shared" si="344"/>
        <v>107.75663687382013</v>
      </c>
      <c r="AE980" s="6">
        <f t="shared" si="345"/>
        <v>95.64718388652021</v>
      </c>
      <c r="AF980" s="6">
        <f t="shared" si="346"/>
        <v>111.63495531073019</v>
      </c>
      <c r="AG980" s="6">
        <f t="shared" si="347"/>
        <v>99.525502323430274</v>
      </c>
      <c r="AI980" s="10">
        <f t="shared" si="348"/>
        <v>0</v>
      </c>
      <c r="AJ980" s="10">
        <f t="shared" si="329"/>
        <v>0</v>
      </c>
      <c r="AK980" s="10">
        <f t="shared" si="329"/>
        <v>-5350.8068931316611</v>
      </c>
      <c r="AL980" s="10">
        <f t="shared" si="329"/>
        <v>0</v>
      </c>
      <c r="AM980" s="10">
        <f t="shared" si="328"/>
        <v>0</v>
      </c>
      <c r="AN980" s="10">
        <f t="shared" si="328"/>
        <v>0</v>
      </c>
      <c r="AO980" s="10">
        <f t="shared" si="328"/>
        <v>0</v>
      </c>
      <c r="AP980" s="10">
        <f t="shared" si="328"/>
        <v>0</v>
      </c>
      <c r="AQ980" s="10">
        <f t="shared" si="328"/>
        <v>0</v>
      </c>
      <c r="AR980" s="10">
        <f t="shared" si="328"/>
        <v>0</v>
      </c>
      <c r="AT980">
        <v>1</v>
      </c>
      <c r="AU980">
        <v>1</v>
      </c>
      <c r="AV980">
        <v>1</v>
      </c>
      <c r="AW980">
        <v>1</v>
      </c>
      <c r="AX980">
        <v>0</v>
      </c>
      <c r="AY980">
        <v>0</v>
      </c>
      <c r="AZ980">
        <v>1</v>
      </c>
      <c r="BA980">
        <v>1</v>
      </c>
      <c r="BB980">
        <v>0</v>
      </c>
      <c r="BC980">
        <v>1</v>
      </c>
    </row>
    <row r="981" spans="3:55">
      <c r="C981" s="10"/>
      <c r="D981" s="20">
        <f t="shared" si="332"/>
        <v>-5425.86581223949</v>
      </c>
      <c r="E981" s="10">
        <f t="shared" si="333"/>
        <v>5818.6062470211509</v>
      </c>
      <c r="F981" s="20">
        <f t="shared" si="334"/>
        <v>392.74043478166095</v>
      </c>
      <c r="G981">
        <f t="shared" si="335"/>
        <v>7</v>
      </c>
      <c r="H981" s="21">
        <f t="shared" si="336"/>
        <v>9.7743226896726152E-4</v>
      </c>
      <c r="I981" s="20">
        <f t="shared" si="337"/>
        <v>1</v>
      </c>
      <c r="J981" s="2"/>
      <c r="K981" s="11">
        <v>100</v>
      </c>
      <c r="L981" s="6">
        <f t="shared" si="331"/>
        <v>113.7778787354118</v>
      </c>
      <c r="M981" s="6">
        <f t="shared" si="331"/>
        <v>129.45405689530074</v>
      </c>
      <c r="N981" s="6">
        <f t="shared" si="331"/>
        <v>147.2900798724063</v>
      </c>
      <c r="O981" s="6">
        <f t="shared" si="331"/>
        <v>167.58352846651763</v>
      </c>
      <c r="P981" s="6">
        <f t="shared" si="331"/>
        <v>144.48379032441528</v>
      </c>
      <c r="Q981" s="6">
        <f t="shared" si="330"/>
        <v>124.56812347569371</v>
      </c>
      <c r="R981" s="6">
        <f t="shared" si="330"/>
        <v>141.73096847115283</v>
      </c>
      <c r="S981" s="6">
        <f t="shared" si="330"/>
        <v>161.25848943763302</v>
      </c>
      <c r="T981" s="6">
        <f t="shared" si="330"/>
        <v>183.47648856290695</v>
      </c>
      <c r="U981" s="6">
        <f t="shared" si="330"/>
        <v>158.18606247021151</v>
      </c>
      <c r="W981" s="11">
        <v>100</v>
      </c>
      <c r="X981" s="6">
        <f t="shared" si="338"/>
        <v>87.890547012700083</v>
      </c>
      <c r="Y981" s="6">
        <f t="shared" si="339"/>
        <v>75.781094025400165</v>
      </c>
      <c r="Z981" s="6">
        <f t="shared" si="340"/>
        <v>100</v>
      </c>
      <c r="AA981" s="6">
        <f t="shared" si="341"/>
        <v>87.890547012700083</v>
      </c>
      <c r="AB981" s="6">
        <f t="shared" si="342"/>
        <v>103.87831843691006</v>
      </c>
      <c r="AC981" s="6">
        <f t="shared" si="343"/>
        <v>119.86608986112005</v>
      </c>
      <c r="AD981" s="6">
        <f t="shared" si="344"/>
        <v>107.75663687382013</v>
      </c>
      <c r="AE981" s="6">
        <f t="shared" si="345"/>
        <v>95.64718388652021</v>
      </c>
      <c r="AF981" s="6">
        <f t="shared" si="346"/>
        <v>83.537730899220293</v>
      </c>
      <c r="AG981" s="6">
        <f t="shared" si="347"/>
        <v>99.525502323430274</v>
      </c>
      <c r="AI981" s="10">
        <f t="shared" si="348"/>
        <v>0</v>
      </c>
      <c r="AJ981" s="10">
        <f t="shared" si="329"/>
        <v>0</v>
      </c>
      <c r="AK981" s="10">
        <f t="shared" si="329"/>
        <v>-5350.8068931316611</v>
      </c>
      <c r="AL981" s="10">
        <f t="shared" si="329"/>
        <v>0</v>
      </c>
      <c r="AM981" s="10">
        <f t="shared" si="328"/>
        <v>0</v>
      </c>
      <c r="AN981" s="10">
        <f t="shared" si="328"/>
        <v>0</v>
      </c>
      <c r="AO981" s="10">
        <f t="shared" si="328"/>
        <v>0</v>
      </c>
      <c r="AP981" s="10">
        <f t="shared" si="328"/>
        <v>0</v>
      </c>
      <c r="AQ981" s="10">
        <f t="shared" si="328"/>
        <v>0</v>
      </c>
      <c r="AR981" s="10">
        <f t="shared" si="328"/>
        <v>0</v>
      </c>
      <c r="AT981">
        <v>1</v>
      </c>
      <c r="AU981">
        <v>1</v>
      </c>
      <c r="AV981">
        <v>1</v>
      </c>
      <c r="AW981">
        <v>1</v>
      </c>
      <c r="AX981">
        <v>0</v>
      </c>
      <c r="AY981">
        <v>0</v>
      </c>
      <c r="AZ981">
        <v>1</v>
      </c>
      <c r="BA981">
        <v>1</v>
      </c>
      <c r="BB981">
        <v>1</v>
      </c>
      <c r="BC981">
        <v>0</v>
      </c>
    </row>
    <row r="982" spans="3:55">
      <c r="C982" s="10"/>
      <c r="D982" s="20">
        <f t="shared" si="332"/>
        <v>-11315.31549968135</v>
      </c>
      <c r="E982" s="10">
        <f t="shared" si="333"/>
        <v>10875.565666509598</v>
      </c>
      <c r="F982" s="20">
        <f t="shared" si="334"/>
        <v>-439.74983317175247</v>
      </c>
      <c r="G982">
        <f t="shared" si="335"/>
        <v>8</v>
      </c>
      <c r="H982" s="21">
        <f t="shared" si="336"/>
        <v>9.7786756506404015E-4</v>
      </c>
      <c r="I982" s="20">
        <f t="shared" si="337"/>
        <v>1</v>
      </c>
      <c r="J982" s="2"/>
      <c r="K982" s="11">
        <v>100</v>
      </c>
      <c r="L982" s="6">
        <f t="shared" si="331"/>
        <v>113.7778787354118</v>
      </c>
      <c r="M982" s="6">
        <f t="shared" si="331"/>
        <v>129.45405689530074</v>
      </c>
      <c r="N982" s="6">
        <f t="shared" si="331"/>
        <v>147.2900798724063</v>
      </c>
      <c r="O982" s="6">
        <f t="shared" si="331"/>
        <v>167.58352846651763</v>
      </c>
      <c r="P982" s="6">
        <f t="shared" si="331"/>
        <v>144.48379032441528</v>
      </c>
      <c r="Q982" s="6">
        <f t="shared" si="330"/>
        <v>124.56812347569371</v>
      </c>
      <c r="R982" s="6">
        <f t="shared" si="330"/>
        <v>141.73096847115283</v>
      </c>
      <c r="S982" s="6">
        <f t="shared" si="330"/>
        <v>161.25848943763302</v>
      </c>
      <c r="T982" s="6">
        <f t="shared" si="330"/>
        <v>183.47648856290695</v>
      </c>
      <c r="U982" s="6">
        <f t="shared" si="330"/>
        <v>208.75565666509598</v>
      </c>
      <c r="W982" s="11">
        <v>100</v>
      </c>
      <c r="X982" s="6">
        <f t="shared" si="338"/>
        <v>87.890547012700083</v>
      </c>
      <c r="Y982" s="6">
        <f t="shared" si="339"/>
        <v>75.781094025400165</v>
      </c>
      <c r="Z982" s="6">
        <f t="shared" si="340"/>
        <v>100</v>
      </c>
      <c r="AA982" s="6">
        <f t="shared" si="341"/>
        <v>87.890547012700083</v>
      </c>
      <c r="AB982" s="6">
        <f t="shared" si="342"/>
        <v>103.87831843691006</v>
      </c>
      <c r="AC982" s="6">
        <f t="shared" si="343"/>
        <v>119.86608986112005</v>
      </c>
      <c r="AD982" s="6">
        <f t="shared" si="344"/>
        <v>107.75663687382013</v>
      </c>
      <c r="AE982" s="6">
        <f t="shared" si="345"/>
        <v>95.64718388652021</v>
      </c>
      <c r="AF982" s="6">
        <f t="shared" si="346"/>
        <v>83.537730899220293</v>
      </c>
      <c r="AG982" s="6">
        <f t="shared" si="347"/>
        <v>71.428277911920375</v>
      </c>
      <c r="AI982" s="10">
        <f t="shared" si="348"/>
        <v>0</v>
      </c>
      <c r="AJ982" s="10">
        <f t="shared" si="329"/>
        <v>0</v>
      </c>
      <c r="AK982" s="10">
        <f t="shared" si="329"/>
        <v>-5350.8068931316611</v>
      </c>
      <c r="AL982" s="10">
        <f t="shared" si="329"/>
        <v>0</v>
      </c>
      <c r="AM982" s="10">
        <f t="shared" si="328"/>
        <v>0</v>
      </c>
      <c r="AN982" s="10">
        <f t="shared" si="328"/>
        <v>0</v>
      </c>
      <c r="AO982" s="10">
        <f t="shared" si="328"/>
        <v>0</v>
      </c>
      <c r="AP982" s="10">
        <f t="shared" si="328"/>
        <v>0</v>
      </c>
      <c r="AQ982" s="10">
        <f t="shared" si="328"/>
        <v>0</v>
      </c>
      <c r="AR982" s="10">
        <f t="shared" si="328"/>
        <v>0</v>
      </c>
      <c r="AT982">
        <v>1</v>
      </c>
      <c r="AU982">
        <v>1</v>
      </c>
      <c r="AV982">
        <v>1</v>
      </c>
      <c r="AW982">
        <v>1</v>
      </c>
      <c r="AX982">
        <v>0</v>
      </c>
      <c r="AY982">
        <v>0</v>
      </c>
      <c r="AZ982">
        <v>1</v>
      </c>
      <c r="BA982">
        <v>1</v>
      </c>
      <c r="BB982">
        <v>1</v>
      </c>
      <c r="BC982">
        <v>1</v>
      </c>
    </row>
    <row r="983" spans="3:55">
      <c r="C983" s="10"/>
      <c r="D983" s="20">
        <f t="shared" si="332"/>
        <v>287.1995682079671</v>
      </c>
      <c r="E983" s="10">
        <f t="shared" si="333"/>
        <v>-917.02450190521745</v>
      </c>
      <c r="F983" s="20">
        <f t="shared" si="334"/>
        <v>-629.82493369725034</v>
      </c>
      <c r="G983">
        <f t="shared" si="335"/>
        <v>5</v>
      </c>
      <c r="H983" s="21">
        <f t="shared" si="336"/>
        <v>9.7656225800141683E-4</v>
      </c>
      <c r="I983" s="20">
        <f t="shared" si="337"/>
        <v>2</v>
      </c>
      <c r="J983" s="2"/>
      <c r="K983" s="11">
        <v>100</v>
      </c>
      <c r="L983" s="6">
        <f t="shared" si="331"/>
        <v>113.7778787354118</v>
      </c>
      <c r="M983" s="6">
        <f t="shared" si="331"/>
        <v>129.45405689530074</v>
      </c>
      <c r="N983" s="6">
        <f t="shared" si="331"/>
        <v>147.2900798724063</v>
      </c>
      <c r="O983" s="6">
        <f t="shared" si="331"/>
        <v>167.58352846651763</v>
      </c>
      <c r="P983" s="6">
        <f t="shared" si="331"/>
        <v>144.48379032441528</v>
      </c>
      <c r="Q983" s="6">
        <f t="shared" si="330"/>
        <v>164.39059174763989</v>
      </c>
      <c r="R983" s="6">
        <f t="shared" si="330"/>
        <v>141.73096847115283</v>
      </c>
      <c r="S983" s="6">
        <f t="shared" si="330"/>
        <v>122.19475099042165</v>
      </c>
      <c r="T983" s="6">
        <f t="shared" si="330"/>
        <v>105.35140859247174</v>
      </c>
      <c r="U983" s="6">
        <f t="shared" si="330"/>
        <v>90.829754980947826</v>
      </c>
      <c r="W983" s="11">
        <v>100</v>
      </c>
      <c r="X983" s="6">
        <f t="shared" si="338"/>
        <v>87.890547012700083</v>
      </c>
      <c r="Y983" s="6">
        <f t="shared" si="339"/>
        <v>75.781094025400165</v>
      </c>
      <c r="Z983" s="6">
        <f t="shared" si="340"/>
        <v>100</v>
      </c>
      <c r="AA983" s="6">
        <f t="shared" si="341"/>
        <v>87.890547012700083</v>
      </c>
      <c r="AB983" s="6">
        <f t="shared" si="342"/>
        <v>103.87831843691006</v>
      </c>
      <c r="AC983" s="6">
        <f t="shared" si="343"/>
        <v>91.768865449610146</v>
      </c>
      <c r="AD983" s="6">
        <f t="shared" si="344"/>
        <v>107.75663687382013</v>
      </c>
      <c r="AE983" s="6">
        <f t="shared" si="345"/>
        <v>123.74440829803011</v>
      </c>
      <c r="AF983" s="6">
        <f t="shared" si="346"/>
        <v>100</v>
      </c>
      <c r="AG983" s="6">
        <f t="shared" si="347"/>
        <v>115.98777142420998</v>
      </c>
      <c r="AI983" s="10">
        <f t="shared" si="348"/>
        <v>0</v>
      </c>
      <c r="AJ983" s="10">
        <f t="shared" si="329"/>
        <v>0</v>
      </c>
      <c r="AK983" s="10">
        <f t="shared" si="329"/>
        <v>-5350.8068931316611</v>
      </c>
      <c r="AL983" s="10">
        <f t="shared" si="329"/>
        <v>0</v>
      </c>
      <c r="AM983" s="10">
        <f t="shared" si="328"/>
        <v>0</v>
      </c>
      <c r="AN983" s="10">
        <f t="shared" si="328"/>
        <v>0</v>
      </c>
      <c r="AO983" s="10">
        <f t="shared" si="328"/>
        <v>0</v>
      </c>
      <c r="AP983" s="10">
        <f t="shared" si="328"/>
        <v>0</v>
      </c>
      <c r="AQ983" s="10">
        <f t="shared" si="328"/>
        <v>4185.8411001872364</v>
      </c>
      <c r="AR983" s="10">
        <f t="shared" si="328"/>
        <v>0</v>
      </c>
      <c r="AT983">
        <v>1</v>
      </c>
      <c r="AU983">
        <v>1</v>
      </c>
      <c r="AV983">
        <v>1</v>
      </c>
      <c r="AW983">
        <v>1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</row>
    <row r="984" spans="3:55">
      <c r="C984" s="10"/>
      <c r="D984" s="20">
        <f t="shared" si="332"/>
        <v>-2616.4847251363217</v>
      </c>
      <c r="E984" s="10">
        <f t="shared" si="333"/>
        <v>1986.6597914390709</v>
      </c>
      <c r="F984" s="20">
        <f t="shared" si="334"/>
        <v>-629.8249336972508</v>
      </c>
      <c r="G984">
        <f t="shared" si="335"/>
        <v>6</v>
      </c>
      <c r="H984" s="21">
        <f t="shared" si="336"/>
        <v>9.7699716664180632E-4</v>
      </c>
      <c r="I984" s="20">
        <f t="shared" si="337"/>
        <v>2</v>
      </c>
      <c r="J984" s="2"/>
      <c r="K984" s="11">
        <v>100</v>
      </c>
      <c r="L984" s="6">
        <f t="shared" si="331"/>
        <v>113.7778787354118</v>
      </c>
      <c r="M984" s="6">
        <f t="shared" si="331"/>
        <v>129.45405689530074</v>
      </c>
      <c r="N984" s="6">
        <f t="shared" si="331"/>
        <v>147.2900798724063</v>
      </c>
      <c r="O984" s="6">
        <f t="shared" si="331"/>
        <v>167.58352846651763</v>
      </c>
      <c r="P984" s="6">
        <f t="shared" si="331"/>
        <v>144.48379032441528</v>
      </c>
      <c r="Q984" s="6">
        <f t="shared" si="330"/>
        <v>164.39059174763989</v>
      </c>
      <c r="R984" s="6">
        <f t="shared" si="330"/>
        <v>141.73096847115283</v>
      </c>
      <c r="S984" s="6">
        <f t="shared" si="330"/>
        <v>122.19475099042165</v>
      </c>
      <c r="T984" s="6">
        <f t="shared" si="330"/>
        <v>105.35140859247174</v>
      </c>
      <c r="U984" s="6">
        <f t="shared" si="330"/>
        <v>119.86659791439071</v>
      </c>
      <c r="W984" s="11">
        <v>100</v>
      </c>
      <c r="X984" s="6">
        <f t="shared" si="338"/>
        <v>87.890547012700083</v>
      </c>
      <c r="Y984" s="6">
        <f t="shared" si="339"/>
        <v>75.781094025400165</v>
      </c>
      <c r="Z984" s="6">
        <f t="shared" si="340"/>
        <v>100</v>
      </c>
      <c r="AA984" s="6">
        <f t="shared" si="341"/>
        <v>87.890547012700083</v>
      </c>
      <c r="AB984" s="6">
        <f t="shared" si="342"/>
        <v>103.87831843691006</v>
      </c>
      <c r="AC984" s="6">
        <f t="shared" si="343"/>
        <v>91.768865449610146</v>
      </c>
      <c r="AD984" s="6">
        <f t="shared" si="344"/>
        <v>107.75663687382013</v>
      </c>
      <c r="AE984" s="6">
        <f t="shared" si="345"/>
        <v>123.74440829803011</v>
      </c>
      <c r="AF984" s="6">
        <f t="shared" si="346"/>
        <v>100</v>
      </c>
      <c r="AG984" s="6">
        <f t="shared" si="347"/>
        <v>87.890547012700083</v>
      </c>
      <c r="AI984" s="10">
        <f t="shared" si="348"/>
        <v>0</v>
      </c>
      <c r="AJ984" s="10">
        <f t="shared" si="329"/>
        <v>0</v>
      </c>
      <c r="AK984" s="10">
        <f t="shared" si="329"/>
        <v>-5350.8068931316611</v>
      </c>
      <c r="AL984" s="10">
        <f t="shared" si="329"/>
        <v>0</v>
      </c>
      <c r="AM984" s="10">
        <f t="shared" si="328"/>
        <v>0</v>
      </c>
      <c r="AN984" s="10">
        <f t="shared" si="328"/>
        <v>0</v>
      </c>
      <c r="AO984" s="10">
        <f t="shared" si="328"/>
        <v>0</v>
      </c>
      <c r="AP984" s="10">
        <f t="shared" si="328"/>
        <v>0</v>
      </c>
      <c r="AQ984" s="10">
        <f t="shared" si="328"/>
        <v>4185.8411001872364</v>
      </c>
      <c r="AR984" s="10">
        <f t="shared" si="328"/>
        <v>0</v>
      </c>
      <c r="AT984">
        <v>1</v>
      </c>
      <c r="AU984">
        <v>1</v>
      </c>
      <c r="AV984">
        <v>1</v>
      </c>
      <c r="AW984">
        <v>1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1</v>
      </c>
    </row>
    <row r="985" spans="3:55">
      <c r="C985" s="10"/>
      <c r="D985" s="20">
        <f t="shared" si="332"/>
        <v>-2039.7646142954968</v>
      </c>
      <c r="E985" s="10">
        <f t="shared" si="333"/>
        <v>1986.6597914390709</v>
      </c>
      <c r="F985" s="20">
        <f t="shared" si="334"/>
        <v>-53.104822856425926</v>
      </c>
      <c r="G985">
        <f t="shared" si="335"/>
        <v>6</v>
      </c>
      <c r="H985" s="21">
        <f t="shared" si="336"/>
        <v>9.7699716664180632E-4</v>
      </c>
      <c r="I985" s="20">
        <f t="shared" si="337"/>
        <v>1</v>
      </c>
      <c r="J985" s="2"/>
      <c r="K985" s="11">
        <v>100</v>
      </c>
      <c r="L985" s="6">
        <f t="shared" si="331"/>
        <v>113.7778787354118</v>
      </c>
      <c r="M985" s="6">
        <f t="shared" si="331"/>
        <v>129.45405689530074</v>
      </c>
      <c r="N985" s="6">
        <f t="shared" si="331"/>
        <v>147.2900798724063</v>
      </c>
      <c r="O985" s="6">
        <f t="shared" si="331"/>
        <v>167.58352846651763</v>
      </c>
      <c r="P985" s="6">
        <f t="shared" si="331"/>
        <v>144.48379032441528</v>
      </c>
      <c r="Q985" s="6">
        <f t="shared" si="330"/>
        <v>164.39059174763989</v>
      </c>
      <c r="R985" s="6">
        <f t="shared" si="330"/>
        <v>141.73096847115283</v>
      </c>
      <c r="S985" s="6">
        <f t="shared" si="330"/>
        <v>122.19475099042165</v>
      </c>
      <c r="T985" s="6">
        <f t="shared" si="330"/>
        <v>139.03059560292036</v>
      </c>
      <c r="U985" s="6">
        <f t="shared" si="330"/>
        <v>119.86659791439071</v>
      </c>
      <c r="W985" s="11">
        <v>100</v>
      </c>
      <c r="X985" s="6">
        <f t="shared" si="338"/>
        <v>87.890547012700083</v>
      </c>
      <c r="Y985" s="6">
        <f t="shared" si="339"/>
        <v>75.781094025400165</v>
      </c>
      <c r="Z985" s="6">
        <f t="shared" si="340"/>
        <v>100</v>
      </c>
      <c r="AA985" s="6">
        <f t="shared" si="341"/>
        <v>87.890547012700083</v>
      </c>
      <c r="AB985" s="6">
        <f t="shared" si="342"/>
        <v>103.87831843691006</v>
      </c>
      <c r="AC985" s="6">
        <f t="shared" si="343"/>
        <v>91.768865449610146</v>
      </c>
      <c r="AD985" s="6">
        <f t="shared" si="344"/>
        <v>107.75663687382013</v>
      </c>
      <c r="AE985" s="6">
        <f t="shared" si="345"/>
        <v>123.74440829803011</v>
      </c>
      <c r="AF985" s="6">
        <f t="shared" si="346"/>
        <v>111.63495531073019</v>
      </c>
      <c r="AG985" s="6">
        <f t="shared" si="347"/>
        <v>127.62272673494017</v>
      </c>
      <c r="AI985" s="10">
        <f t="shared" si="348"/>
        <v>0</v>
      </c>
      <c r="AJ985" s="10">
        <f t="shared" si="329"/>
        <v>0</v>
      </c>
      <c r="AK985" s="10">
        <f t="shared" si="329"/>
        <v>-5350.8068931316611</v>
      </c>
      <c r="AL985" s="10">
        <f t="shared" si="329"/>
        <v>0</v>
      </c>
      <c r="AM985" s="10">
        <f t="shared" si="328"/>
        <v>0</v>
      </c>
      <c r="AN985" s="10">
        <f t="shared" si="328"/>
        <v>0</v>
      </c>
      <c r="AO985" s="10">
        <f t="shared" si="328"/>
        <v>0</v>
      </c>
      <c r="AP985" s="10">
        <f t="shared" si="328"/>
        <v>0</v>
      </c>
      <c r="AQ985" s="10">
        <f t="shared" si="328"/>
        <v>0</v>
      </c>
      <c r="AR985" s="10">
        <f t="shared" si="328"/>
        <v>0</v>
      </c>
      <c r="AT985">
        <v>1</v>
      </c>
      <c r="AU985">
        <v>1</v>
      </c>
      <c r="AV985">
        <v>1</v>
      </c>
      <c r="AW985">
        <v>1</v>
      </c>
      <c r="AX985">
        <v>0</v>
      </c>
      <c r="AY985">
        <v>1</v>
      </c>
      <c r="AZ985">
        <v>0</v>
      </c>
      <c r="BA985">
        <v>0</v>
      </c>
      <c r="BB985">
        <v>1</v>
      </c>
      <c r="BC985">
        <v>0</v>
      </c>
    </row>
    <row r="986" spans="3:55">
      <c r="C986" s="10"/>
      <c r="D986" s="20">
        <f t="shared" si="332"/>
        <v>-5425.86581223949</v>
      </c>
      <c r="E986" s="10">
        <f t="shared" si="333"/>
        <v>5818.6062470211509</v>
      </c>
      <c r="F986" s="20">
        <f t="shared" si="334"/>
        <v>392.74043478166095</v>
      </c>
      <c r="G986">
        <f t="shared" si="335"/>
        <v>7</v>
      </c>
      <c r="H986" s="21">
        <f t="shared" si="336"/>
        <v>9.7743226896726152E-4</v>
      </c>
      <c r="I986" s="20">
        <f t="shared" si="337"/>
        <v>1</v>
      </c>
      <c r="J986" s="2"/>
      <c r="K986" s="11">
        <v>100</v>
      </c>
      <c r="L986" s="6">
        <f t="shared" si="331"/>
        <v>113.7778787354118</v>
      </c>
      <c r="M986" s="6">
        <f t="shared" si="331"/>
        <v>129.45405689530074</v>
      </c>
      <c r="N986" s="6">
        <f t="shared" si="331"/>
        <v>147.2900798724063</v>
      </c>
      <c r="O986" s="6">
        <f t="shared" si="331"/>
        <v>167.58352846651763</v>
      </c>
      <c r="P986" s="6">
        <f t="shared" si="331"/>
        <v>144.48379032441528</v>
      </c>
      <c r="Q986" s="6">
        <f t="shared" si="330"/>
        <v>164.39059174763989</v>
      </c>
      <c r="R986" s="6">
        <f t="shared" si="330"/>
        <v>141.73096847115283</v>
      </c>
      <c r="S986" s="6">
        <f t="shared" si="330"/>
        <v>122.19475099042165</v>
      </c>
      <c r="T986" s="6">
        <f t="shared" si="330"/>
        <v>139.03059560292036</v>
      </c>
      <c r="U986" s="6">
        <f t="shared" si="330"/>
        <v>158.18606247021151</v>
      </c>
      <c r="W986" s="11">
        <v>100</v>
      </c>
      <c r="X986" s="6">
        <f t="shared" si="338"/>
        <v>87.890547012700083</v>
      </c>
      <c r="Y986" s="6">
        <f t="shared" si="339"/>
        <v>75.781094025400165</v>
      </c>
      <c r="Z986" s="6">
        <f t="shared" si="340"/>
        <v>100</v>
      </c>
      <c r="AA986" s="6">
        <f t="shared" si="341"/>
        <v>87.890547012700083</v>
      </c>
      <c r="AB986" s="6">
        <f t="shared" si="342"/>
        <v>103.87831843691006</v>
      </c>
      <c r="AC986" s="6">
        <f t="shared" si="343"/>
        <v>91.768865449610146</v>
      </c>
      <c r="AD986" s="6">
        <f t="shared" si="344"/>
        <v>107.75663687382013</v>
      </c>
      <c r="AE986" s="6">
        <f t="shared" si="345"/>
        <v>123.74440829803011</v>
      </c>
      <c r="AF986" s="6">
        <f t="shared" si="346"/>
        <v>111.63495531073019</v>
      </c>
      <c r="AG986" s="6">
        <f t="shared" si="347"/>
        <v>99.525502323430274</v>
      </c>
      <c r="AI986" s="10">
        <f t="shared" si="348"/>
        <v>0</v>
      </c>
      <c r="AJ986" s="10">
        <f t="shared" si="329"/>
        <v>0</v>
      </c>
      <c r="AK986" s="10">
        <f t="shared" si="329"/>
        <v>-5350.8068931316611</v>
      </c>
      <c r="AL986" s="10">
        <f t="shared" si="329"/>
        <v>0</v>
      </c>
      <c r="AM986" s="10">
        <f t="shared" si="328"/>
        <v>0</v>
      </c>
      <c r="AN986" s="10">
        <f t="shared" si="328"/>
        <v>0</v>
      </c>
      <c r="AO986" s="10">
        <f t="shared" si="328"/>
        <v>0</v>
      </c>
      <c r="AP986" s="10">
        <f t="shared" si="328"/>
        <v>0</v>
      </c>
      <c r="AQ986" s="10">
        <f t="shared" si="328"/>
        <v>0</v>
      </c>
      <c r="AR986" s="10">
        <f t="shared" si="328"/>
        <v>0</v>
      </c>
      <c r="AT986">
        <v>1</v>
      </c>
      <c r="AU986">
        <v>1</v>
      </c>
      <c r="AV986">
        <v>1</v>
      </c>
      <c r="AW986">
        <v>1</v>
      </c>
      <c r="AX986">
        <v>0</v>
      </c>
      <c r="AY986">
        <v>1</v>
      </c>
      <c r="AZ986">
        <v>0</v>
      </c>
      <c r="BA986">
        <v>0</v>
      </c>
      <c r="BB986">
        <v>1</v>
      </c>
      <c r="BC986">
        <v>1</v>
      </c>
    </row>
    <row r="987" spans="3:55">
      <c r="C987" s="10"/>
      <c r="D987" s="20">
        <f t="shared" si="332"/>
        <v>-2039.7646142954968</v>
      </c>
      <c r="E987" s="10">
        <f t="shared" si="333"/>
        <v>1986.6597914390709</v>
      </c>
      <c r="F987" s="20">
        <f t="shared" si="334"/>
        <v>-53.104822856425926</v>
      </c>
      <c r="G987">
        <f t="shared" si="335"/>
        <v>6</v>
      </c>
      <c r="H987" s="21">
        <f t="shared" si="336"/>
        <v>9.7699716664180632E-4</v>
      </c>
      <c r="I987" s="20">
        <f t="shared" si="337"/>
        <v>1</v>
      </c>
      <c r="J987" s="2"/>
      <c r="K987" s="11">
        <v>100</v>
      </c>
      <c r="L987" s="6">
        <f t="shared" si="331"/>
        <v>113.7778787354118</v>
      </c>
      <c r="M987" s="6">
        <f t="shared" si="331"/>
        <v>129.45405689530074</v>
      </c>
      <c r="N987" s="6">
        <f t="shared" si="331"/>
        <v>147.2900798724063</v>
      </c>
      <c r="O987" s="6">
        <f t="shared" si="331"/>
        <v>167.58352846651763</v>
      </c>
      <c r="P987" s="6">
        <f t="shared" si="331"/>
        <v>144.48379032441528</v>
      </c>
      <c r="Q987" s="6">
        <f t="shared" si="330"/>
        <v>164.39059174763989</v>
      </c>
      <c r="R987" s="6">
        <f t="shared" si="330"/>
        <v>141.73096847115283</v>
      </c>
      <c r="S987" s="6">
        <f t="shared" si="330"/>
        <v>161.25848943763302</v>
      </c>
      <c r="T987" s="6">
        <f t="shared" si="330"/>
        <v>139.03059560292036</v>
      </c>
      <c r="U987" s="6">
        <f t="shared" si="330"/>
        <v>119.86659791439071</v>
      </c>
      <c r="W987" s="11">
        <v>100</v>
      </c>
      <c r="X987" s="6">
        <f t="shared" si="338"/>
        <v>87.890547012700083</v>
      </c>
      <c r="Y987" s="6">
        <f t="shared" si="339"/>
        <v>75.781094025400165</v>
      </c>
      <c r="Z987" s="6">
        <f t="shared" si="340"/>
        <v>100</v>
      </c>
      <c r="AA987" s="6">
        <f t="shared" si="341"/>
        <v>87.890547012700083</v>
      </c>
      <c r="AB987" s="6">
        <f t="shared" si="342"/>
        <v>103.87831843691006</v>
      </c>
      <c r="AC987" s="6">
        <f t="shared" si="343"/>
        <v>91.768865449610146</v>
      </c>
      <c r="AD987" s="6">
        <f t="shared" si="344"/>
        <v>107.75663687382013</v>
      </c>
      <c r="AE987" s="6">
        <f t="shared" si="345"/>
        <v>95.64718388652021</v>
      </c>
      <c r="AF987" s="6">
        <f t="shared" si="346"/>
        <v>111.63495531073019</v>
      </c>
      <c r="AG987" s="6">
        <f t="shared" si="347"/>
        <v>127.62272673494017</v>
      </c>
      <c r="AI987" s="10">
        <f t="shared" si="348"/>
        <v>0</v>
      </c>
      <c r="AJ987" s="10">
        <f t="shared" si="329"/>
        <v>0</v>
      </c>
      <c r="AK987" s="10">
        <f t="shared" si="329"/>
        <v>-5350.8068931316611</v>
      </c>
      <c r="AL987" s="10">
        <f t="shared" si="329"/>
        <v>0</v>
      </c>
      <c r="AM987" s="10">
        <f t="shared" si="328"/>
        <v>0</v>
      </c>
      <c r="AN987" s="10">
        <f t="shared" si="328"/>
        <v>0</v>
      </c>
      <c r="AO987" s="10">
        <f t="shared" si="328"/>
        <v>0</v>
      </c>
      <c r="AP987" s="10">
        <f t="shared" si="328"/>
        <v>0</v>
      </c>
      <c r="AQ987" s="10">
        <f t="shared" si="328"/>
        <v>0</v>
      </c>
      <c r="AR987" s="10">
        <f t="shared" si="328"/>
        <v>0</v>
      </c>
      <c r="AT987">
        <v>1</v>
      </c>
      <c r="AU987">
        <v>1</v>
      </c>
      <c r="AV987">
        <v>1</v>
      </c>
      <c r="AW987">
        <v>1</v>
      </c>
      <c r="AX987">
        <v>0</v>
      </c>
      <c r="AY987">
        <v>1</v>
      </c>
      <c r="AZ987">
        <v>0</v>
      </c>
      <c r="BA987">
        <v>1</v>
      </c>
      <c r="BB987">
        <v>0</v>
      </c>
      <c r="BC987">
        <v>0</v>
      </c>
    </row>
    <row r="988" spans="3:55">
      <c r="C988" s="10"/>
      <c r="D988" s="20">
        <f t="shared" si="332"/>
        <v>-5425.86581223949</v>
      </c>
      <c r="E988" s="10">
        <f t="shared" si="333"/>
        <v>5818.6062470211509</v>
      </c>
      <c r="F988" s="20">
        <f t="shared" si="334"/>
        <v>392.74043478166095</v>
      </c>
      <c r="G988">
        <f t="shared" si="335"/>
        <v>7</v>
      </c>
      <c r="H988" s="21">
        <f t="shared" si="336"/>
        <v>9.7743226896726152E-4</v>
      </c>
      <c r="I988" s="20">
        <f t="shared" si="337"/>
        <v>1</v>
      </c>
      <c r="J988" s="2"/>
      <c r="K988" s="11">
        <v>100</v>
      </c>
      <c r="L988" s="6">
        <f t="shared" si="331"/>
        <v>113.7778787354118</v>
      </c>
      <c r="M988" s="6">
        <f t="shared" si="331"/>
        <v>129.45405689530074</v>
      </c>
      <c r="N988" s="6">
        <f t="shared" si="331"/>
        <v>147.2900798724063</v>
      </c>
      <c r="O988" s="6">
        <f t="shared" si="331"/>
        <v>167.58352846651763</v>
      </c>
      <c r="P988" s="6">
        <f t="shared" si="331"/>
        <v>144.48379032441528</v>
      </c>
      <c r="Q988" s="6">
        <f t="shared" si="330"/>
        <v>164.39059174763989</v>
      </c>
      <c r="R988" s="6">
        <f t="shared" si="330"/>
        <v>141.73096847115283</v>
      </c>
      <c r="S988" s="6">
        <f t="shared" si="330"/>
        <v>161.25848943763302</v>
      </c>
      <c r="T988" s="6">
        <f t="shared" si="330"/>
        <v>139.03059560292036</v>
      </c>
      <c r="U988" s="6">
        <f t="shared" si="330"/>
        <v>158.18606247021151</v>
      </c>
      <c r="W988" s="11">
        <v>100</v>
      </c>
      <c r="X988" s="6">
        <f t="shared" si="338"/>
        <v>87.890547012700083</v>
      </c>
      <c r="Y988" s="6">
        <f t="shared" si="339"/>
        <v>75.781094025400165</v>
      </c>
      <c r="Z988" s="6">
        <f t="shared" si="340"/>
        <v>100</v>
      </c>
      <c r="AA988" s="6">
        <f t="shared" si="341"/>
        <v>87.890547012700083</v>
      </c>
      <c r="AB988" s="6">
        <f t="shared" si="342"/>
        <v>103.87831843691006</v>
      </c>
      <c r="AC988" s="6">
        <f t="shared" si="343"/>
        <v>91.768865449610146</v>
      </c>
      <c r="AD988" s="6">
        <f t="shared" si="344"/>
        <v>107.75663687382013</v>
      </c>
      <c r="AE988" s="6">
        <f t="shared" si="345"/>
        <v>95.64718388652021</v>
      </c>
      <c r="AF988" s="6">
        <f t="shared" si="346"/>
        <v>111.63495531073019</v>
      </c>
      <c r="AG988" s="6">
        <f t="shared" si="347"/>
        <v>99.525502323430274</v>
      </c>
      <c r="AI988" s="10">
        <f t="shared" si="348"/>
        <v>0</v>
      </c>
      <c r="AJ988" s="10">
        <f t="shared" si="329"/>
        <v>0</v>
      </c>
      <c r="AK988" s="10">
        <f t="shared" si="329"/>
        <v>-5350.8068931316611</v>
      </c>
      <c r="AL988" s="10">
        <f t="shared" si="329"/>
        <v>0</v>
      </c>
      <c r="AM988" s="10">
        <f t="shared" si="328"/>
        <v>0</v>
      </c>
      <c r="AN988" s="10">
        <f t="shared" si="328"/>
        <v>0</v>
      </c>
      <c r="AO988" s="10">
        <f t="shared" si="328"/>
        <v>0</v>
      </c>
      <c r="AP988" s="10">
        <f t="shared" si="328"/>
        <v>0</v>
      </c>
      <c r="AQ988" s="10">
        <f t="shared" si="328"/>
        <v>0</v>
      </c>
      <c r="AR988" s="10">
        <f t="shared" si="328"/>
        <v>0</v>
      </c>
      <c r="AT988">
        <v>1</v>
      </c>
      <c r="AU988">
        <v>1</v>
      </c>
      <c r="AV988">
        <v>1</v>
      </c>
      <c r="AW988">
        <v>1</v>
      </c>
      <c r="AX988">
        <v>0</v>
      </c>
      <c r="AY988">
        <v>1</v>
      </c>
      <c r="AZ988">
        <v>0</v>
      </c>
      <c r="BA988">
        <v>1</v>
      </c>
      <c r="BB988">
        <v>0</v>
      </c>
      <c r="BC988">
        <v>1</v>
      </c>
    </row>
    <row r="989" spans="3:55">
      <c r="C989" s="10"/>
      <c r="D989" s="20">
        <f t="shared" si="332"/>
        <v>-5425.86581223949</v>
      </c>
      <c r="E989" s="10">
        <f t="shared" si="333"/>
        <v>5818.6062470211509</v>
      </c>
      <c r="F989" s="20">
        <f t="shared" si="334"/>
        <v>392.74043478166095</v>
      </c>
      <c r="G989">
        <f t="shared" si="335"/>
        <v>7</v>
      </c>
      <c r="H989" s="21">
        <f t="shared" si="336"/>
        <v>9.7743226896726152E-4</v>
      </c>
      <c r="I989" s="20">
        <f t="shared" si="337"/>
        <v>1</v>
      </c>
      <c r="J989" s="2"/>
      <c r="K989" s="11">
        <v>100</v>
      </c>
      <c r="L989" s="6">
        <f t="shared" si="331"/>
        <v>113.7778787354118</v>
      </c>
      <c r="M989" s="6">
        <f t="shared" si="331"/>
        <v>129.45405689530074</v>
      </c>
      <c r="N989" s="6">
        <f t="shared" si="331"/>
        <v>147.2900798724063</v>
      </c>
      <c r="O989" s="6">
        <f t="shared" si="331"/>
        <v>167.58352846651763</v>
      </c>
      <c r="P989" s="6">
        <f t="shared" si="331"/>
        <v>144.48379032441528</v>
      </c>
      <c r="Q989" s="6">
        <f t="shared" si="330"/>
        <v>164.39059174763989</v>
      </c>
      <c r="R989" s="6">
        <f t="shared" si="330"/>
        <v>141.73096847115283</v>
      </c>
      <c r="S989" s="6">
        <f t="shared" si="330"/>
        <v>161.25848943763302</v>
      </c>
      <c r="T989" s="6">
        <f t="shared" si="330"/>
        <v>183.47648856290695</v>
      </c>
      <c r="U989" s="6">
        <f t="shared" si="330"/>
        <v>158.18606247021151</v>
      </c>
      <c r="W989" s="11">
        <v>100</v>
      </c>
      <c r="X989" s="6">
        <f t="shared" si="338"/>
        <v>87.890547012700083</v>
      </c>
      <c r="Y989" s="6">
        <f t="shared" si="339"/>
        <v>75.781094025400165</v>
      </c>
      <c r="Z989" s="6">
        <f t="shared" si="340"/>
        <v>100</v>
      </c>
      <c r="AA989" s="6">
        <f t="shared" si="341"/>
        <v>87.890547012700083</v>
      </c>
      <c r="AB989" s="6">
        <f t="shared" si="342"/>
        <v>103.87831843691006</v>
      </c>
      <c r="AC989" s="6">
        <f t="shared" si="343"/>
        <v>91.768865449610146</v>
      </c>
      <c r="AD989" s="6">
        <f t="shared" si="344"/>
        <v>107.75663687382013</v>
      </c>
      <c r="AE989" s="6">
        <f t="shared" si="345"/>
        <v>95.64718388652021</v>
      </c>
      <c r="AF989" s="6">
        <f t="shared" si="346"/>
        <v>83.537730899220293</v>
      </c>
      <c r="AG989" s="6">
        <f t="shared" si="347"/>
        <v>99.525502323430274</v>
      </c>
      <c r="AI989" s="10">
        <f t="shared" si="348"/>
        <v>0</v>
      </c>
      <c r="AJ989" s="10">
        <f t="shared" si="329"/>
        <v>0</v>
      </c>
      <c r="AK989" s="10">
        <f t="shared" si="329"/>
        <v>-5350.8068931316611</v>
      </c>
      <c r="AL989" s="10">
        <f t="shared" si="329"/>
        <v>0</v>
      </c>
      <c r="AM989" s="10">
        <f t="shared" si="328"/>
        <v>0</v>
      </c>
      <c r="AN989" s="10">
        <f t="shared" si="328"/>
        <v>0</v>
      </c>
      <c r="AO989" s="10">
        <f t="shared" si="328"/>
        <v>0</v>
      </c>
      <c r="AP989" s="10">
        <f t="shared" si="328"/>
        <v>0</v>
      </c>
      <c r="AQ989" s="10">
        <f t="shared" si="328"/>
        <v>0</v>
      </c>
      <c r="AR989" s="10">
        <f t="shared" si="328"/>
        <v>0</v>
      </c>
      <c r="AT989">
        <v>1</v>
      </c>
      <c r="AU989">
        <v>1</v>
      </c>
      <c r="AV989">
        <v>1</v>
      </c>
      <c r="AW989">
        <v>1</v>
      </c>
      <c r="AX989">
        <v>0</v>
      </c>
      <c r="AY989">
        <v>1</v>
      </c>
      <c r="AZ989">
        <v>0</v>
      </c>
      <c r="BA989">
        <v>1</v>
      </c>
      <c r="BB989">
        <v>1</v>
      </c>
      <c r="BC989">
        <v>0</v>
      </c>
    </row>
    <row r="990" spans="3:55">
      <c r="C990" s="10"/>
      <c r="D990" s="20">
        <f t="shared" si="332"/>
        <v>-11315.31549968135</v>
      </c>
      <c r="E990" s="10">
        <f t="shared" si="333"/>
        <v>10875.565666509598</v>
      </c>
      <c r="F990" s="20">
        <f t="shared" si="334"/>
        <v>-439.74983317175247</v>
      </c>
      <c r="G990">
        <f t="shared" si="335"/>
        <v>8</v>
      </c>
      <c r="H990" s="21">
        <f t="shared" si="336"/>
        <v>9.7786756506404015E-4</v>
      </c>
      <c r="I990" s="20">
        <f t="shared" si="337"/>
        <v>1</v>
      </c>
      <c r="J990" s="2"/>
      <c r="K990" s="11">
        <v>100</v>
      </c>
      <c r="L990" s="6">
        <f t="shared" si="331"/>
        <v>113.7778787354118</v>
      </c>
      <c r="M990" s="6">
        <f t="shared" si="331"/>
        <v>129.45405689530074</v>
      </c>
      <c r="N990" s="6">
        <f t="shared" si="331"/>
        <v>147.2900798724063</v>
      </c>
      <c r="O990" s="6">
        <f t="shared" si="331"/>
        <v>167.58352846651763</v>
      </c>
      <c r="P990" s="6">
        <f t="shared" si="331"/>
        <v>144.48379032441528</v>
      </c>
      <c r="Q990" s="6">
        <f t="shared" si="330"/>
        <v>164.39059174763989</v>
      </c>
      <c r="R990" s="6">
        <f t="shared" si="330"/>
        <v>141.73096847115283</v>
      </c>
      <c r="S990" s="6">
        <f t="shared" si="330"/>
        <v>161.25848943763302</v>
      </c>
      <c r="T990" s="6">
        <f t="shared" si="330"/>
        <v>183.47648856290695</v>
      </c>
      <c r="U990" s="6">
        <f t="shared" si="330"/>
        <v>208.75565666509598</v>
      </c>
      <c r="W990" s="11">
        <v>100</v>
      </c>
      <c r="X990" s="6">
        <f t="shared" si="338"/>
        <v>87.890547012700083</v>
      </c>
      <c r="Y990" s="6">
        <f t="shared" si="339"/>
        <v>75.781094025400165</v>
      </c>
      <c r="Z990" s="6">
        <f t="shared" si="340"/>
        <v>100</v>
      </c>
      <c r="AA990" s="6">
        <f t="shared" si="341"/>
        <v>87.890547012700083</v>
      </c>
      <c r="AB990" s="6">
        <f t="shared" si="342"/>
        <v>103.87831843691006</v>
      </c>
      <c r="AC990" s="6">
        <f t="shared" si="343"/>
        <v>91.768865449610146</v>
      </c>
      <c r="AD990" s="6">
        <f t="shared" si="344"/>
        <v>107.75663687382013</v>
      </c>
      <c r="AE990" s="6">
        <f t="shared" si="345"/>
        <v>95.64718388652021</v>
      </c>
      <c r="AF990" s="6">
        <f t="shared" si="346"/>
        <v>83.537730899220293</v>
      </c>
      <c r="AG990" s="6">
        <f t="shared" si="347"/>
        <v>71.428277911920375</v>
      </c>
      <c r="AI990" s="10">
        <f t="shared" si="348"/>
        <v>0</v>
      </c>
      <c r="AJ990" s="10">
        <f t="shared" si="329"/>
        <v>0</v>
      </c>
      <c r="AK990" s="10">
        <f t="shared" si="329"/>
        <v>-5350.8068931316611</v>
      </c>
      <c r="AL990" s="10">
        <f t="shared" si="329"/>
        <v>0</v>
      </c>
      <c r="AM990" s="10">
        <f t="shared" si="328"/>
        <v>0</v>
      </c>
      <c r="AN990" s="10">
        <f t="shared" si="328"/>
        <v>0</v>
      </c>
      <c r="AO990" s="10">
        <f t="shared" si="328"/>
        <v>0</v>
      </c>
      <c r="AP990" s="10">
        <f t="shared" ref="AP990:AR1030" si="349">IF(AE990=100,(-BA990*$L$2-(1-BA990)*$L$3+AD990)-100,0)*S990</f>
        <v>0</v>
      </c>
      <c r="AQ990" s="10">
        <f t="shared" si="349"/>
        <v>0</v>
      </c>
      <c r="AR990" s="10">
        <f t="shared" si="349"/>
        <v>0</v>
      </c>
      <c r="AT990">
        <v>1</v>
      </c>
      <c r="AU990">
        <v>1</v>
      </c>
      <c r="AV990">
        <v>1</v>
      </c>
      <c r="AW990">
        <v>1</v>
      </c>
      <c r="AX990">
        <v>0</v>
      </c>
      <c r="AY990">
        <v>1</v>
      </c>
      <c r="AZ990">
        <v>0</v>
      </c>
      <c r="BA990">
        <v>1</v>
      </c>
      <c r="BB990">
        <v>1</v>
      </c>
      <c r="BC990">
        <v>1</v>
      </c>
    </row>
    <row r="991" spans="3:55">
      <c r="C991" s="10"/>
      <c r="D991" s="20">
        <f t="shared" si="332"/>
        <v>-2039.7646142954959</v>
      </c>
      <c r="E991" s="10">
        <f t="shared" si="333"/>
        <v>1986.6597914390738</v>
      </c>
      <c r="F991" s="20">
        <f t="shared" si="334"/>
        <v>-53.104822856422061</v>
      </c>
      <c r="G991">
        <f t="shared" si="335"/>
        <v>6</v>
      </c>
      <c r="H991" s="21">
        <f t="shared" si="336"/>
        <v>9.7699716664180632E-4</v>
      </c>
      <c r="I991" s="20">
        <f t="shared" si="337"/>
        <v>1</v>
      </c>
      <c r="J991" s="2"/>
      <c r="K991" s="11">
        <v>100</v>
      </c>
      <c r="L991" s="6">
        <f t="shared" si="331"/>
        <v>113.7778787354118</v>
      </c>
      <c r="M991" s="6">
        <f t="shared" si="331"/>
        <v>129.45405689530074</v>
      </c>
      <c r="N991" s="6">
        <f t="shared" si="331"/>
        <v>147.2900798724063</v>
      </c>
      <c r="O991" s="6">
        <f t="shared" si="331"/>
        <v>167.58352846651763</v>
      </c>
      <c r="P991" s="6">
        <f t="shared" si="331"/>
        <v>144.48379032441528</v>
      </c>
      <c r="Q991" s="6">
        <f t="shared" si="330"/>
        <v>164.39059174763989</v>
      </c>
      <c r="R991" s="6">
        <f t="shared" si="330"/>
        <v>187.04012813105561</v>
      </c>
      <c r="S991" s="6">
        <f t="shared" si="330"/>
        <v>161.25848943763305</v>
      </c>
      <c r="T991" s="6">
        <f t="shared" si="330"/>
        <v>139.03059560292039</v>
      </c>
      <c r="U991" s="6">
        <f t="shared" si="330"/>
        <v>119.86659791439074</v>
      </c>
      <c r="W991" s="11">
        <v>100</v>
      </c>
      <c r="X991" s="6">
        <f t="shared" si="338"/>
        <v>87.890547012700083</v>
      </c>
      <c r="Y991" s="6">
        <f t="shared" si="339"/>
        <v>75.781094025400165</v>
      </c>
      <c r="Z991" s="6">
        <f t="shared" si="340"/>
        <v>100</v>
      </c>
      <c r="AA991" s="6">
        <f t="shared" si="341"/>
        <v>87.890547012700083</v>
      </c>
      <c r="AB991" s="6">
        <f t="shared" si="342"/>
        <v>103.87831843691006</v>
      </c>
      <c r="AC991" s="6">
        <f t="shared" si="343"/>
        <v>91.768865449610146</v>
      </c>
      <c r="AD991" s="6">
        <f t="shared" si="344"/>
        <v>79.659412462310229</v>
      </c>
      <c r="AE991" s="6">
        <f t="shared" si="345"/>
        <v>95.64718388652021</v>
      </c>
      <c r="AF991" s="6">
        <f t="shared" si="346"/>
        <v>111.63495531073019</v>
      </c>
      <c r="AG991" s="6">
        <f t="shared" si="347"/>
        <v>127.62272673494017</v>
      </c>
      <c r="AI991" s="10">
        <f t="shared" si="348"/>
        <v>0</v>
      </c>
      <c r="AJ991" s="10">
        <f t="shared" si="329"/>
        <v>0</v>
      </c>
      <c r="AK991" s="10">
        <f t="shared" si="329"/>
        <v>-5350.8068931316611</v>
      </c>
      <c r="AL991" s="10">
        <f t="shared" si="329"/>
        <v>0</v>
      </c>
      <c r="AM991" s="10">
        <f t="shared" si="329"/>
        <v>0</v>
      </c>
      <c r="AN991" s="10">
        <f t="shared" si="329"/>
        <v>0</v>
      </c>
      <c r="AO991" s="10">
        <f t="shared" si="329"/>
        <v>0</v>
      </c>
      <c r="AP991" s="10">
        <f t="shared" si="349"/>
        <v>0</v>
      </c>
      <c r="AQ991" s="10">
        <f t="shared" si="349"/>
        <v>0</v>
      </c>
      <c r="AR991" s="10">
        <f t="shared" si="349"/>
        <v>0</v>
      </c>
      <c r="AT991">
        <v>1</v>
      </c>
      <c r="AU991">
        <v>1</v>
      </c>
      <c r="AV991">
        <v>1</v>
      </c>
      <c r="AW991">
        <v>1</v>
      </c>
      <c r="AX991">
        <v>0</v>
      </c>
      <c r="AY991">
        <v>1</v>
      </c>
      <c r="AZ991">
        <v>1</v>
      </c>
      <c r="BA991">
        <v>0</v>
      </c>
      <c r="BB991">
        <v>0</v>
      </c>
      <c r="BC991">
        <v>0</v>
      </c>
    </row>
    <row r="992" spans="3:55">
      <c r="C992" s="10"/>
      <c r="D992" s="20">
        <f t="shared" si="332"/>
        <v>-5425.86581223949</v>
      </c>
      <c r="E992" s="10">
        <f t="shared" si="333"/>
        <v>5818.6062470211536</v>
      </c>
      <c r="F992" s="20">
        <f t="shared" si="334"/>
        <v>392.74043478166368</v>
      </c>
      <c r="G992">
        <f t="shared" si="335"/>
        <v>7</v>
      </c>
      <c r="H992" s="21">
        <f t="shared" si="336"/>
        <v>9.7743226896726152E-4</v>
      </c>
      <c r="I992" s="20">
        <f t="shared" si="337"/>
        <v>1</v>
      </c>
      <c r="J992" s="2"/>
      <c r="K992" s="11">
        <v>100</v>
      </c>
      <c r="L992" s="6">
        <f t="shared" si="331"/>
        <v>113.7778787354118</v>
      </c>
      <c r="M992" s="6">
        <f t="shared" si="331"/>
        <v>129.45405689530074</v>
      </c>
      <c r="N992" s="6">
        <f t="shared" si="331"/>
        <v>147.2900798724063</v>
      </c>
      <c r="O992" s="6">
        <f t="shared" si="331"/>
        <v>167.58352846651763</v>
      </c>
      <c r="P992" s="6">
        <f t="shared" si="331"/>
        <v>144.48379032441528</v>
      </c>
      <c r="Q992" s="6">
        <f t="shared" si="330"/>
        <v>164.39059174763989</v>
      </c>
      <c r="R992" s="6">
        <f t="shared" si="330"/>
        <v>187.04012813105561</v>
      </c>
      <c r="S992" s="6">
        <f t="shared" si="330"/>
        <v>161.25848943763305</v>
      </c>
      <c r="T992" s="6">
        <f t="shared" si="330"/>
        <v>139.03059560292039</v>
      </c>
      <c r="U992" s="6">
        <f t="shared" si="330"/>
        <v>158.18606247021154</v>
      </c>
      <c r="W992" s="11">
        <v>100</v>
      </c>
      <c r="X992" s="6">
        <f t="shared" si="338"/>
        <v>87.890547012700083</v>
      </c>
      <c r="Y992" s="6">
        <f t="shared" si="339"/>
        <v>75.781094025400165</v>
      </c>
      <c r="Z992" s="6">
        <f t="shared" si="340"/>
        <v>100</v>
      </c>
      <c r="AA992" s="6">
        <f t="shared" si="341"/>
        <v>87.890547012700083</v>
      </c>
      <c r="AB992" s="6">
        <f t="shared" si="342"/>
        <v>103.87831843691006</v>
      </c>
      <c r="AC992" s="6">
        <f t="shared" si="343"/>
        <v>91.768865449610146</v>
      </c>
      <c r="AD992" s="6">
        <f t="shared" si="344"/>
        <v>79.659412462310229</v>
      </c>
      <c r="AE992" s="6">
        <f t="shared" si="345"/>
        <v>95.64718388652021</v>
      </c>
      <c r="AF992" s="6">
        <f t="shared" si="346"/>
        <v>111.63495531073019</v>
      </c>
      <c r="AG992" s="6">
        <f t="shared" si="347"/>
        <v>99.525502323430274</v>
      </c>
      <c r="AI992" s="10">
        <f t="shared" si="348"/>
        <v>0</v>
      </c>
      <c r="AJ992" s="10">
        <f t="shared" si="329"/>
        <v>0</v>
      </c>
      <c r="AK992" s="10">
        <f t="shared" si="329"/>
        <v>-5350.8068931316611</v>
      </c>
      <c r="AL992" s="10">
        <f t="shared" si="329"/>
        <v>0</v>
      </c>
      <c r="AM992" s="10">
        <f t="shared" si="329"/>
        <v>0</v>
      </c>
      <c r="AN992" s="10">
        <f t="shared" si="329"/>
        <v>0</v>
      </c>
      <c r="AO992" s="10">
        <f t="shared" si="329"/>
        <v>0</v>
      </c>
      <c r="AP992" s="10">
        <f t="shared" si="349"/>
        <v>0</v>
      </c>
      <c r="AQ992" s="10">
        <f t="shared" si="349"/>
        <v>0</v>
      </c>
      <c r="AR992" s="10">
        <f t="shared" si="349"/>
        <v>0</v>
      </c>
      <c r="AT992">
        <v>1</v>
      </c>
      <c r="AU992">
        <v>1</v>
      </c>
      <c r="AV992">
        <v>1</v>
      </c>
      <c r="AW992">
        <v>1</v>
      </c>
      <c r="AX992">
        <v>0</v>
      </c>
      <c r="AY992">
        <v>1</v>
      </c>
      <c r="AZ992">
        <v>1</v>
      </c>
      <c r="BA992">
        <v>0</v>
      </c>
      <c r="BB992">
        <v>0</v>
      </c>
      <c r="BC992">
        <v>1</v>
      </c>
    </row>
    <row r="993" spans="3:55">
      <c r="C993" s="10"/>
      <c r="D993" s="20">
        <f t="shared" si="332"/>
        <v>-5425.86581223949</v>
      </c>
      <c r="E993" s="10">
        <f t="shared" si="333"/>
        <v>5818.6062470211536</v>
      </c>
      <c r="F993" s="20">
        <f t="shared" si="334"/>
        <v>392.74043478166368</v>
      </c>
      <c r="G993">
        <f t="shared" si="335"/>
        <v>7</v>
      </c>
      <c r="H993" s="21">
        <f t="shared" si="336"/>
        <v>9.7743226896726152E-4</v>
      </c>
      <c r="I993" s="20">
        <f t="shared" si="337"/>
        <v>1</v>
      </c>
      <c r="J993" s="2"/>
      <c r="K993" s="11">
        <v>100</v>
      </c>
      <c r="L993" s="6">
        <f t="shared" si="331"/>
        <v>113.7778787354118</v>
      </c>
      <c r="M993" s="6">
        <f t="shared" si="331"/>
        <v>129.45405689530074</v>
      </c>
      <c r="N993" s="6">
        <f t="shared" si="331"/>
        <v>147.2900798724063</v>
      </c>
      <c r="O993" s="6">
        <f t="shared" si="331"/>
        <v>167.58352846651763</v>
      </c>
      <c r="P993" s="6">
        <f t="shared" si="331"/>
        <v>144.48379032441528</v>
      </c>
      <c r="Q993" s="6">
        <f t="shared" si="330"/>
        <v>164.39059174763989</v>
      </c>
      <c r="R993" s="6">
        <f t="shared" si="330"/>
        <v>187.04012813105561</v>
      </c>
      <c r="S993" s="6">
        <f t="shared" si="330"/>
        <v>161.25848943763305</v>
      </c>
      <c r="T993" s="6">
        <f t="shared" si="330"/>
        <v>183.47648856290698</v>
      </c>
      <c r="U993" s="6">
        <f t="shared" si="330"/>
        <v>158.18606247021154</v>
      </c>
      <c r="W993" s="11">
        <v>100</v>
      </c>
      <c r="X993" s="6">
        <f t="shared" si="338"/>
        <v>87.890547012700083</v>
      </c>
      <c r="Y993" s="6">
        <f t="shared" si="339"/>
        <v>75.781094025400165</v>
      </c>
      <c r="Z993" s="6">
        <f t="shared" si="340"/>
        <v>100</v>
      </c>
      <c r="AA993" s="6">
        <f t="shared" si="341"/>
        <v>87.890547012700083</v>
      </c>
      <c r="AB993" s="6">
        <f t="shared" si="342"/>
        <v>103.87831843691006</v>
      </c>
      <c r="AC993" s="6">
        <f t="shared" si="343"/>
        <v>91.768865449610146</v>
      </c>
      <c r="AD993" s="6">
        <f t="shared" si="344"/>
        <v>79.659412462310229</v>
      </c>
      <c r="AE993" s="6">
        <f t="shared" si="345"/>
        <v>95.64718388652021</v>
      </c>
      <c r="AF993" s="6">
        <f t="shared" si="346"/>
        <v>83.537730899220293</v>
      </c>
      <c r="AG993" s="6">
        <f t="shared" si="347"/>
        <v>99.525502323430274</v>
      </c>
      <c r="AI993" s="10">
        <f t="shared" si="348"/>
        <v>0</v>
      </c>
      <c r="AJ993" s="10">
        <f t="shared" si="329"/>
        <v>0</v>
      </c>
      <c r="AK993" s="10">
        <f t="shared" si="329"/>
        <v>-5350.8068931316611</v>
      </c>
      <c r="AL993" s="10">
        <f t="shared" si="329"/>
        <v>0</v>
      </c>
      <c r="AM993" s="10">
        <f t="shared" si="329"/>
        <v>0</v>
      </c>
      <c r="AN993" s="10">
        <f t="shared" si="329"/>
        <v>0</v>
      </c>
      <c r="AO993" s="10">
        <f t="shared" si="329"/>
        <v>0</v>
      </c>
      <c r="AP993" s="10">
        <f t="shared" si="349"/>
        <v>0</v>
      </c>
      <c r="AQ993" s="10">
        <f t="shared" si="349"/>
        <v>0</v>
      </c>
      <c r="AR993" s="10">
        <f t="shared" si="349"/>
        <v>0</v>
      </c>
      <c r="AT993">
        <v>1</v>
      </c>
      <c r="AU993">
        <v>1</v>
      </c>
      <c r="AV993">
        <v>1</v>
      </c>
      <c r="AW993">
        <v>1</v>
      </c>
      <c r="AX993">
        <v>0</v>
      </c>
      <c r="AY993">
        <v>1</v>
      </c>
      <c r="AZ993">
        <v>1</v>
      </c>
      <c r="BA993">
        <v>0</v>
      </c>
      <c r="BB993">
        <v>1</v>
      </c>
      <c r="BC993">
        <v>0</v>
      </c>
    </row>
    <row r="994" spans="3:55">
      <c r="C994" s="10"/>
      <c r="D994" s="20">
        <f t="shared" si="332"/>
        <v>-11315.31549968135</v>
      </c>
      <c r="E994" s="10">
        <f t="shared" si="333"/>
        <v>10875.565666509601</v>
      </c>
      <c r="F994" s="20">
        <f t="shared" si="334"/>
        <v>-439.74983317174883</v>
      </c>
      <c r="G994">
        <f t="shared" si="335"/>
        <v>8</v>
      </c>
      <c r="H994" s="21">
        <f t="shared" si="336"/>
        <v>9.7786756506404015E-4</v>
      </c>
      <c r="I994" s="20">
        <f t="shared" si="337"/>
        <v>1</v>
      </c>
      <c r="J994" s="2"/>
      <c r="K994" s="11">
        <v>100</v>
      </c>
      <c r="L994" s="6">
        <f t="shared" si="331"/>
        <v>113.7778787354118</v>
      </c>
      <c r="M994" s="6">
        <f t="shared" si="331"/>
        <v>129.45405689530074</v>
      </c>
      <c r="N994" s="6">
        <f t="shared" si="331"/>
        <v>147.2900798724063</v>
      </c>
      <c r="O994" s="6">
        <f t="shared" si="331"/>
        <v>167.58352846651763</v>
      </c>
      <c r="P994" s="6">
        <f t="shared" si="331"/>
        <v>144.48379032441528</v>
      </c>
      <c r="Q994" s="6">
        <f t="shared" si="330"/>
        <v>164.39059174763989</v>
      </c>
      <c r="R994" s="6">
        <f t="shared" si="330"/>
        <v>187.04012813105561</v>
      </c>
      <c r="S994" s="6">
        <f t="shared" si="330"/>
        <v>161.25848943763305</v>
      </c>
      <c r="T994" s="6">
        <f t="shared" si="330"/>
        <v>183.47648856290698</v>
      </c>
      <c r="U994" s="6">
        <f t="shared" si="330"/>
        <v>208.75565666509601</v>
      </c>
      <c r="W994" s="11">
        <v>100</v>
      </c>
      <c r="X994" s="6">
        <f t="shared" si="338"/>
        <v>87.890547012700083</v>
      </c>
      <c r="Y994" s="6">
        <f t="shared" si="339"/>
        <v>75.781094025400165</v>
      </c>
      <c r="Z994" s="6">
        <f t="shared" si="340"/>
        <v>100</v>
      </c>
      <c r="AA994" s="6">
        <f t="shared" si="341"/>
        <v>87.890547012700083</v>
      </c>
      <c r="AB994" s="6">
        <f t="shared" si="342"/>
        <v>103.87831843691006</v>
      </c>
      <c r="AC994" s="6">
        <f t="shared" si="343"/>
        <v>91.768865449610146</v>
      </c>
      <c r="AD994" s="6">
        <f t="shared" si="344"/>
        <v>79.659412462310229</v>
      </c>
      <c r="AE994" s="6">
        <f t="shared" si="345"/>
        <v>95.64718388652021</v>
      </c>
      <c r="AF994" s="6">
        <f t="shared" si="346"/>
        <v>83.537730899220293</v>
      </c>
      <c r="AG994" s="6">
        <f t="shared" si="347"/>
        <v>71.428277911920375</v>
      </c>
      <c r="AI994" s="10">
        <f t="shared" si="348"/>
        <v>0</v>
      </c>
      <c r="AJ994" s="10">
        <f t="shared" si="329"/>
        <v>0</v>
      </c>
      <c r="AK994" s="10">
        <f t="shared" si="329"/>
        <v>-5350.8068931316611</v>
      </c>
      <c r="AL994" s="10">
        <f t="shared" si="329"/>
        <v>0</v>
      </c>
      <c r="AM994" s="10">
        <f t="shared" si="329"/>
        <v>0</v>
      </c>
      <c r="AN994" s="10">
        <f t="shared" si="329"/>
        <v>0</v>
      </c>
      <c r="AO994" s="10">
        <f t="shared" si="329"/>
        <v>0</v>
      </c>
      <c r="AP994" s="10">
        <f t="shared" si="349"/>
        <v>0</v>
      </c>
      <c r="AQ994" s="10">
        <f t="shared" si="349"/>
        <v>0</v>
      </c>
      <c r="AR994" s="10">
        <f t="shared" si="349"/>
        <v>0</v>
      </c>
      <c r="AT994">
        <v>1</v>
      </c>
      <c r="AU994">
        <v>1</v>
      </c>
      <c r="AV994">
        <v>1</v>
      </c>
      <c r="AW994">
        <v>1</v>
      </c>
      <c r="AX994">
        <v>0</v>
      </c>
      <c r="AY994">
        <v>1</v>
      </c>
      <c r="AZ994">
        <v>1</v>
      </c>
      <c r="BA994">
        <v>0</v>
      </c>
      <c r="BB994">
        <v>1</v>
      </c>
      <c r="BC994">
        <v>1</v>
      </c>
    </row>
    <row r="995" spans="3:55">
      <c r="C995" s="10"/>
      <c r="D995" s="20">
        <f t="shared" si="332"/>
        <v>-5425.86581223949</v>
      </c>
      <c r="E995" s="10">
        <f t="shared" si="333"/>
        <v>5818.6062470211536</v>
      </c>
      <c r="F995" s="20">
        <f t="shared" si="334"/>
        <v>392.74043478166368</v>
      </c>
      <c r="G995">
        <f t="shared" si="335"/>
        <v>7</v>
      </c>
      <c r="H995" s="21">
        <f t="shared" si="336"/>
        <v>9.7743226896726152E-4</v>
      </c>
      <c r="I995" s="20">
        <f t="shared" si="337"/>
        <v>1</v>
      </c>
      <c r="J995" s="2"/>
      <c r="K995" s="11">
        <v>100</v>
      </c>
      <c r="L995" s="6">
        <f t="shared" si="331"/>
        <v>113.7778787354118</v>
      </c>
      <c r="M995" s="6">
        <f t="shared" si="331"/>
        <v>129.45405689530074</v>
      </c>
      <c r="N995" s="6">
        <f t="shared" si="331"/>
        <v>147.2900798724063</v>
      </c>
      <c r="O995" s="6">
        <f t="shared" si="331"/>
        <v>167.58352846651763</v>
      </c>
      <c r="P995" s="6">
        <f t="shared" si="331"/>
        <v>144.48379032441528</v>
      </c>
      <c r="Q995" s="6">
        <f t="shared" si="330"/>
        <v>164.39059174763989</v>
      </c>
      <c r="R995" s="6">
        <f t="shared" si="330"/>
        <v>187.04012813105561</v>
      </c>
      <c r="S995" s="6">
        <f t="shared" si="330"/>
        <v>212.81029017151133</v>
      </c>
      <c r="T995" s="6">
        <f t="shared" si="330"/>
        <v>183.47648856290698</v>
      </c>
      <c r="U995" s="6">
        <f t="shared" si="330"/>
        <v>158.18606247021154</v>
      </c>
      <c r="W995" s="11">
        <v>100</v>
      </c>
      <c r="X995" s="6">
        <f t="shared" si="338"/>
        <v>87.890547012700083</v>
      </c>
      <c r="Y995" s="6">
        <f t="shared" si="339"/>
        <v>75.781094025400165</v>
      </c>
      <c r="Z995" s="6">
        <f t="shared" si="340"/>
        <v>100</v>
      </c>
      <c r="AA995" s="6">
        <f t="shared" si="341"/>
        <v>87.890547012700083</v>
      </c>
      <c r="AB995" s="6">
        <f t="shared" si="342"/>
        <v>103.87831843691006</v>
      </c>
      <c r="AC995" s="6">
        <f t="shared" si="343"/>
        <v>91.768865449610146</v>
      </c>
      <c r="AD995" s="6">
        <f t="shared" si="344"/>
        <v>79.659412462310229</v>
      </c>
      <c r="AE995" s="6">
        <f t="shared" si="345"/>
        <v>67.549959475010311</v>
      </c>
      <c r="AF995" s="6">
        <f t="shared" si="346"/>
        <v>83.537730899220293</v>
      </c>
      <c r="AG995" s="6">
        <f t="shared" si="347"/>
        <v>99.525502323430274</v>
      </c>
      <c r="AI995" s="10">
        <f t="shared" si="348"/>
        <v>0</v>
      </c>
      <c r="AJ995" s="10">
        <f t="shared" si="329"/>
        <v>0</v>
      </c>
      <c r="AK995" s="10">
        <f t="shared" si="329"/>
        <v>-5350.8068931316611</v>
      </c>
      <c r="AL995" s="10">
        <f t="shared" si="329"/>
        <v>0</v>
      </c>
      <c r="AM995" s="10">
        <f t="shared" si="329"/>
        <v>0</v>
      </c>
      <c r="AN995" s="10">
        <f t="shared" si="329"/>
        <v>0</v>
      </c>
      <c r="AO995" s="10">
        <f t="shared" si="329"/>
        <v>0</v>
      </c>
      <c r="AP995" s="10">
        <f t="shared" si="349"/>
        <v>0</v>
      </c>
      <c r="AQ995" s="10">
        <f t="shared" si="349"/>
        <v>0</v>
      </c>
      <c r="AR995" s="10">
        <f t="shared" si="349"/>
        <v>0</v>
      </c>
      <c r="AT995">
        <v>1</v>
      </c>
      <c r="AU995">
        <v>1</v>
      </c>
      <c r="AV995">
        <v>1</v>
      </c>
      <c r="AW995">
        <v>1</v>
      </c>
      <c r="AX995">
        <v>0</v>
      </c>
      <c r="AY995">
        <v>1</v>
      </c>
      <c r="AZ995">
        <v>1</v>
      </c>
      <c r="BA995">
        <v>1</v>
      </c>
      <c r="BB995">
        <v>0</v>
      </c>
      <c r="BC995">
        <v>0</v>
      </c>
    </row>
    <row r="996" spans="3:55">
      <c r="C996" s="10"/>
      <c r="D996" s="20">
        <f t="shared" si="332"/>
        <v>-11315.31549968135</v>
      </c>
      <c r="E996" s="10">
        <f t="shared" si="333"/>
        <v>10875.565666509601</v>
      </c>
      <c r="F996" s="20">
        <f t="shared" si="334"/>
        <v>-439.74983317174883</v>
      </c>
      <c r="G996">
        <f t="shared" si="335"/>
        <v>8</v>
      </c>
      <c r="H996" s="21">
        <f t="shared" si="336"/>
        <v>9.7786756506404015E-4</v>
      </c>
      <c r="I996" s="20">
        <f t="shared" si="337"/>
        <v>1</v>
      </c>
      <c r="J996" s="2"/>
      <c r="K996" s="11">
        <v>100</v>
      </c>
      <c r="L996" s="6">
        <f t="shared" si="331"/>
        <v>113.7778787354118</v>
      </c>
      <c r="M996" s="6">
        <f t="shared" si="331"/>
        <v>129.45405689530074</v>
      </c>
      <c r="N996" s="6">
        <f t="shared" si="331"/>
        <v>147.2900798724063</v>
      </c>
      <c r="O996" s="6">
        <f t="shared" si="331"/>
        <v>167.58352846651763</v>
      </c>
      <c r="P996" s="6">
        <f t="shared" si="331"/>
        <v>144.48379032441528</v>
      </c>
      <c r="Q996" s="6">
        <f t="shared" si="330"/>
        <v>164.39059174763989</v>
      </c>
      <c r="R996" s="6">
        <f t="shared" si="330"/>
        <v>187.04012813105561</v>
      </c>
      <c r="S996" s="6">
        <f t="shared" si="330"/>
        <v>212.81029017151133</v>
      </c>
      <c r="T996" s="6">
        <f t="shared" si="330"/>
        <v>183.47648856290698</v>
      </c>
      <c r="U996" s="6">
        <f t="shared" si="330"/>
        <v>208.75565666509601</v>
      </c>
      <c r="W996" s="11">
        <v>100</v>
      </c>
      <c r="X996" s="6">
        <f t="shared" si="338"/>
        <v>87.890547012700083</v>
      </c>
      <c r="Y996" s="6">
        <f t="shared" si="339"/>
        <v>75.781094025400165</v>
      </c>
      <c r="Z996" s="6">
        <f t="shared" si="340"/>
        <v>100</v>
      </c>
      <c r="AA996" s="6">
        <f t="shared" si="341"/>
        <v>87.890547012700083</v>
      </c>
      <c r="AB996" s="6">
        <f t="shared" si="342"/>
        <v>103.87831843691006</v>
      </c>
      <c r="AC996" s="6">
        <f t="shared" si="343"/>
        <v>91.768865449610146</v>
      </c>
      <c r="AD996" s="6">
        <f t="shared" si="344"/>
        <v>79.659412462310229</v>
      </c>
      <c r="AE996" s="6">
        <f t="shared" si="345"/>
        <v>67.549959475010311</v>
      </c>
      <c r="AF996" s="6">
        <f t="shared" si="346"/>
        <v>83.537730899220293</v>
      </c>
      <c r="AG996" s="6">
        <f t="shared" si="347"/>
        <v>71.428277911920375</v>
      </c>
      <c r="AI996" s="10">
        <f t="shared" si="348"/>
        <v>0</v>
      </c>
      <c r="AJ996" s="10">
        <f t="shared" si="329"/>
        <v>0</v>
      </c>
      <c r="AK996" s="10">
        <f t="shared" si="329"/>
        <v>-5350.8068931316611</v>
      </c>
      <c r="AL996" s="10">
        <f t="shared" si="329"/>
        <v>0</v>
      </c>
      <c r="AM996" s="10">
        <f t="shared" si="329"/>
        <v>0</v>
      </c>
      <c r="AN996" s="10">
        <f t="shared" si="329"/>
        <v>0</v>
      </c>
      <c r="AO996" s="10">
        <f t="shared" si="329"/>
        <v>0</v>
      </c>
      <c r="AP996" s="10">
        <f t="shared" si="349"/>
        <v>0</v>
      </c>
      <c r="AQ996" s="10">
        <f t="shared" si="349"/>
        <v>0</v>
      </c>
      <c r="AR996" s="10">
        <f t="shared" si="349"/>
        <v>0</v>
      </c>
      <c r="AT996">
        <v>1</v>
      </c>
      <c r="AU996">
        <v>1</v>
      </c>
      <c r="AV996">
        <v>1</v>
      </c>
      <c r="AW996">
        <v>1</v>
      </c>
      <c r="AX996">
        <v>0</v>
      </c>
      <c r="AY996">
        <v>1</v>
      </c>
      <c r="AZ996">
        <v>1</v>
      </c>
      <c r="BA996">
        <v>1</v>
      </c>
      <c r="BB996">
        <v>0</v>
      </c>
      <c r="BC996">
        <v>1</v>
      </c>
    </row>
    <row r="997" spans="3:55">
      <c r="C997" s="10"/>
      <c r="D997" s="20">
        <f t="shared" si="332"/>
        <v>-12802.505404507545</v>
      </c>
      <c r="E997" s="10">
        <f t="shared" si="333"/>
        <v>10875.565666509601</v>
      </c>
      <c r="F997" s="20">
        <f t="shared" si="334"/>
        <v>-1926.9397379979437</v>
      </c>
      <c r="G997">
        <f t="shared" si="335"/>
        <v>8</v>
      </c>
      <c r="H997" s="21">
        <f t="shared" si="336"/>
        <v>9.7786756506404015E-4</v>
      </c>
      <c r="I997" s="20">
        <f t="shared" si="337"/>
        <v>2</v>
      </c>
      <c r="J997" s="2"/>
      <c r="K997" s="11">
        <v>100</v>
      </c>
      <c r="L997" s="6">
        <f t="shared" si="331"/>
        <v>113.7778787354118</v>
      </c>
      <c r="M997" s="6">
        <f t="shared" si="331"/>
        <v>129.45405689530074</v>
      </c>
      <c r="N997" s="6">
        <f t="shared" si="331"/>
        <v>147.2900798724063</v>
      </c>
      <c r="O997" s="6">
        <f t="shared" si="331"/>
        <v>167.58352846651763</v>
      </c>
      <c r="P997" s="6">
        <f t="shared" si="331"/>
        <v>144.48379032441528</v>
      </c>
      <c r="Q997" s="6">
        <f t="shared" si="330"/>
        <v>164.39059174763989</v>
      </c>
      <c r="R997" s="6">
        <f t="shared" si="330"/>
        <v>187.04012813105561</v>
      </c>
      <c r="S997" s="6">
        <f t="shared" si="330"/>
        <v>212.81029017151133</v>
      </c>
      <c r="T997" s="6">
        <f t="shared" si="330"/>
        <v>242.13103388782014</v>
      </c>
      <c r="U997" s="6">
        <f t="shared" si="330"/>
        <v>208.75565666509601</v>
      </c>
      <c r="W997" s="11">
        <v>100</v>
      </c>
      <c r="X997" s="6">
        <f t="shared" si="338"/>
        <v>87.890547012700083</v>
      </c>
      <c r="Y997" s="6">
        <f t="shared" si="339"/>
        <v>75.781094025400165</v>
      </c>
      <c r="Z997" s="6">
        <f t="shared" si="340"/>
        <v>100</v>
      </c>
      <c r="AA997" s="6">
        <f t="shared" si="341"/>
        <v>87.890547012700083</v>
      </c>
      <c r="AB997" s="6">
        <f t="shared" si="342"/>
        <v>103.87831843691006</v>
      </c>
      <c r="AC997" s="6">
        <f t="shared" si="343"/>
        <v>91.768865449610146</v>
      </c>
      <c r="AD997" s="6">
        <f t="shared" si="344"/>
        <v>79.659412462310229</v>
      </c>
      <c r="AE997" s="6">
        <f t="shared" si="345"/>
        <v>67.549959475010311</v>
      </c>
      <c r="AF997" s="6">
        <f t="shared" si="346"/>
        <v>100</v>
      </c>
      <c r="AG997" s="6">
        <f t="shared" si="347"/>
        <v>115.98777142420998</v>
      </c>
      <c r="AI997" s="10">
        <f t="shared" si="348"/>
        <v>0</v>
      </c>
      <c r="AJ997" s="10">
        <f t="shared" si="329"/>
        <v>0</v>
      </c>
      <c r="AK997" s="10">
        <f t="shared" si="329"/>
        <v>-5350.8068931316611</v>
      </c>
      <c r="AL997" s="10">
        <f t="shared" si="329"/>
        <v>0</v>
      </c>
      <c r="AM997" s="10">
        <f t="shared" si="329"/>
        <v>0</v>
      </c>
      <c r="AN997" s="10">
        <f t="shared" si="329"/>
        <v>0</v>
      </c>
      <c r="AO997" s="10">
        <f t="shared" si="329"/>
        <v>0</v>
      </c>
      <c r="AP997" s="10">
        <f t="shared" si="349"/>
        <v>0</v>
      </c>
      <c r="AQ997" s="10">
        <f t="shared" si="349"/>
        <v>-10789.236233648297</v>
      </c>
      <c r="AR997" s="10">
        <f t="shared" si="349"/>
        <v>0</v>
      </c>
      <c r="AT997">
        <v>1</v>
      </c>
      <c r="AU997">
        <v>1</v>
      </c>
      <c r="AV997">
        <v>1</v>
      </c>
      <c r="AW997">
        <v>1</v>
      </c>
      <c r="AX997">
        <v>0</v>
      </c>
      <c r="AY997">
        <v>1</v>
      </c>
      <c r="AZ997">
        <v>1</v>
      </c>
      <c r="BA997">
        <v>1</v>
      </c>
      <c r="BB997">
        <v>1</v>
      </c>
      <c r="BC997">
        <v>0</v>
      </c>
    </row>
    <row r="998" spans="3:55">
      <c r="C998" s="10"/>
      <c r="D998" s="20">
        <f t="shared" si="332"/>
        <v>-19476.095149766228</v>
      </c>
      <c r="E998" s="10">
        <f t="shared" si="333"/>
        <v>17549.15541176829</v>
      </c>
      <c r="F998" s="20">
        <f t="shared" si="334"/>
        <v>-1926.9397379979382</v>
      </c>
      <c r="G998">
        <f t="shared" si="335"/>
        <v>9</v>
      </c>
      <c r="H998" s="21">
        <f t="shared" si="336"/>
        <v>9.783030550184371E-4</v>
      </c>
      <c r="I998" s="20">
        <f t="shared" si="337"/>
        <v>2</v>
      </c>
      <c r="J998" s="2"/>
      <c r="K998" s="11">
        <v>100</v>
      </c>
      <c r="L998" s="6">
        <f t="shared" si="331"/>
        <v>113.7778787354118</v>
      </c>
      <c r="M998" s="6">
        <f t="shared" si="331"/>
        <v>129.45405689530074</v>
      </c>
      <c r="N998" s="6">
        <f t="shared" si="331"/>
        <v>147.2900798724063</v>
      </c>
      <c r="O998" s="6">
        <f t="shared" si="331"/>
        <v>167.58352846651763</v>
      </c>
      <c r="P998" s="6">
        <f t="shared" si="331"/>
        <v>144.48379032441528</v>
      </c>
      <c r="Q998" s="6">
        <f t="shared" si="330"/>
        <v>164.39059174763989</v>
      </c>
      <c r="R998" s="6">
        <f t="shared" si="330"/>
        <v>187.04012813105561</v>
      </c>
      <c r="S998" s="6">
        <f t="shared" si="330"/>
        <v>212.81029017151133</v>
      </c>
      <c r="T998" s="6">
        <f t="shared" si="330"/>
        <v>242.13103388782014</v>
      </c>
      <c r="U998" s="6">
        <f t="shared" si="330"/>
        <v>275.49155411768288</v>
      </c>
      <c r="W998" s="11">
        <v>100</v>
      </c>
      <c r="X998" s="6">
        <f t="shared" si="338"/>
        <v>87.890547012700083</v>
      </c>
      <c r="Y998" s="6">
        <f t="shared" si="339"/>
        <v>75.781094025400165</v>
      </c>
      <c r="Z998" s="6">
        <f t="shared" si="340"/>
        <v>100</v>
      </c>
      <c r="AA998" s="6">
        <f t="shared" si="341"/>
        <v>87.890547012700083</v>
      </c>
      <c r="AB998" s="6">
        <f t="shared" si="342"/>
        <v>103.87831843691006</v>
      </c>
      <c r="AC998" s="6">
        <f t="shared" si="343"/>
        <v>91.768865449610146</v>
      </c>
      <c r="AD998" s="6">
        <f t="shared" si="344"/>
        <v>79.659412462310229</v>
      </c>
      <c r="AE998" s="6">
        <f t="shared" si="345"/>
        <v>67.549959475010311</v>
      </c>
      <c r="AF998" s="6">
        <f t="shared" si="346"/>
        <v>100</v>
      </c>
      <c r="AG998" s="6">
        <f t="shared" si="347"/>
        <v>87.890547012700083</v>
      </c>
      <c r="AI998" s="10">
        <f t="shared" si="348"/>
        <v>0</v>
      </c>
      <c r="AJ998" s="10">
        <f t="shared" si="329"/>
        <v>0</v>
      </c>
      <c r="AK998" s="10">
        <f t="shared" si="329"/>
        <v>-5350.8068931316611</v>
      </c>
      <c r="AL998" s="10">
        <f t="shared" si="329"/>
        <v>0</v>
      </c>
      <c r="AM998" s="10">
        <f t="shared" si="329"/>
        <v>0</v>
      </c>
      <c r="AN998" s="10">
        <f t="shared" si="329"/>
        <v>0</v>
      </c>
      <c r="AO998" s="10">
        <f t="shared" si="329"/>
        <v>0</v>
      </c>
      <c r="AP998" s="10">
        <f t="shared" si="349"/>
        <v>0</v>
      </c>
      <c r="AQ998" s="10">
        <f t="shared" si="349"/>
        <v>-10789.236233648297</v>
      </c>
      <c r="AR998" s="10">
        <f t="shared" si="349"/>
        <v>0</v>
      </c>
      <c r="AT998">
        <v>1</v>
      </c>
      <c r="AU998">
        <v>1</v>
      </c>
      <c r="AV998">
        <v>1</v>
      </c>
      <c r="AW998">
        <v>1</v>
      </c>
      <c r="AX998">
        <v>0</v>
      </c>
      <c r="AY998">
        <v>1</v>
      </c>
      <c r="AZ998">
        <v>1</v>
      </c>
      <c r="BA998">
        <v>1</v>
      </c>
      <c r="BB998">
        <v>1</v>
      </c>
      <c r="BC998">
        <v>1</v>
      </c>
    </row>
    <row r="999" spans="3:55">
      <c r="C999" s="10"/>
      <c r="D999" s="20">
        <f t="shared" si="332"/>
        <v>287.1995682079671</v>
      </c>
      <c r="E999" s="10">
        <f t="shared" si="333"/>
        <v>-917.02450190521745</v>
      </c>
      <c r="F999" s="20">
        <f t="shared" si="334"/>
        <v>-629.82493369725034</v>
      </c>
      <c r="G999">
        <f t="shared" si="335"/>
        <v>5</v>
      </c>
      <c r="H999" s="21">
        <f t="shared" si="336"/>
        <v>9.7656225800141683E-4</v>
      </c>
      <c r="I999" s="20">
        <f t="shared" si="337"/>
        <v>2</v>
      </c>
      <c r="J999" s="2"/>
      <c r="K999" s="11">
        <v>100</v>
      </c>
      <c r="L999" s="6">
        <f t="shared" si="331"/>
        <v>113.7778787354118</v>
      </c>
      <c r="M999" s="6">
        <f t="shared" si="331"/>
        <v>129.45405689530074</v>
      </c>
      <c r="N999" s="6">
        <f t="shared" si="331"/>
        <v>147.2900798724063</v>
      </c>
      <c r="O999" s="6">
        <f t="shared" si="331"/>
        <v>167.58352846651763</v>
      </c>
      <c r="P999" s="6">
        <f t="shared" si="331"/>
        <v>190.67298379915877</v>
      </c>
      <c r="Q999" s="6">
        <f t="shared" si="330"/>
        <v>164.39059174763989</v>
      </c>
      <c r="R999" s="6">
        <f t="shared" si="330"/>
        <v>141.73096847115283</v>
      </c>
      <c r="S999" s="6">
        <f t="shared" si="330"/>
        <v>122.19475099042165</v>
      </c>
      <c r="T999" s="6">
        <f t="shared" si="330"/>
        <v>105.35140859247174</v>
      </c>
      <c r="U999" s="6">
        <f t="shared" si="330"/>
        <v>90.829754980947826</v>
      </c>
      <c r="W999" s="11">
        <v>100</v>
      </c>
      <c r="X999" s="6">
        <f t="shared" si="338"/>
        <v>87.890547012700083</v>
      </c>
      <c r="Y999" s="6">
        <f t="shared" si="339"/>
        <v>75.781094025400165</v>
      </c>
      <c r="Z999" s="6">
        <f t="shared" si="340"/>
        <v>100</v>
      </c>
      <c r="AA999" s="6">
        <f t="shared" si="341"/>
        <v>87.890547012700083</v>
      </c>
      <c r="AB999" s="6">
        <f t="shared" si="342"/>
        <v>75.781094025400165</v>
      </c>
      <c r="AC999" s="6">
        <f t="shared" si="343"/>
        <v>91.768865449610146</v>
      </c>
      <c r="AD999" s="6">
        <f t="shared" si="344"/>
        <v>107.75663687382013</v>
      </c>
      <c r="AE999" s="6">
        <f t="shared" si="345"/>
        <v>123.74440829803011</v>
      </c>
      <c r="AF999" s="6">
        <f t="shared" si="346"/>
        <v>100</v>
      </c>
      <c r="AG999" s="6">
        <f t="shared" si="347"/>
        <v>115.98777142420998</v>
      </c>
      <c r="AI999" s="10">
        <f t="shared" si="348"/>
        <v>0</v>
      </c>
      <c r="AJ999" s="10">
        <f t="shared" si="329"/>
        <v>0</v>
      </c>
      <c r="AK999" s="10">
        <f t="shared" si="329"/>
        <v>-5350.8068931316611</v>
      </c>
      <c r="AL999" s="10">
        <f t="shared" si="329"/>
        <v>0</v>
      </c>
      <c r="AM999" s="10">
        <f t="shared" si="329"/>
        <v>0</v>
      </c>
      <c r="AN999" s="10">
        <f t="shared" si="329"/>
        <v>0</v>
      </c>
      <c r="AO999" s="10">
        <f t="shared" si="329"/>
        <v>0</v>
      </c>
      <c r="AP999" s="10">
        <f t="shared" si="349"/>
        <v>0</v>
      </c>
      <c r="AQ999" s="10">
        <f t="shared" si="349"/>
        <v>4185.8411001872364</v>
      </c>
      <c r="AR999" s="10">
        <f t="shared" si="349"/>
        <v>0</v>
      </c>
      <c r="AT999">
        <v>1</v>
      </c>
      <c r="AU999">
        <v>1</v>
      </c>
      <c r="AV999">
        <v>1</v>
      </c>
      <c r="AW999">
        <v>1</v>
      </c>
      <c r="AX999">
        <v>1</v>
      </c>
      <c r="AY999">
        <v>0</v>
      </c>
      <c r="AZ999">
        <v>0</v>
      </c>
      <c r="BA999">
        <v>0</v>
      </c>
      <c r="BB999">
        <v>0</v>
      </c>
      <c r="BC999">
        <v>0</v>
      </c>
    </row>
    <row r="1000" spans="3:55">
      <c r="C1000" s="10"/>
      <c r="D1000" s="20">
        <f t="shared" si="332"/>
        <v>-2616.4847251363217</v>
      </c>
      <c r="E1000" s="10">
        <f t="shared" si="333"/>
        <v>1986.6597914390709</v>
      </c>
      <c r="F1000" s="20">
        <f t="shared" si="334"/>
        <v>-629.8249336972508</v>
      </c>
      <c r="G1000">
        <f t="shared" si="335"/>
        <v>6</v>
      </c>
      <c r="H1000" s="21">
        <f t="shared" si="336"/>
        <v>9.7699716664180632E-4</v>
      </c>
      <c r="I1000" s="20">
        <f t="shared" si="337"/>
        <v>2</v>
      </c>
      <c r="J1000" s="2"/>
      <c r="K1000" s="11">
        <v>100</v>
      </c>
      <c r="L1000" s="6">
        <f t="shared" si="331"/>
        <v>113.7778787354118</v>
      </c>
      <c r="M1000" s="6">
        <f t="shared" si="331"/>
        <v>129.45405689530074</v>
      </c>
      <c r="N1000" s="6">
        <f t="shared" si="331"/>
        <v>147.2900798724063</v>
      </c>
      <c r="O1000" s="6">
        <f t="shared" si="331"/>
        <v>167.58352846651763</v>
      </c>
      <c r="P1000" s="6">
        <f t="shared" si="331"/>
        <v>190.67298379915877</v>
      </c>
      <c r="Q1000" s="6">
        <f t="shared" si="330"/>
        <v>164.39059174763989</v>
      </c>
      <c r="R1000" s="6">
        <f t="shared" si="330"/>
        <v>141.73096847115283</v>
      </c>
      <c r="S1000" s="6">
        <f t="shared" si="330"/>
        <v>122.19475099042165</v>
      </c>
      <c r="T1000" s="6">
        <f t="shared" si="330"/>
        <v>105.35140859247174</v>
      </c>
      <c r="U1000" s="6">
        <f t="shared" si="330"/>
        <v>119.86659791439071</v>
      </c>
      <c r="W1000" s="11">
        <v>100</v>
      </c>
      <c r="X1000" s="6">
        <f t="shared" si="338"/>
        <v>87.890547012700083</v>
      </c>
      <c r="Y1000" s="6">
        <f t="shared" si="339"/>
        <v>75.781094025400165</v>
      </c>
      <c r="Z1000" s="6">
        <f t="shared" si="340"/>
        <v>100</v>
      </c>
      <c r="AA1000" s="6">
        <f t="shared" si="341"/>
        <v>87.890547012700083</v>
      </c>
      <c r="AB1000" s="6">
        <f t="shared" si="342"/>
        <v>75.781094025400165</v>
      </c>
      <c r="AC1000" s="6">
        <f t="shared" si="343"/>
        <v>91.768865449610146</v>
      </c>
      <c r="AD1000" s="6">
        <f t="shared" si="344"/>
        <v>107.75663687382013</v>
      </c>
      <c r="AE1000" s="6">
        <f t="shared" si="345"/>
        <v>123.74440829803011</v>
      </c>
      <c r="AF1000" s="6">
        <f t="shared" si="346"/>
        <v>100</v>
      </c>
      <c r="AG1000" s="6">
        <f t="shared" si="347"/>
        <v>87.890547012700083</v>
      </c>
      <c r="AI1000" s="10">
        <f t="shared" si="348"/>
        <v>0</v>
      </c>
      <c r="AJ1000" s="10">
        <f t="shared" si="329"/>
        <v>0</v>
      </c>
      <c r="AK1000" s="10">
        <f t="shared" si="329"/>
        <v>-5350.8068931316611</v>
      </c>
      <c r="AL1000" s="10">
        <f t="shared" si="329"/>
        <v>0</v>
      </c>
      <c r="AM1000" s="10">
        <f t="shared" si="329"/>
        <v>0</v>
      </c>
      <c r="AN1000" s="10">
        <f t="shared" si="329"/>
        <v>0</v>
      </c>
      <c r="AO1000" s="10">
        <f t="shared" si="329"/>
        <v>0</v>
      </c>
      <c r="AP1000" s="10">
        <f t="shared" si="349"/>
        <v>0</v>
      </c>
      <c r="AQ1000" s="10">
        <f t="shared" si="349"/>
        <v>4185.8411001872364</v>
      </c>
      <c r="AR1000" s="10">
        <f t="shared" si="349"/>
        <v>0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0</v>
      </c>
      <c r="AZ1000">
        <v>0</v>
      </c>
      <c r="BA1000">
        <v>0</v>
      </c>
      <c r="BB1000">
        <v>0</v>
      </c>
      <c r="BC1000">
        <v>1</v>
      </c>
    </row>
    <row r="1001" spans="3:55">
      <c r="C1001" s="10"/>
      <c r="D1001" s="20">
        <f t="shared" si="332"/>
        <v>-2039.7646142954968</v>
      </c>
      <c r="E1001" s="10">
        <f t="shared" si="333"/>
        <v>1986.6597914390709</v>
      </c>
      <c r="F1001" s="20">
        <f t="shared" si="334"/>
        <v>-53.104822856425926</v>
      </c>
      <c r="G1001">
        <f t="shared" si="335"/>
        <v>6</v>
      </c>
      <c r="H1001" s="21">
        <f t="shared" si="336"/>
        <v>9.7699716664180632E-4</v>
      </c>
      <c r="I1001" s="20">
        <f t="shared" si="337"/>
        <v>1</v>
      </c>
      <c r="J1001" s="2"/>
      <c r="K1001" s="11">
        <v>100</v>
      </c>
      <c r="L1001" s="6">
        <f t="shared" si="331"/>
        <v>113.7778787354118</v>
      </c>
      <c r="M1001" s="6">
        <f t="shared" si="331"/>
        <v>129.45405689530074</v>
      </c>
      <c r="N1001" s="6">
        <f t="shared" si="331"/>
        <v>147.2900798724063</v>
      </c>
      <c r="O1001" s="6">
        <f t="shared" si="331"/>
        <v>167.58352846651763</v>
      </c>
      <c r="P1001" s="6">
        <f t="shared" si="331"/>
        <v>190.67298379915877</v>
      </c>
      <c r="Q1001" s="6">
        <f t="shared" ref="Q1001:U1030" si="350">P1001*((1-AY1001)*$I$3+$I$2*AY1001)</f>
        <v>164.39059174763989</v>
      </c>
      <c r="R1001" s="6">
        <f t="shared" si="350"/>
        <v>141.73096847115283</v>
      </c>
      <c r="S1001" s="6">
        <f t="shared" si="350"/>
        <v>122.19475099042165</v>
      </c>
      <c r="T1001" s="6">
        <f t="shared" si="350"/>
        <v>139.03059560292036</v>
      </c>
      <c r="U1001" s="6">
        <f t="shared" si="350"/>
        <v>119.86659791439071</v>
      </c>
      <c r="W1001" s="11">
        <v>100</v>
      </c>
      <c r="X1001" s="6">
        <f t="shared" si="338"/>
        <v>87.890547012700083</v>
      </c>
      <c r="Y1001" s="6">
        <f t="shared" si="339"/>
        <v>75.781094025400165</v>
      </c>
      <c r="Z1001" s="6">
        <f t="shared" si="340"/>
        <v>100</v>
      </c>
      <c r="AA1001" s="6">
        <f t="shared" si="341"/>
        <v>87.890547012700083</v>
      </c>
      <c r="AB1001" s="6">
        <f t="shared" si="342"/>
        <v>75.781094025400165</v>
      </c>
      <c r="AC1001" s="6">
        <f t="shared" si="343"/>
        <v>91.768865449610146</v>
      </c>
      <c r="AD1001" s="6">
        <f t="shared" si="344"/>
        <v>107.75663687382013</v>
      </c>
      <c r="AE1001" s="6">
        <f t="shared" si="345"/>
        <v>123.74440829803011</v>
      </c>
      <c r="AF1001" s="6">
        <f t="shared" si="346"/>
        <v>111.63495531073019</v>
      </c>
      <c r="AG1001" s="6">
        <f t="shared" si="347"/>
        <v>127.62272673494017</v>
      </c>
      <c r="AI1001" s="10">
        <f t="shared" si="348"/>
        <v>0</v>
      </c>
      <c r="AJ1001" s="10">
        <f t="shared" si="329"/>
        <v>0</v>
      </c>
      <c r="AK1001" s="10">
        <f t="shared" si="329"/>
        <v>-5350.8068931316611</v>
      </c>
      <c r="AL1001" s="10">
        <f t="shared" si="329"/>
        <v>0</v>
      </c>
      <c r="AM1001" s="10">
        <f t="shared" si="329"/>
        <v>0</v>
      </c>
      <c r="AN1001" s="10">
        <f t="shared" si="329"/>
        <v>0</v>
      </c>
      <c r="AO1001" s="10">
        <f t="shared" si="329"/>
        <v>0</v>
      </c>
      <c r="AP1001" s="10">
        <f t="shared" si="349"/>
        <v>0</v>
      </c>
      <c r="AQ1001" s="10">
        <f t="shared" si="349"/>
        <v>0</v>
      </c>
      <c r="AR1001" s="10">
        <f t="shared" si="349"/>
        <v>0</v>
      </c>
      <c r="AT1001">
        <v>1</v>
      </c>
      <c r="AU1001">
        <v>1</v>
      </c>
      <c r="AV1001">
        <v>1</v>
      </c>
      <c r="AW1001">
        <v>1</v>
      </c>
      <c r="AX1001">
        <v>1</v>
      </c>
      <c r="AY1001">
        <v>0</v>
      </c>
      <c r="AZ1001">
        <v>0</v>
      </c>
      <c r="BA1001">
        <v>0</v>
      </c>
      <c r="BB1001">
        <v>1</v>
      </c>
      <c r="BC1001">
        <v>0</v>
      </c>
    </row>
    <row r="1002" spans="3:55">
      <c r="C1002" s="10"/>
      <c r="D1002" s="20">
        <f t="shared" si="332"/>
        <v>-5425.86581223949</v>
      </c>
      <c r="E1002" s="10">
        <f t="shared" si="333"/>
        <v>5818.6062470211509</v>
      </c>
      <c r="F1002" s="20">
        <f t="shared" si="334"/>
        <v>392.74043478166095</v>
      </c>
      <c r="G1002">
        <f t="shared" si="335"/>
        <v>7</v>
      </c>
      <c r="H1002" s="21">
        <f t="shared" si="336"/>
        <v>9.7743226896726152E-4</v>
      </c>
      <c r="I1002" s="20">
        <f t="shared" si="337"/>
        <v>1</v>
      </c>
      <c r="J1002" s="2"/>
      <c r="K1002" s="11">
        <v>100</v>
      </c>
      <c r="L1002" s="6">
        <f t="shared" ref="L1002:P1030" si="351">K1002*((1-AT1002)*$I$3+$I$2*AT1002)</f>
        <v>113.7778787354118</v>
      </c>
      <c r="M1002" s="6">
        <f t="shared" si="351"/>
        <v>129.45405689530074</v>
      </c>
      <c r="N1002" s="6">
        <f t="shared" si="351"/>
        <v>147.2900798724063</v>
      </c>
      <c r="O1002" s="6">
        <f t="shared" si="351"/>
        <v>167.58352846651763</v>
      </c>
      <c r="P1002" s="6">
        <f t="shared" si="351"/>
        <v>190.67298379915877</v>
      </c>
      <c r="Q1002" s="6">
        <f t="shared" si="350"/>
        <v>164.39059174763989</v>
      </c>
      <c r="R1002" s="6">
        <f t="shared" si="350"/>
        <v>141.73096847115283</v>
      </c>
      <c r="S1002" s="6">
        <f t="shared" si="350"/>
        <v>122.19475099042165</v>
      </c>
      <c r="T1002" s="6">
        <f t="shared" si="350"/>
        <v>139.03059560292036</v>
      </c>
      <c r="U1002" s="6">
        <f t="shared" si="350"/>
        <v>158.18606247021151</v>
      </c>
      <c r="W1002" s="11">
        <v>100</v>
      </c>
      <c r="X1002" s="6">
        <f t="shared" si="338"/>
        <v>87.890547012700083</v>
      </c>
      <c r="Y1002" s="6">
        <f t="shared" si="339"/>
        <v>75.781094025400165</v>
      </c>
      <c r="Z1002" s="6">
        <f t="shared" si="340"/>
        <v>100</v>
      </c>
      <c r="AA1002" s="6">
        <f t="shared" si="341"/>
        <v>87.890547012700083</v>
      </c>
      <c r="AB1002" s="6">
        <f t="shared" si="342"/>
        <v>75.781094025400165</v>
      </c>
      <c r="AC1002" s="6">
        <f t="shared" si="343"/>
        <v>91.768865449610146</v>
      </c>
      <c r="AD1002" s="6">
        <f t="shared" si="344"/>
        <v>107.75663687382013</v>
      </c>
      <c r="AE1002" s="6">
        <f t="shared" si="345"/>
        <v>123.74440829803011</v>
      </c>
      <c r="AF1002" s="6">
        <f t="shared" si="346"/>
        <v>111.63495531073019</v>
      </c>
      <c r="AG1002" s="6">
        <f t="shared" si="347"/>
        <v>99.525502323430274</v>
      </c>
      <c r="AI1002" s="10">
        <f t="shared" si="348"/>
        <v>0</v>
      </c>
      <c r="AJ1002" s="10">
        <f t="shared" si="329"/>
        <v>0</v>
      </c>
      <c r="AK1002" s="10">
        <f t="shared" si="329"/>
        <v>-5350.8068931316611</v>
      </c>
      <c r="AL1002" s="10">
        <f t="shared" si="329"/>
        <v>0</v>
      </c>
      <c r="AM1002" s="10">
        <f t="shared" si="329"/>
        <v>0</v>
      </c>
      <c r="AN1002" s="10">
        <f t="shared" si="329"/>
        <v>0</v>
      </c>
      <c r="AO1002" s="10">
        <f t="shared" si="329"/>
        <v>0</v>
      </c>
      <c r="AP1002" s="10">
        <f t="shared" si="349"/>
        <v>0</v>
      </c>
      <c r="AQ1002" s="10">
        <f t="shared" si="349"/>
        <v>0</v>
      </c>
      <c r="AR1002" s="10">
        <f t="shared" si="349"/>
        <v>0</v>
      </c>
      <c r="AT1002">
        <v>1</v>
      </c>
      <c r="AU1002">
        <v>1</v>
      </c>
      <c r="AV1002">
        <v>1</v>
      </c>
      <c r="AW1002">
        <v>1</v>
      </c>
      <c r="AX1002">
        <v>1</v>
      </c>
      <c r="AY1002">
        <v>0</v>
      </c>
      <c r="AZ1002">
        <v>0</v>
      </c>
      <c r="BA1002">
        <v>0</v>
      </c>
      <c r="BB1002">
        <v>1</v>
      </c>
      <c r="BC1002">
        <v>1</v>
      </c>
    </row>
    <row r="1003" spans="3:55">
      <c r="C1003" s="10"/>
      <c r="D1003" s="20">
        <f t="shared" si="332"/>
        <v>-2039.7646142954968</v>
      </c>
      <c r="E1003" s="10">
        <f t="shared" si="333"/>
        <v>1986.6597914390709</v>
      </c>
      <c r="F1003" s="20">
        <f t="shared" si="334"/>
        <v>-53.104822856425926</v>
      </c>
      <c r="G1003">
        <f t="shared" si="335"/>
        <v>6</v>
      </c>
      <c r="H1003" s="21">
        <f t="shared" si="336"/>
        <v>9.7699716664180632E-4</v>
      </c>
      <c r="I1003" s="20">
        <f t="shared" si="337"/>
        <v>1</v>
      </c>
      <c r="J1003" s="2"/>
      <c r="K1003" s="11">
        <v>100</v>
      </c>
      <c r="L1003" s="6">
        <f t="shared" si="351"/>
        <v>113.7778787354118</v>
      </c>
      <c r="M1003" s="6">
        <f t="shared" si="351"/>
        <v>129.45405689530074</v>
      </c>
      <c r="N1003" s="6">
        <f t="shared" si="351"/>
        <v>147.2900798724063</v>
      </c>
      <c r="O1003" s="6">
        <f t="shared" si="351"/>
        <v>167.58352846651763</v>
      </c>
      <c r="P1003" s="6">
        <f t="shared" si="351"/>
        <v>190.67298379915877</v>
      </c>
      <c r="Q1003" s="6">
        <f t="shared" si="350"/>
        <v>164.39059174763989</v>
      </c>
      <c r="R1003" s="6">
        <f t="shared" si="350"/>
        <v>141.73096847115283</v>
      </c>
      <c r="S1003" s="6">
        <f t="shared" si="350"/>
        <v>161.25848943763302</v>
      </c>
      <c r="T1003" s="6">
        <f t="shared" si="350"/>
        <v>139.03059560292036</v>
      </c>
      <c r="U1003" s="6">
        <f t="shared" si="350"/>
        <v>119.86659791439071</v>
      </c>
      <c r="W1003" s="11">
        <v>100</v>
      </c>
      <c r="X1003" s="6">
        <f t="shared" si="338"/>
        <v>87.890547012700083</v>
      </c>
      <c r="Y1003" s="6">
        <f t="shared" si="339"/>
        <v>75.781094025400165</v>
      </c>
      <c r="Z1003" s="6">
        <f t="shared" si="340"/>
        <v>100</v>
      </c>
      <c r="AA1003" s="6">
        <f t="shared" si="341"/>
        <v>87.890547012700083</v>
      </c>
      <c r="AB1003" s="6">
        <f t="shared" si="342"/>
        <v>75.781094025400165</v>
      </c>
      <c r="AC1003" s="6">
        <f t="shared" si="343"/>
        <v>91.768865449610146</v>
      </c>
      <c r="AD1003" s="6">
        <f t="shared" si="344"/>
        <v>107.75663687382013</v>
      </c>
      <c r="AE1003" s="6">
        <f t="shared" si="345"/>
        <v>95.64718388652021</v>
      </c>
      <c r="AF1003" s="6">
        <f t="shared" si="346"/>
        <v>111.63495531073019</v>
      </c>
      <c r="AG1003" s="6">
        <f t="shared" si="347"/>
        <v>127.62272673494017</v>
      </c>
      <c r="AI1003" s="10">
        <f t="shared" si="348"/>
        <v>0</v>
      </c>
      <c r="AJ1003" s="10">
        <f t="shared" ref="AJ1003:AO1030" si="352">IF(Y1003=100,(-AU1003*$L$2-(1-AU1003)*$L$3+X1003)-100,0)*M1003</f>
        <v>0</v>
      </c>
      <c r="AK1003" s="10">
        <f t="shared" si="352"/>
        <v>-5350.8068931316611</v>
      </c>
      <c r="AL1003" s="10">
        <f t="shared" si="352"/>
        <v>0</v>
      </c>
      <c r="AM1003" s="10">
        <f t="shared" si="352"/>
        <v>0</v>
      </c>
      <c r="AN1003" s="10">
        <f t="shared" si="352"/>
        <v>0</v>
      </c>
      <c r="AO1003" s="10">
        <f t="shared" si="352"/>
        <v>0</v>
      </c>
      <c r="AP1003" s="10">
        <f t="shared" si="349"/>
        <v>0</v>
      </c>
      <c r="AQ1003" s="10">
        <f t="shared" si="349"/>
        <v>0</v>
      </c>
      <c r="AR1003" s="10">
        <f t="shared" si="349"/>
        <v>0</v>
      </c>
      <c r="AT1003">
        <v>1</v>
      </c>
      <c r="AU1003">
        <v>1</v>
      </c>
      <c r="AV1003">
        <v>1</v>
      </c>
      <c r="AW1003">
        <v>1</v>
      </c>
      <c r="AX1003">
        <v>1</v>
      </c>
      <c r="AY1003">
        <v>0</v>
      </c>
      <c r="AZ1003">
        <v>0</v>
      </c>
      <c r="BA1003">
        <v>1</v>
      </c>
      <c r="BB1003">
        <v>0</v>
      </c>
      <c r="BC1003">
        <v>0</v>
      </c>
    </row>
    <row r="1004" spans="3:55">
      <c r="C1004" s="10"/>
      <c r="D1004" s="20">
        <f t="shared" si="332"/>
        <v>-5425.86581223949</v>
      </c>
      <c r="E1004" s="10">
        <f t="shared" si="333"/>
        <v>5818.6062470211509</v>
      </c>
      <c r="F1004" s="20">
        <f t="shared" si="334"/>
        <v>392.74043478166095</v>
      </c>
      <c r="G1004">
        <f t="shared" si="335"/>
        <v>7</v>
      </c>
      <c r="H1004" s="21">
        <f t="shared" si="336"/>
        <v>9.7743226896726152E-4</v>
      </c>
      <c r="I1004" s="20">
        <f t="shared" si="337"/>
        <v>1</v>
      </c>
      <c r="J1004" s="2"/>
      <c r="K1004" s="11">
        <v>100</v>
      </c>
      <c r="L1004" s="6">
        <f t="shared" si="351"/>
        <v>113.7778787354118</v>
      </c>
      <c r="M1004" s="6">
        <f t="shared" si="351"/>
        <v>129.45405689530074</v>
      </c>
      <c r="N1004" s="6">
        <f t="shared" si="351"/>
        <v>147.2900798724063</v>
      </c>
      <c r="O1004" s="6">
        <f t="shared" si="351"/>
        <v>167.58352846651763</v>
      </c>
      <c r="P1004" s="6">
        <f t="shared" si="351"/>
        <v>190.67298379915877</v>
      </c>
      <c r="Q1004" s="6">
        <f t="shared" si="350"/>
        <v>164.39059174763989</v>
      </c>
      <c r="R1004" s="6">
        <f t="shared" si="350"/>
        <v>141.73096847115283</v>
      </c>
      <c r="S1004" s="6">
        <f t="shared" si="350"/>
        <v>161.25848943763302</v>
      </c>
      <c r="T1004" s="6">
        <f t="shared" si="350"/>
        <v>139.03059560292036</v>
      </c>
      <c r="U1004" s="6">
        <f t="shared" si="350"/>
        <v>158.18606247021151</v>
      </c>
      <c r="W1004" s="11">
        <v>100</v>
      </c>
      <c r="X1004" s="6">
        <f t="shared" si="338"/>
        <v>87.890547012700083</v>
      </c>
      <c r="Y1004" s="6">
        <f t="shared" si="339"/>
        <v>75.781094025400165</v>
      </c>
      <c r="Z1004" s="6">
        <f t="shared" si="340"/>
        <v>100</v>
      </c>
      <c r="AA1004" s="6">
        <f t="shared" si="341"/>
        <v>87.890547012700083</v>
      </c>
      <c r="AB1004" s="6">
        <f t="shared" si="342"/>
        <v>75.781094025400165</v>
      </c>
      <c r="AC1004" s="6">
        <f t="shared" si="343"/>
        <v>91.768865449610146</v>
      </c>
      <c r="AD1004" s="6">
        <f t="shared" si="344"/>
        <v>107.75663687382013</v>
      </c>
      <c r="AE1004" s="6">
        <f t="shared" si="345"/>
        <v>95.64718388652021</v>
      </c>
      <c r="AF1004" s="6">
        <f t="shared" si="346"/>
        <v>111.63495531073019</v>
      </c>
      <c r="AG1004" s="6">
        <f t="shared" si="347"/>
        <v>99.525502323430274</v>
      </c>
      <c r="AI1004" s="10">
        <f t="shared" si="348"/>
        <v>0</v>
      </c>
      <c r="AJ1004" s="10">
        <f t="shared" si="352"/>
        <v>0</v>
      </c>
      <c r="AK1004" s="10">
        <f t="shared" si="352"/>
        <v>-5350.8068931316611</v>
      </c>
      <c r="AL1004" s="10">
        <f t="shared" si="352"/>
        <v>0</v>
      </c>
      <c r="AM1004" s="10">
        <f t="shared" si="352"/>
        <v>0</v>
      </c>
      <c r="AN1004" s="10">
        <f t="shared" si="352"/>
        <v>0</v>
      </c>
      <c r="AO1004" s="10">
        <f t="shared" si="352"/>
        <v>0</v>
      </c>
      <c r="AP1004" s="10">
        <f t="shared" si="349"/>
        <v>0</v>
      </c>
      <c r="AQ1004" s="10">
        <f t="shared" si="349"/>
        <v>0</v>
      </c>
      <c r="AR1004" s="10">
        <f t="shared" si="349"/>
        <v>0</v>
      </c>
      <c r="AT1004">
        <v>1</v>
      </c>
      <c r="AU1004">
        <v>1</v>
      </c>
      <c r="AV1004">
        <v>1</v>
      </c>
      <c r="AW1004">
        <v>1</v>
      </c>
      <c r="AX1004">
        <v>1</v>
      </c>
      <c r="AY1004">
        <v>0</v>
      </c>
      <c r="AZ1004">
        <v>0</v>
      </c>
      <c r="BA1004">
        <v>1</v>
      </c>
      <c r="BB1004">
        <v>0</v>
      </c>
      <c r="BC1004">
        <v>1</v>
      </c>
    </row>
    <row r="1005" spans="3:55">
      <c r="C1005" s="10"/>
      <c r="D1005" s="20">
        <f t="shared" si="332"/>
        <v>-5425.86581223949</v>
      </c>
      <c r="E1005" s="10">
        <f t="shared" si="333"/>
        <v>5818.6062470211509</v>
      </c>
      <c r="F1005" s="20">
        <f t="shared" si="334"/>
        <v>392.74043478166095</v>
      </c>
      <c r="G1005">
        <f t="shared" si="335"/>
        <v>7</v>
      </c>
      <c r="H1005" s="21">
        <f t="shared" si="336"/>
        <v>9.7743226896726152E-4</v>
      </c>
      <c r="I1005" s="20">
        <f t="shared" si="337"/>
        <v>1</v>
      </c>
      <c r="J1005" s="2"/>
      <c r="K1005" s="11">
        <v>100</v>
      </c>
      <c r="L1005" s="6">
        <f t="shared" si="351"/>
        <v>113.7778787354118</v>
      </c>
      <c r="M1005" s="6">
        <f t="shared" si="351"/>
        <v>129.45405689530074</v>
      </c>
      <c r="N1005" s="6">
        <f t="shared" si="351"/>
        <v>147.2900798724063</v>
      </c>
      <c r="O1005" s="6">
        <f t="shared" si="351"/>
        <v>167.58352846651763</v>
      </c>
      <c r="P1005" s="6">
        <f t="shared" si="351"/>
        <v>190.67298379915877</v>
      </c>
      <c r="Q1005" s="6">
        <f t="shared" si="350"/>
        <v>164.39059174763989</v>
      </c>
      <c r="R1005" s="6">
        <f t="shared" si="350"/>
        <v>141.73096847115283</v>
      </c>
      <c r="S1005" s="6">
        <f t="shared" si="350"/>
        <v>161.25848943763302</v>
      </c>
      <c r="T1005" s="6">
        <f t="shared" si="350"/>
        <v>183.47648856290695</v>
      </c>
      <c r="U1005" s="6">
        <f t="shared" si="350"/>
        <v>158.18606247021151</v>
      </c>
      <c r="W1005" s="11">
        <v>100</v>
      </c>
      <c r="X1005" s="6">
        <f t="shared" si="338"/>
        <v>87.890547012700083</v>
      </c>
      <c r="Y1005" s="6">
        <f t="shared" si="339"/>
        <v>75.781094025400165</v>
      </c>
      <c r="Z1005" s="6">
        <f t="shared" si="340"/>
        <v>100</v>
      </c>
      <c r="AA1005" s="6">
        <f t="shared" si="341"/>
        <v>87.890547012700083</v>
      </c>
      <c r="AB1005" s="6">
        <f t="shared" si="342"/>
        <v>75.781094025400165</v>
      </c>
      <c r="AC1005" s="6">
        <f t="shared" si="343"/>
        <v>91.768865449610146</v>
      </c>
      <c r="AD1005" s="6">
        <f t="shared" si="344"/>
        <v>107.75663687382013</v>
      </c>
      <c r="AE1005" s="6">
        <f t="shared" si="345"/>
        <v>95.64718388652021</v>
      </c>
      <c r="AF1005" s="6">
        <f t="shared" si="346"/>
        <v>83.537730899220293</v>
      </c>
      <c r="AG1005" s="6">
        <f t="shared" si="347"/>
        <v>99.525502323430274</v>
      </c>
      <c r="AI1005" s="10">
        <f t="shared" si="348"/>
        <v>0</v>
      </c>
      <c r="AJ1005" s="10">
        <f t="shared" si="352"/>
        <v>0</v>
      </c>
      <c r="AK1005" s="10">
        <f t="shared" si="352"/>
        <v>-5350.8068931316611</v>
      </c>
      <c r="AL1005" s="10">
        <f t="shared" si="352"/>
        <v>0</v>
      </c>
      <c r="AM1005" s="10">
        <f t="shared" si="352"/>
        <v>0</v>
      </c>
      <c r="AN1005" s="10">
        <f t="shared" si="352"/>
        <v>0</v>
      </c>
      <c r="AO1005" s="10">
        <f t="shared" si="352"/>
        <v>0</v>
      </c>
      <c r="AP1005" s="10">
        <f t="shared" si="349"/>
        <v>0</v>
      </c>
      <c r="AQ1005" s="10">
        <f t="shared" si="349"/>
        <v>0</v>
      </c>
      <c r="AR1005" s="10">
        <f t="shared" si="349"/>
        <v>0</v>
      </c>
      <c r="AT1005">
        <v>1</v>
      </c>
      <c r="AU1005">
        <v>1</v>
      </c>
      <c r="AV1005">
        <v>1</v>
      </c>
      <c r="AW1005">
        <v>1</v>
      </c>
      <c r="AX1005">
        <v>1</v>
      </c>
      <c r="AY1005">
        <v>0</v>
      </c>
      <c r="AZ1005">
        <v>0</v>
      </c>
      <c r="BA1005">
        <v>1</v>
      </c>
      <c r="BB1005">
        <v>1</v>
      </c>
      <c r="BC1005">
        <v>0</v>
      </c>
    </row>
    <row r="1006" spans="3:55">
      <c r="C1006" s="10"/>
      <c r="D1006" s="20">
        <f t="shared" si="332"/>
        <v>-11315.31549968135</v>
      </c>
      <c r="E1006" s="10">
        <f t="shared" si="333"/>
        <v>10875.565666509598</v>
      </c>
      <c r="F1006" s="20">
        <f t="shared" si="334"/>
        <v>-439.74983317175247</v>
      </c>
      <c r="G1006">
        <f t="shared" si="335"/>
        <v>8</v>
      </c>
      <c r="H1006" s="21">
        <f t="shared" si="336"/>
        <v>9.7786756506404015E-4</v>
      </c>
      <c r="I1006" s="20">
        <f t="shared" si="337"/>
        <v>1</v>
      </c>
      <c r="J1006" s="2"/>
      <c r="K1006" s="11">
        <v>100</v>
      </c>
      <c r="L1006" s="6">
        <f t="shared" si="351"/>
        <v>113.7778787354118</v>
      </c>
      <c r="M1006" s="6">
        <f t="shared" si="351"/>
        <v>129.45405689530074</v>
      </c>
      <c r="N1006" s="6">
        <f t="shared" si="351"/>
        <v>147.2900798724063</v>
      </c>
      <c r="O1006" s="6">
        <f t="shared" si="351"/>
        <v>167.58352846651763</v>
      </c>
      <c r="P1006" s="6">
        <f t="shared" si="351"/>
        <v>190.67298379915877</v>
      </c>
      <c r="Q1006" s="6">
        <f t="shared" si="350"/>
        <v>164.39059174763989</v>
      </c>
      <c r="R1006" s="6">
        <f t="shared" si="350"/>
        <v>141.73096847115283</v>
      </c>
      <c r="S1006" s="6">
        <f t="shared" si="350"/>
        <v>161.25848943763302</v>
      </c>
      <c r="T1006" s="6">
        <f t="shared" si="350"/>
        <v>183.47648856290695</v>
      </c>
      <c r="U1006" s="6">
        <f t="shared" si="350"/>
        <v>208.75565666509598</v>
      </c>
      <c r="W1006" s="11">
        <v>100</v>
      </c>
      <c r="X1006" s="6">
        <f t="shared" si="338"/>
        <v>87.890547012700083</v>
      </c>
      <c r="Y1006" s="6">
        <f t="shared" si="339"/>
        <v>75.781094025400165</v>
      </c>
      <c r="Z1006" s="6">
        <f t="shared" si="340"/>
        <v>100</v>
      </c>
      <c r="AA1006" s="6">
        <f t="shared" si="341"/>
        <v>87.890547012700083</v>
      </c>
      <c r="AB1006" s="6">
        <f t="shared" si="342"/>
        <v>75.781094025400165</v>
      </c>
      <c r="AC1006" s="6">
        <f t="shared" si="343"/>
        <v>91.768865449610146</v>
      </c>
      <c r="AD1006" s="6">
        <f t="shared" si="344"/>
        <v>107.75663687382013</v>
      </c>
      <c r="AE1006" s="6">
        <f t="shared" si="345"/>
        <v>95.64718388652021</v>
      </c>
      <c r="AF1006" s="6">
        <f t="shared" si="346"/>
        <v>83.537730899220293</v>
      </c>
      <c r="AG1006" s="6">
        <f t="shared" si="347"/>
        <v>71.428277911920375</v>
      </c>
      <c r="AI1006" s="10">
        <f t="shared" si="348"/>
        <v>0</v>
      </c>
      <c r="AJ1006" s="10">
        <f t="shared" si="352"/>
        <v>0</v>
      </c>
      <c r="AK1006" s="10">
        <f t="shared" si="352"/>
        <v>-5350.8068931316611</v>
      </c>
      <c r="AL1006" s="10">
        <f t="shared" si="352"/>
        <v>0</v>
      </c>
      <c r="AM1006" s="10">
        <f t="shared" si="352"/>
        <v>0</v>
      </c>
      <c r="AN1006" s="10">
        <f t="shared" si="352"/>
        <v>0</v>
      </c>
      <c r="AO1006" s="10">
        <f t="shared" si="352"/>
        <v>0</v>
      </c>
      <c r="AP1006" s="10">
        <f t="shared" si="349"/>
        <v>0</v>
      </c>
      <c r="AQ1006" s="10">
        <f t="shared" si="349"/>
        <v>0</v>
      </c>
      <c r="AR1006" s="10">
        <f t="shared" si="349"/>
        <v>0</v>
      </c>
      <c r="AT1006">
        <v>1</v>
      </c>
      <c r="AU1006">
        <v>1</v>
      </c>
      <c r="AV1006">
        <v>1</v>
      </c>
      <c r="AW1006">
        <v>1</v>
      </c>
      <c r="AX1006">
        <v>1</v>
      </c>
      <c r="AY1006">
        <v>0</v>
      </c>
      <c r="AZ1006">
        <v>0</v>
      </c>
      <c r="BA1006">
        <v>1</v>
      </c>
      <c r="BB1006">
        <v>1</v>
      </c>
      <c r="BC1006">
        <v>1</v>
      </c>
    </row>
    <row r="1007" spans="3:55">
      <c r="C1007" s="10"/>
      <c r="D1007" s="20">
        <f t="shared" si="332"/>
        <v>-2039.7646142954959</v>
      </c>
      <c r="E1007" s="10">
        <f t="shared" si="333"/>
        <v>1986.6597914390738</v>
      </c>
      <c r="F1007" s="20">
        <f t="shared" si="334"/>
        <v>-53.104822856422061</v>
      </c>
      <c r="G1007">
        <f t="shared" si="335"/>
        <v>6</v>
      </c>
      <c r="H1007" s="21">
        <f t="shared" si="336"/>
        <v>9.7699716664180632E-4</v>
      </c>
      <c r="I1007" s="20">
        <f t="shared" si="337"/>
        <v>1</v>
      </c>
      <c r="J1007" s="2"/>
      <c r="K1007" s="11">
        <v>100</v>
      </c>
      <c r="L1007" s="6">
        <f t="shared" si="351"/>
        <v>113.7778787354118</v>
      </c>
      <c r="M1007" s="6">
        <f t="shared" si="351"/>
        <v>129.45405689530074</v>
      </c>
      <c r="N1007" s="6">
        <f t="shared" si="351"/>
        <v>147.2900798724063</v>
      </c>
      <c r="O1007" s="6">
        <f t="shared" si="351"/>
        <v>167.58352846651763</v>
      </c>
      <c r="P1007" s="6">
        <f t="shared" si="351"/>
        <v>190.67298379915877</v>
      </c>
      <c r="Q1007" s="6">
        <f t="shared" si="350"/>
        <v>164.39059174763989</v>
      </c>
      <c r="R1007" s="6">
        <f t="shared" si="350"/>
        <v>187.04012813105561</v>
      </c>
      <c r="S1007" s="6">
        <f t="shared" si="350"/>
        <v>161.25848943763305</v>
      </c>
      <c r="T1007" s="6">
        <f t="shared" si="350"/>
        <v>139.03059560292039</v>
      </c>
      <c r="U1007" s="6">
        <f t="shared" si="350"/>
        <v>119.86659791439074</v>
      </c>
      <c r="W1007" s="11">
        <v>100</v>
      </c>
      <c r="X1007" s="6">
        <f t="shared" si="338"/>
        <v>87.890547012700083</v>
      </c>
      <c r="Y1007" s="6">
        <f t="shared" si="339"/>
        <v>75.781094025400165</v>
      </c>
      <c r="Z1007" s="6">
        <f t="shared" si="340"/>
        <v>100</v>
      </c>
      <c r="AA1007" s="6">
        <f t="shared" si="341"/>
        <v>87.890547012700083</v>
      </c>
      <c r="AB1007" s="6">
        <f t="shared" si="342"/>
        <v>75.781094025400165</v>
      </c>
      <c r="AC1007" s="6">
        <f t="shared" si="343"/>
        <v>91.768865449610146</v>
      </c>
      <c r="AD1007" s="6">
        <f t="shared" si="344"/>
        <v>79.659412462310229</v>
      </c>
      <c r="AE1007" s="6">
        <f t="shared" si="345"/>
        <v>95.64718388652021</v>
      </c>
      <c r="AF1007" s="6">
        <f t="shared" si="346"/>
        <v>111.63495531073019</v>
      </c>
      <c r="AG1007" s="6">
        <f t="shared" si="347"/>
        <v>127.62272673494017</v>
      </c>
      <c r="AI1007" s="10">
        <f t="shared" si="348"/>
        <v>0</v>
      </c>
      <c r="AJ1007" s="10">
        <f t="shared" si="352"/>
        <v>0</v>
      </c>
      <c r="AK1007" s="10">
        <f t="shared" si="352"/>
        <v>-5350.8068931316611</v>
      </c>
      <c r="AL1007" s="10">
        <f t="shared" si="352"/>
        <v>0</v>
      </c>
      <c r="AM1007" s="10">
        <f t="shared" si="352"/>
        <v>0</v>
      </c>
      <c r="AN1007" s="10">
        <f t="shared" si="352"/>
        <v>0</v>
      </c>
      <c r="AO1007" s="10">
        <f t="shared" si="352"/>
        <v>0</v>
      </c>
      <c r="AP1007" s="10">
        <f t="shared" si="349"/>
        <v>0</v>
      </c>
      <c r="AQ1007" s="10">
        <f t="shared" si="349"/>
        <v>0</v>
      </c>
      <c r="AR1007" s="10">
        <f t="shared" si="349"/>
        <v>0</v>
      </c>
      <c r="AT1007">
        <v>1</v>
      </c>
      <c r="AU1007">
        <v>1</v>
      </c>
      <c r="AV1007">
        <v>1</v>
      </c>
      <c r="AW1007">
        <v>1</v>
      </c>
      <c r="AX1007">
        <v>1</v>
      </c>
      <c r="AY1007">
        <v>0</v>
      </c>
      <c r="AZ1007">
        <v>1</v>
      </c>
      <c r="BA1007">
        <v>0</v>
      </c>
      <c r="BB1007">
        <v>0</v>
      </c>
      <c r="BC1007">
        <v>0</v>
      </c>
    </row>
    <row r="1008" spans="3:55">
      <c r="C1008" s="10"/>
      <c r="D1008" s="20">
        <f t="shared" si="332"/>
        <v>-5425.86581223949</v>
      </c>
      <c r="E1008" s="10">
        <f t="shared" si="333"/>
        <v>5818.6062470211536</v>
      </c>
      <c r="F1008" s="20">
        <f t="shared" si="334"/>
        <v>392.74043478166368</v>
      </c>
      <c r="G1008">
        <f t="shared" si="335"/>
        <v>7</v>
      </c>
      <c r="H1008" s="21">
        <f t="shared" si="336"/>
        <v>9.7743226896726152E-4</v>
      </c>
      <c r="I1008" s="20">
        <f t="shared" si="337"/>
        <v>1</v>
      </c>
      <c r="J1008" s="2"/>
      <c r="K1008" s="11">
        <v>100</v>
      </c>
      <c r="L1008" s="6">
        <f t="shared" si="351"/>
        <v>113.7778787354118</v>
      </c>
      <c r="M1008" s="6">
        <f t="shared" si="351"/>
        <v>129.45405689530074</v>
      </c>
      <c r="N1008" s="6">
        <f t="shared" si="351"/>
        <v>147.2900798724063</v>
      </c>
      <c r="O1008" s="6">
        <f t="shared" si="351"/>
        <v>167.58352846651763</v>
      </c>
      <c r="P1008" s="6">
        <f t="shared" si="351"/>
        <v>190.67298379915877</v>
      </c>
      <c r="Q1008" s="6">
        <f t="shared" si="350"/>
        <v>164.39059174763989</v>
      </c>
      <c r="R1008" s="6">
        <f t="shared" si="350"/>
        <v>187.04012813105561</v>
      </c>
      <c r="S1008" s="6">
        <f t="shared" si="350"/>
        <v>161.25848943763305</v>
      </c>
      <c r="T1008" s="6">
        <f t="shared" si="350"/>
        <v>139.03059560292039</v>
      </c>
      <c r="U1008" s="6">
        <f t="shared" si="350"/>
        <v>158.18606247021154</v>
      </c>
      <c r="W1008" s="11">
        <v>100</v>
      </c>
      <c r="X1008" s="6">
        <f t="shared" si="338"/>
        <v>87.890547012700083</v>
      </c>
      <c r="Y1008" s="6">
        <f t="shared" si="339"/>
        <v>75.781094025400165</v>
      </c>
      <c r="Z1008" s="6">
        <f t="shared" si="340"/>
        <v>100</v>
      </c>
      <c r="AA1008" s="6">
        <f t="shared" si="341"/>
        <v>87.890547012700083</v>
      </c>
      <c r="AB1008" s="6">
        <f t="shared" si="342"/>
        <v>75.781094025400165</v>
      </c>
      <c r="AC1008" s="6">
        <f t="shared" si="343"/>
        <v>91.768865449610146</v>
      </c>
      <c r="AD1008" s="6">
        <f t="shared" si="344"/>
        <v>79.659412462310229</v>
      </c>
      <c r="AE1008" s="6">
        <f t="shared" si="345"/>
        <v>95.64718388652021</v>
      </c>
      <c r="AF1008" s="6">
        <f t="shared" si="346"/>
        <v>111.63495531073019</v>
      </c>
      <c r="AG1008" s="6">
        <f t="shared" si="347"/>
        <v>99.525502323430274</v>
      </c>
      <c r="AI1008" s="10">
        <f t="shared" si="348"/>
        <v>0</v>
      </c>
      <c r="AJ1008" s="10">
        <f t="shared" si="352"/>
        <v>0</v>
      </c>
      <c r="AK1008" s="10">
        <f t="shared" si="352"/>
        <v>-5350.8068931316611</v>
      </c>
      <c r="AL1008" s="10">
        <f t="shared" si="352"/>
        <v>0</v>
      </c>
      <c r="AM1008" s="10">
        <f t="shared" si="352"/>
        <v>0</v>
      </c>
      <c r="AN1008" s="10">
        <f t="shared" si="352"/>
        <v>0</v>
      </c>
      <c r="AO1008" s="10">
        <f t="shared" si="352"/>
        <v>0</v>
      </c>
      <c r="AP1008" s="10">
        <f t="shared" si="349"/>
        <v>0</v>
      </c>
      <c r="AQ1008" s="10">
        <f t="shared" si="349"/>
        <v>0</v>
      </c>
      <c r="AR1008" s="10">
        <f t="shared" si="349"/>
        <v>0</v>
      </c>
      <c r="AT1008">
        <v>1</v>
      </c>
      <c r="AU1008">
        <v>1</v>
      </c>
      <c r="AV1008">
        <v>1</v>
      </c>
      <c r="AW1008">
        <v>1</v>
      </c>
      <c r="AX1008">
        <v>1</v>
      </c>
      <c r="AY1008">
        <v>0</v>
      </c>
      <c r="AZ1008">
        <v>1</v>
      </c>
      <c r="BA1008">
        <v>0</v>
      </c>
      <c r="BB1008">
        <v>0</v>
      </c>
      <c r="BC1008">
        <v>1</v>
      </c>
    </row>
    <row r="1009" spans="3:55">
      <c r="C1009" s="10"/>
      <c r="D1009" s="20">
        <f t="shared" si="332"/>
        <v>-5425.86581223949</v>
      </c>
      <c r="E1009" s="10">
        <f t="shared" si="333"/>
        <v>5818.6062470211536</v>
      </c>
      <c r="F1009" s="20">
        <f t="shared" si="334"/>
        <v>392.74043478166368</v>
      </c>
      <c r="G1009">
        <f t="shared" si="335"/>
        <v>7</v>
      </c>
      <c r="H1009" s="21">
        <f t="shared" si="336"/>
        <v>9.7743226896726152E-4</v>
      </c>
      <c r="I1009" s="20">
        <f t="shared" si="337"/>
        <v>1</v>
      </c>
      <c r="J1009" s="2"/>
      <c r="K1009" s="11">
        <v>100</v>
      </c>
      <c r="L1009" s="6">
        <f t="shared" si="351"/>
        <v>113.7778787354118</v>
      </c>
      <c r="M1009" s="6">
        <f t="shared" si="351"/>
        <v>129.45405689530074</v>
      </c>
      <c r="N1009" s="6">
        <f t="shared" si="351"/>
        <v>147.2900798724063</v>
      </c>
      <c r="O1009" s="6">
        <f t="shared" si="351"/>
        <v>167.58352846651763</v>
      </c>
      <c r="P1009" s="6">
        <f t="shared" si="351"/>
        <v>190.67298379915877</v>
      </c>
      <c r="Q1009" s="6">
        <f t="shared" si="350"/>
        <v>164.39059174763989</v>
      </c>
      <c r="R1009" s="6">
        <f t="shared" si="350"/>
        <v>187.04012813105561</v>
      </c>
      <c r="S1009" s="6">
        <f t="shared" si="350"/>
        <v>161.25848943763305</v>
      </c>
      <c r="T1009" s="6">
        <f t="shared" si="350"/>
        <v>183.47648856290698</v>
      </c>
      <c r="U1009" s="6">
        <f t="shared" si="350"/>
        <v>158.18606247021154</v>
      </c>
      <c r="W1009" s="11">
        <v>100</v>
      </c>
      <c r="X1009" s="6">
        <f t="shared" si="338"/>
        <v>87.890547012700083</v>
      </c>
      <c r="Y1009" s="6">
        <f t="shared" si="339"/>
        <v>75.781094025400165</v>
      </c>
      <c r="Z1009" s="6">
        <f t="shared" si="340"/>
        <v>100</v>
      </c>
      <c r="AA1009" s="6">
        <f t="shared" si="341"/>
        <v>87.890547012700083</v>
      </c>
      <c r="AB1009" s="6">
        <f t="shared" si="342"/>
        <v>75.781094025400165</v>
      </c>
      <c r="AC1009" s="6">
        <f t="shared" si="343"/>
        <v>91.768865449610146</v>
      </c>
      <c r="AD1009" s="6">
        <f t="shared" si="344"/>
        <v>79.659412462310229</v>
      </c>
      <c r="AE1009" s="6">
        <f t="shared" si="345"/>
        <v>95.64718388652021</v>
      </c>
      <c r="AF1009" s="6">
        <f t="shared" si="346"/>
        <v>83.537730899220293</v>
      </c>
      <c r="AG1009" s="6">
        <f t="shared" si="347"/>
        <v>99.525502323430274</v>
      </c>
      <c r="AI1009" s="10">
        <f t="shared" si="348"/>
        <v>0</v>
      </c>
      <c r="AJ1009" s="10">
        <f t="shared" si="352"/>
        <v>0</v>
      </c>
      <c r="AK1009" s="10">
        <f t="shared" si="352"/>
        <v>-5350.8068931316611</v>
      </c>
      <c r="AL1009" s="10">
        <f t="shared" si="352"/>
        <v>0</v>
      </c>
      <c r="AM1009" s="10">
        <f t="shared" si="352"/>
        <v>0</v>
      </c>
      <c r="AN1009" s="10">
        <f t="shared" si="352"/>
        <v>0</v>
      </c>
      <c r="AO1009" s="10">
        <f t="shared" si="352"/>
        <v>0</v>
      </c>
      <c r="AP1009" s="10">
        <f t="shared" si="349"/>
        <v>0</v>
      </c>
      <c r="AQ1009" s="10">
        <f t="shared" si="349"/>
        <v>0</v>
      </c>
      <c r="AR1009" s="10">
        <f t="shared" si="349"/>
        <v>0</v>
      </c>
      <c r="AT1009">
        <v>1</v>
      </c>
      <c r="AU1009">
        <v>1</v>
      </c>
      <c r="AV1009">
        <v>1</v>
      </c>
      <c r="AW1009">
        <v>1</v>
      </c>
      <c r="AX1009">
        <v>1</v>
      </c>
      <c r="AY1009">
        <v>0</v>
      </c>
      <c r="AZ1009">
        <v>1</v>
      </c>
      <c r="BA1009">
        <v>0</v>
      </c>
      <c r="BB1009">
        <v>1</v>
      </c>
      <c r="BC1009">
        <v>0</v>
      </c>
    </row>
    <row r="1010" spans="3:55">
      <c r="C1010" s="10"/>
      <c r="D1010" s="20">
        <f t="shared" si="332"/>
        <v>-11315.31549968135</v>
      </c>
      <c r="E1010" s="10">
        <f t="shared" si="333"/>
        <v>10875.565666509601</v>
      </c>
      <c r="F1010" s="20">
        <f t="shared" si="334"/>
        <v>-439.74983317174883</v>
      </c>
      <c r="G1010">
        <f t="shared" si="335"/>
        <v>8</v>
      </c>
      <c r="H1010" s="21">
        <f t="shared" si="336"/>
        <v>9.7786756506404015E-4</v>
      </c>
      <c r="I1010" s="20">
        <f t="shared" si="337"/>
        <v>1</v>
      </c>
      <c r="J1010" s="2"/>
      <c r="K1010" s="11">
        <v>100</v>
      </c>
      <c r="L1010" s="6">
        <f t="shared" si="351"/>
        <v>113.7778787354118</v>
      </c>
      <c r="M1010" s="6">
        <f t="shared" si="351"/>
        <v>129.45405689530074</v>
      </c>
      <c r="N1010" s="6">
        <f t="shared" si="351"/>
        <v>147.2900798724063</v>
      </c>
      <c r="O1010" s="6">
        <f t="shared" si="351"/>
        <v>167.58352846651763</v>
      </c>
      <c r="P1010" s="6">
        <f t="shared" si="351"/>
        <v>190.67298379915877</v>
      </c>
      <c r="Q1010" s="6">
        <f t="shared" si="350"/>
        <v>164.39059174763989</v>
      </c>
      <c r="R1010" s="6">
        <f t="shared" si="350"/>
        <v>187.04012813105561</v>
      </c>
      <c r="S1010" s="6">
        <f t="shared" si="350"/>
        <v>161.25848943763305</v>
      </c>
      <c r="T1010" s="6">
        <f t="shared" si="350"/>
        <v>183.47648856290698</v>
      </c>
      <c r="U1010" s="6">
        <f t="shared" si="350"/>
        <v>208.75565666509601</v>
      </c>
      <c r="W1010" s="11">
        <v>100</v>
      </c>
      <c r="X1010" s="6">
        <f t="shared" si="338"/>
        <v>87.890547012700083</v>
      </c>
      <c r="Y1010" s="6">
        <f t="shared" si="339"/>
        <v>75.781094025400165</v>
      </c>
      <c r="Z1010" s="6">
        <f t="shared" si="340"/>
        <v>100</v>
      </c>
      <c r="AA1010" s="6">
        <f t="shared" si="341"/>
        <v>87.890547012700083</v>
      </c>
      <c r="AB1010" s="6">
        <f t="shared" si="342"/>
        <v>75.781094025400165</v>
      </c>
      <c r="AC1010" s="6">
        <f t="shared" si="343"/>
        <v>91.768865449610146</v>
      </c>
      <c r="AD1010" s="6">
        <f t="shared" si="344"/>
        <v>79.659412462310229</v>
      </c>
      <c r="AE1010" s="6">
        <f t="shared" si="345"/>
        <v>95.64718388652021</v>
      </c>
      <c r="AF1010" s="6">
        <f t="shared" si="346"/>
        <v>83.537730899220293</v>
      </c>
      <c r="AG1010" s="6">
        <f t="shared" si="347"/>
        <v>71.428277911920375</v>
      </c>
      <c r="AI1010" s="10">
        <f t="shared" si="348"/>
        <v>0</v>
      </c>
      <c r="AJ1010" s="10">
        <f t="shared" si="352"/>
        <v>0</v>
      </c>
      <c r="AK1010" s="10">
        <f t="shared" si="352"/>
        <v>-5350.8068931316611</v>
      </c>
      <c r="AL1010" s="10">
        <f t="shared" si="352"/>
        <v>0</v>
      </c>
      <c r="AM1010" s="10">
        <f t="shared" si="352"/>
        <v>0</v>
      </c>
      <c r="AN1010" s="10">
        <f t="shared" si="352"/>
        <v>0</v>
      </c>
      <c r="AO1010" s="10">
        <f t="shared" si="352"/>
        <v>0</v>
      </c>
      <c r="AP1010" s="10">
        <f t="shared" si="349"/>
        <v>0</v>
      </c>
      <c r="AQ1010" s="10">
        <f t="shared" si="349"/>
        <v>0</v>
      </c>
      <c r="AR1010" s="10">
        <f t="shared" si="349"/>
        <v>0</v>
      </c>
      <c r="AT1010">
        <v>1</v>
      </c>
      <c r="AU1010">
        <v>1</v>
      </c>
      <c r="AV1010">
        <v>1</v>
      </c>
      <c r="AW1010">
        <v>1</v>
      </c>
      <c r="AX1010">
        <v>1</v>
      </c>
      <c r="AY1010">
        <v>0</v>
      </c>
      <c r="AZ1010">
        <v>1</v>
      </c>
      <c r="BA1010">
        <v>0</v>
      </c>
      <c r="BB1010">
        <v>1</v>
      </c>
      <c r="BC1010">
        <v>1</v>
      </c>
    </row>
    <row r="1011" spans="3:55">
      <c r="C1011" s="10"/>
      <c r="D1011" s="20">
        <f t="shared" si="332"/>
        <v>-5425.86581223949</v>
      </c>
      <c r="E1011" s="10">
        <f t="shared" si="333"/>
        <v>5818.6062470211536</v>
      </c>
      <c r="F1011" s="20">
        <f t="shared" si="334"/>
        <v>392.74043478166368</v>
      </c>
      <c r="G1011">
        <f t="shared" si="335"/>
        <v>7</v>
      </c>
      <c r="H1011" s="21">
        <f t="shared" si="336"/>
        <v>9.7743226896726152E-4</v>
      </c>
      <c r="I1011" s="20">
        <f t="shared" si="337"/>
        <v>1</v>
      </c>
      <c r="J1011" s="2"/>
      <c r="K1011" s="11">
        <v>100</v>
      </c>
      <c r="L1011" s="6">
        <f t="shared" si="351"/>
        <v>113.7778787354118</v>
      </c>
      <c r="M1011" s="6">
        <f t="shared" si="351"/>
        <v>129.45405689530074</v>
      </c>
      <c r="N1011" s="6">
        <f t="shared" si="351"/>
        <v>147.2900798724063</v>
      </c>
      <c r="O1011" s="6">
        <f t="shared" si="351"/>
        <v>167.58352846651763</v>
      </c>
      <c r="P1011" s="6">
        <f t="shared" si="351"/>
        <v>190.67298379915877</v>
      </c>
      <c r="Q1011" s="6">
        <f t="shared" si="350"/>
        <v>164.39059174763989</v>
      </c>
      <c r="R1011" s="6">
        <f t="shared" si="350"/>
        <v>187.04012813105561</v>
      </c>
      <c r="S1011" s="6">
        <f t="shared" si="350"/>
        <v>212.81029017151133</v>
      </c>
      <c r="T1011" s="6">
        <f t="shared" si="350"/>
        <v>183.47648856290698</v>
      </c>
      <c r="U1011" s="6">
        <f t="shared" si="350"/>
        <v>158.18606247021154</v>
      </c>
      <c r="W1011" s="11">
        <v>100</v>
      </c>
      <c r="X1011" s="6">
        <f t="shared" si="338"/>
        <v>87.890547012700083</v>
      </c>
      <c r="Y1011" s="6">
        <f t="shared" si="339"/>
        <v>75.781094025400165</v>
      </c>
      <c r="Z1011" s="6">
        <f t="shared" si="340"/>
        <v>100</v>
      </c>
      <c r="AA1011" s="6">
        <f t="shared" si="341"/>
        <v>87.890547012700083</v>
      </c>
      <c r="AB1011" s="6">
        <f t="shared" si="342"/>
        <v>75.781094025400165</v>
      </c>
      <c r="AC1011" s="6">
        <f t="shared" si="343"/>
        <v>91.768865449610146</v>
      </c>
      <c r="AD1011" s="6">
        <f t="shared" si="344"/>
        <v>79.659412462310229</v>
      </c>
      <c r="AE1011" s="6">
        <f t="shared" si="345"/>
        <v>67.549959475010311</v>
      </c>
      <c r="AF1011" s="6">
        <f t="shared" si="346"/>
        <v>83.537730899220293</v>
      </c>
      <c r="AG1011" s="6">
        <f t="shared" si="347"/>
        <v>99.525502323430274</v>
      </c>
      <c r="AI1011" s="10">
        <f t="shared" si="348"/>
        <v>0</v>
      </c>
      <c r="AJ1011" s="10">
        <f t="shared" si="352"/>
        <v>0</v>
      </c>
      <c r="AK1011" s="10">
        <f t="shared" si="352"/>
        <v>-5350.8068931316611</v>
      </c>
      <c r="AL1011" s="10">
        <f t="shared" si="352"/>
        <v>0</v>
      </c>
      <c r="AM1011" s="10">
        <f t="shared" si="352"/>
        <v>0</v>
      </c>
      <c r="AN1011" s="10">
        <f t="shared" si="352"/>
        <v>0</v>
      </c>
      <c r="AO1011" s="10">
        <f t="shared" si="352"/>
        <v>0</v>
      </c>
      <c r="AP1011" s="10">
        <f t="shared" si="349"/>
        <v>0</v>
      </c>
      <c r="AQ1011" s="10">
        <f t="shared" si="349"/>
        <v>0</v>
      </c>
      <c r="AR1011" s="10">
        <f t="shared" si="349"/>
        <v>0</v>
      </c>
      <c r="AT1011">
        <v>1</v>
      </c>
      <c r="AU1011">
        <v>1</v>
      </c>
      <c r="AV1011">
        <v>1</v>
      </c>
      <c r="AW1011">
        <v>1</v>
      </c>
      <c r="AX1011">
        <v>1</v>
      </c>
      <c r="AY1011">
        <v>0</v>
      </c>
      <c r="AZ1011">
        <v>1</v>
      </c>
      <c r="BA1011">
        <v>1</v>
      </c>
      <c r="BB1011">
        <v>0</v>
      </c>
      <c r="BC1011">
        <v>0</v>
      </c>
    </row>
    <row r="1012" spans="3:55">
      <c r="C1012" s="10"/>
      <c r="D1012" s="20">
        <f t="shared" si="332"/>
        <v>-11315.31549968135</v>
      </c>
      <c r="E1012" s="10">
        <f t="shared" si="333"/>
        <v>10875.565666509601</v>
      </c>
      <c r="F1012" s="20">
        <f t="shared" si="334"/>
        <v>-439.74983317174883</v>
      </c>
      <c r="G1012">
        <f t="shared" si="335"/>
        <v>8</v>
      </c>
      <c r="H1012" s="21">
        <f t="shared" si="336"/>
        <v>9.7786756506404015E-4</v>
      </c>
      <c r="I1012" s="20">
        <f t="shared" si="337"/>
        <v>1</v>
      </c>
      <c r="J1012" s="2"/>
      <c r="K1012" s="11">
        <v>100</v>
      </c>
      <c r="L1012" s="6">
        <f t="shared" si="351"/>
        <v>113.7778787354118</v>
      </c>
      <c r="M1012" s="6">
        <f t="shared" si="351"/>
        <v>129.45405689530074</v>
      </c>
      <c r="N1012" s="6">
        <f t="shared" si="351"/>
        <v>147.2900798724063</v>
      </c>
      <c r="O1012" s="6">
        <f t="shared" si="351"/>
        <v>167.58352846651763</v>
      </c>
      <c r="P1012" s="6">
        <f t="shared" si="351"/>
        <v>190.67298379915877</v>
      </c>
      <c r="Q1012" s="6">
        <f t="shared" si="350"/>
        <v>164.39059174763989</v>
      </c>
      <c r="R1012" s="6">
        <f t="shared" si="350"/>
        <v>187.04012813105561</v>
      </c>
      <c r="S1012" s="6">
        <f t="shared" si="350"/>
        <v>212.81029017151133</v>
      </c>
      <c r="T1012" s="6">
        <f t="shared" si="350"/>
        <v>183.47648856290698</v>
      </c>
      <c r="U1012" s="6">
        <f t="shared" si="350"/>
        <v>208.75565666509601</v>
      </c>
      <c r="W1012" s="11">
        <v>100</v>
      </c>
      <c r="X1012" s="6">
        <f t="shared" si="338"/>
        <v>87.890547012700083</v>
      </c>
      <c r="Y1012" s="6">
        <f t="shared" si="339"/>
        <v>75.781094025400165</v>
      </c>
      <c r="Z1012" s="6">
        <f t="shared" si="340"/>
        <v>100</v>
      </c>
      <c r="AA1012" s="6">
        <f t="shared" si="341"/>
        <v>87.890547012700083</v>
      </c>
      <c r="AB1012" s="6">
        <f t="shared" si="342"/>
        <v>75.781094025400165</v>
      </c>
      <c r="AC1012" s="6">
        <f t="shared" si="343"/>
        <v>91.768865449610146</v>
      </c>
      <c r="AD1012" s="6">
        <f t="shared" si="344"/>
        <v>79.659412462310229</v>
      </c>
      <c r="AE1012" s="6">
        <f t="shared" si="345"/>
        <v>67.549959475010311</v>
      </c>
      <c r="AF1012" s="6">
        <f t="shared" si="346"/>
        <v>83.537730899220293</v>
      </c>
      <c r="AG1012" s="6">
        <f t="shared" si="347"/>
        <v>71.428277911920375</v>
      </c>
      <c r="AI1012" s="10">
        <f t="shared" si="348"/>
        <v>0</v>
      </c>
      <c r="AJ1012" s="10">
        <f t="shared" si="352"/>
        <v>0</v>
      </c>
      <c r="AK1012" s="10">
        <f t="shared" si="352"/>
        <v>-5350.8068931316611</v>
      </c>
      <c r="AL1012" s="10">
        <f t="shared" si="352"/>
        <v>0</v>
      </c>
      <c r="AM1012" s="10">
        <f t="shared" si="352"/>
        <v>0</v>
      </c>
      <c r="AN1012" s="10">
        <f t="shared" si="352"/>
        <v>0</v>
      </c>
      <c r="AO1012" s="10">
        <f t="shared" si="352"/>
        <v>0</v>
      </c>
      <c r="AP1012" s="10">
        <f t="shared" si="349"/>
        <v>0</v>
      </c>
      <c r="AQ1012" s="10">
        <f t="shared" si="349"/>
        <v>0</v>
      </c>
      <c r="AR1012" s="10">
        <f t="shared" si="349"/>
        <v>0</v>
      </c>
      <c r="AT1012">
        <v>1</v>
      </c>
      <c r="AU1012">
        <v>1</v>
      </c>
      <c r="AV1012">
        <v>1</v>
      </c>
      <c r="AW1012">
        <v>1</v>
      </c>
      <c r="AX1012">
        <v>1</v>
      </c>
      <c r="AY1012">
        <v>0</v>
      </c>
      <c r="AZ1012">
        <v>1</v>
      </c>
      <c r="BA1012">
        <v>1</v>
      </c>
      <c r="BB1012">
        <v>0</v>
      </c>
      <c r="BC1012">
        <v>1</v>
      </c>
    </row>
    <row r="1013" spans="3:55">
      <c r="C1013" s="10"/>
      <c r="D1013" s="20">
        <f t="shared" si="332"/>
        <v>-12802.505404507545</v>
      </c>
      <c r="E1013" s="10">
        <f t="shared" si="333"/>
        <v>10875.565666509601</v>
      </c>
      <c r="F1013" s="20">
        <f t="shared" si="334"/>
        <v>-1926.9397379979437</v>
      </c>
      <c r="G1013">
        <f t="shared" si="335"/>
        <v>8</v>
      </c>
      <c r="H1013" s="21">
        <f t="shared" si="336"/>
        <v>9.7786756506404015E-4</v>
      </c>
      <c r="I1013" s="20">
        <f t="shared" si="337"/>
        <v>2</v>
      </c>
      <c r="J1013" s="2"/>
      <c r="K1013" s="11">
        <v>100</v>
      </c>
      <c r="L1013" s="6">
        <f t="shared" si="351"/>
        <v>113.7778787354118</v>
      </c>
      <c r="M1013" s="6">
        <f t="shared" si="351"/>
        <v>129.45405689530074</v>
      </c>
      <c r="N1013" s="6">
        <f t="shared" si="351"/>
        <v>147.2900798724063</v>
      </c>
      <c r="O1013" s="6">
        <f t="shared" si="351"/>
        <v>167.58352846651763</v>
      </c>
      <c r="P1013" s="6">
        <f t="shared" si="351"/>
        <v>190.67298379915877</v>
      </c>
      <c r="Q1013" s="6">
        <f t="shared" si="350"/>
        <v>164.39059174763989</v>
      </c>
      <c r="R1013" s="6">
        <f t="shared" si="350"/>
        <v>187.04012813105561</v>
      </c>
      <c r="S1013" s="6">
        <f t="shared" si="350"/>
        <v>212.81029017151133</v>
      </c>
      <c r="T1013" s="6">
        <f t="shared" si="350"/>
        <v>242.13103388782014</v>
      </c>
      <c r="U1013" s="6">
        <f t="shared" si="350"/>
        <v>208.75565666509601</v>
      </c>
      <c r="W1013" s="11">
        <v>100</v>
      </c>
      <c r="X1013" s="6">
        <f t="shared" si="338"/>
        <v>87.890547012700083</v>
      </c>
      <c r="Y1013" s="6">
        <f t="shared" si="339"/>
        <v>75.781094025400165</v>
      </c>
      <c r="Z1013" s="6">
        <f t="shared" si="340"/>
        <v>100</v>
      </c>
      <c r="AA1013" s="6">
        <f t="shared" si="341"/>
        <v>87.890547012700083</v>
      </c>
      <c r="AB1013" s="6">
        <f t="shared" si="342"/>
        <v>75.781094025400165</v>
      </c>
      <c r="AC1013" s="6">
        <f t="shared" si="343"/>
        <v>91.768865449610146</v>
      </c>
      <c r="AD1013" s="6">
        <f t="shared" si="344"/>
        <v>79.659412462310229</v>
      </c>
      <c r="AE1013" s="6">
        <f t="shared" si="345"/>
        <v>67.549959475010311</v>
      </c>
      <c r="AF1013" s="6">
        <f t="shared" si="346"/>
        <v>100</v>
      </c>
      <c r="AG1013" s="6">
        <f t="shared" si="347"/>
        <v>115.98777142420998</v>
      </c>
      <c r="AI1013" s="10">
        <f t="shared" si="348"/>
        <v>0</v>
      </c>
      <c r="AJ1013" s="10">
        <f t="shared" si="352"/>
        <v>0</v>
      </c>
      <c r="AK1013" s="10">
        <f t="shared" si="352"/>
        <v>-5350.8068931316611</v>
      </c>
      <c r="AL1013" s="10">
        <f t="shared" si="352"/>
        <v>0</v>
      </c>
      <c r="AM1013" s="10">
        <f t="shared" si="352"/>
        <v>0</v>
      </c>
      <c r="AN1013" s="10">
        <f t="shared" si="352"/>
        <v>0</v>
      </c>
      <c r="AO1013" s="10">
        <f t="shared" si="352"/>
        <v>0</v>
      </c>
      <c r="AP1013" s="10">
        <f t="shared" si="349"/>
        <v>0</v>
      </c>
      <c r="AQ1013" s="10">
        <f t="shared" si="349"/>
        <v>-10789.236233648297</v>
      </c>
      <c r="AR1013" s="10">
        <f t="shared" si="349"/>
        <v>0</v>
      </c>
      <c r="AT1013">
        <v>1</v>
      </c>
      <c r="AU1013">
        <v>1</v>
      </c>
      <c r="AV1013">
        <v>1</v>
      </c>
      <c r="AW1013">
        <v>1</v>
      </c>
      <c r="AX1013">
        <v>1</v>
      </c>
      <c r="AY1013">
        <v>0</v>
      </c>
      <c r="AZ1013">
        <v>1</v>
      </c>
      <c r="BA1013">
        <v>1</v>
      </c>
      <c r="BB1013">
        <v>1</v>
      </c>
      <c r="BC1013" s="11">
        <v>0</v>
      </c>
    </row>
    <row r="1014" spans="3:55">
      <c r="C1014" s="10"/>
      <c r="D1014" s="20">
        <f t="shared" si="332"/>
        <v>-19476.095149766228</v>
      </c>
      <c r="E1014" s="10">
        <f t="shared" si="333"/>
        <v>17549.15541176829</v>
      </c>
      <c r="F1014" s="20">
        <f t="shared" si="334"/>
        <v>-1926.9397379979382</v>
      </c>
      <c r="G1014">
        <f t="shared" si="335"/>
        <v>9</v>
      </c>
      <c r="H1014" s="21">
        <f t="shared" si="336"/>
        <v>9.783030550184371E-4</v>
      </c>
      <c r="I1014" s="20">
        <f t="shared" si="337"/>
        <v>2</v>
      </c>
      <c r="J1014" s="2"/>
      <c r="K1014" s="11">
        <v>100</v>
      </c>
      <c r="L1014" s="6">
        <f t="shared" si="351"/>
        <v>113.7778787354118</v>
      </c>
      <c r="M1014" s="6">
        <f t="shared" si="351"/>
        <v>129.45405689530074</v>
      </c>
      <c r="N1014" s="6">
        <f t="shared" si="351"/>
        <v>147.2900798724063</v>
      </c>
      <c r="O1014" s="6">
        <f t="shared" si="351"/>
        <v>167.58352846651763</v>
      </c>
      <c r="P1014" s="6">
        <f t="shared" si="351"/>
        <v>190.67298379915877</v>
      </c>
      <c r="Q1014" s="6">
        <f t="shared" si="350"/>
        <v>164.39059174763989</v>
      </c>
      <c r="R1014" s="6">
        <f t="shared" si="350"/>
        <v>187.04012813105561</v>
      </c>
      <c r="S1014" s="6">
        <f t="shared" si="350"/>
        <v>212.81029017151133</v>
      </c>
      <c r="T1014" s="6">
        <f t="shared" si="350"/>
        <v>242.13103388782014</v>
      </c>
      <c r="U1014" s="6">
        <f t="shared" si="350"/>
        <v>275.49155411768288</v>
      </c>
      <c r="W1014" s="11">
        <v>100</v>
      </c>
      <c r="X1014" s="6">
        <f t="shared" si="338"/>
        <v>87.890547012700083</v>
      </c>
      <c r="Y1014" s="6">
        <f t="shared" si="339"/>
        <v>75.781094025400165</v>
      </c>
      <c r="Z1014" s="6">
        <f t="shared" si="340"/>
        <v>100</v>
      </c>
      <c r="AA1014" s="6">
        <f t="shared" si="341"/>
        <v>87.890547012700083</v>
      </c>
      <c r="AB1014" s="6">
        <f t="shared" si="342"/>
        <v>75.781094025400165</v>
      </c>
      <c r="AC1014" s="6">
        <f t="shared" si="343"/>
        <v>91.768865449610146</v>
      </c>
      <c r="AD1014" s="6">
        <f t="shared" si="344"/>
        <v>79.659412462310229</v>
      </c>
      <c r="AE1014" s="6">
        <f t="shared" si="345"/>
        <v>67.549959475010311</v>
      </c>
      <c r="AF1014" s="6">
        <f t="shared" si="346"/>
        <v>100</v>
      </c>
      <c r="AG1014" s="6">
        <f t="shared" si="347"/>
        <v>87.890547012700083</v>
      </c>
      <c r="AI1014" s="10">
        <f t="shared" si="348"/>
        <v>0</v>
      </c>
      <c r="AJ1014" s="10">
        <f t="shared" si="352"/>
        <v>0</v>
      </c>
      <c r="AK1014" s="10">
        <f t="shared" si="352"/>
        <v>-5350.8068931316611</v>
      </c>
      <c r="AL1014" s="10">
        <f t="shared" si="352"/>
        <v>0</v>
      </c>
      <c r="AM1014" s="10">
        <f t="shared" si="352"/>
        <v>0</v>
      </c>
      <c r="AN1014" s="10">
        <f t="shared" si="352"/>
        <v>0</v>
      </c>
      <c r="AO1014" s="10">
        <f t="shared" si="352"/>
        <v>0</v>
      </c>
      <c r="AP1014" s="10">
        <f t="shared" si="349"/>
        <v>0</v>
      </c>
      <c r="AQ1014" s="10">
        <f t="shared" si="349"/>
        <v>-10789.236233648297</v>
      </c>
      <c r="AR1014" s="10">
        <f t="shared" si="349"/>
        <v>0</v>
      </c>
      <c r="AT1014">
        <v>1</v>
      </c>
      <c r="AU1014">
        <v>1</v>
      </c>
      <c r="AV1014">
        <v>1</v>
      </c>
      <c r="AW1014">
        <v>1</v>
      </c>
      <c r="AX1014">
        <v>1</v>
      </c>
      <c r="AY1014">
        <v>0</v>
      </c>
      <c r="AZ1014">
        <v>1</v>
      </c>
      <c r="BA1014">
        <v>1</v>
      </c>
      <c r="BB1014">
        <v>1</v>
      </c>
      <c r="BC1014" s="11">
        <v>1</v>
      </c>
    </row>
    <row r="1015" spans="3:55">
      <c r="C1015" s="10"/>
      <c r="D1015" s="20">
        <f t="shared" si="332"/>
        <v>-4647.2467205767498</v>
      </c>
      <c r="E1015" s="10">
        <f t="shared" si="333"/>
        <v>1986.6597914390738</v>
      </c>
      <c r="F1015" s="20">
        <f t="shared" si="334"/>
        <v>-2660.5869291376757</v>
      </c>
      <c r="G1015">
        <f t="shared" si="335"/>
        <v>6</v>
      </c>
      <c r="H1015" s="21">
        <f t="shared" si="336"/>
        <v>9.7699716664180632E-4</v>
      </c>
      <c r="I1015" s="20">
        <f t="shared" si="337"/>
        <v>3</v>
      </c>
      <c r="J1015" s="2"/>
      <c r="K1015" s="11">
        <v>100</v>
      </c>
      <c r="L1015" s="6">
        <f t="shared" si="351"/>
        <v>113.7778787354118</v>
      </c>
      <c r="M1015" s="6">
        <f t="shared" si="351"/>
        <v>129.45405689530074</v>
      </c>
      <c r="N1015" s="6">
        <f t="shared" si="351"/>
        <v>147.2900798724063</v>
      </c>
      <c r="O1015" s="6">
        <f t="shared" si="351"/>
        <v>167.58352846651763</v>
      </c>
      <c r="P1015" s="6">
        <f t="shared" si="351"/>
        <v>190.67298379915877</v>
      </c>
      <c r="Q1015" s="6">
        <f t="shared" si="350"/>
        <v>216.94367628819828</v>
      </c>
      <c r="R1015" s="6">
        <f t="shared" si="350"/>
        <v>187.04012813105561</v>
      </c>
      <c r="S1015" s="6">
        <f t="shared" si="350"/>
        <v>161.25848943763305</v>
      </c>
      <c r="T1015" s="6">
        <f t="shared" si="350"/>
        <v>139.03059560292039</v>
      </c>
      <c r="U1015" s="6">
        <f t="shared" si="350"/>
        <v>119.86659791439074</v>
      </c>
      <c r="W1015" s="11">
        <v>100</v>
      </c>
      <c r="X1015" s="6">
        <f t="shared" si="338"/>
        <v>87.890547012700083</v>
      </c>
      <c r="Y1015" s="6">
        <f t="shared" si="339"/>
        <v>75.781094025400165</v>
      </c>
      <c r="Z1015" s="6">
        <f t="shared" si="340"/>
        <v>100</v>
      </c>
      <c r="AA1015" s="6">
        <f t="shared" si="341"/>
        <v>87.890547012700083</v>
      </c>
      <c r="AB1015" s="6">
        <f t="shared" si="342"/>
        <v>75.781094025400165</v>
      </c>
      <c r="AC1015" s="6">
        <f t="shared" si="343"/>
        <v>100</v>
      </c>
      <c r="AD1015" s="6">
        <f t="shared" si="344"/>
        <v>115.98777142420998</v>
      </c>
      <c r="AE1015" s="6">
        <f t="shared" si="345"/>
        <v>131.97554284841996</v>
      </c>
      <c r="AF1015" s="6">
        <f t="shared" si="346"/>
        <v>100</v>
      </c>
      <c r="AG1015" s="6">
        <f t="shared" si="347"/>
        <v>115.98777142420998</v>
      </c>
      <c r="AI1015" s="10">
        <f t="shared" si="348"/>
        <v>0</v>
      </c>
      <c r="AJ1015" s="10">
        <f t="shared" si="352"/>
        <v>0</v>
      </c>
      <c r="AK1015" s="10">
        <f t="shared" si="352"/>
        <v>-5350.8068931316611</v>
      </c>
      <c r="AL1015" s="10">
        <f t="shared" si="352"/>
        <v>0</v>
      </c>
      <c r="AM1015" s="10">
        <f t="shared" si="352"/>
        <v>0</v>
      </c>
      <c r="AN1015" s="10">
        <f t="shared" si="352"/>
        <v>-7881.207746711847</v>
      </c>
      <c r="AO1015" s="10">
        <f t="shared" si="352"/>
        <v>0</v>
      </c>
      <c r="AP1015" s="10">
        <f t="shared" si="349"/>
        <v>0</v>
      </c>
      <c r="AQ1015" s="10">
        <f t="shared" si="349"/>
        <v>6668.3681504137949</v>
      </c>
      <c r="AR1015" s="10">
        <f t="shared" si="349"/>
        <v>0</v>
      </c>
      <c r="AT1015">
        <v>1</v>
      </c>
      <c r="AU1015">
        <v>1</v>
      </c>
      <c r="AV1015">
        <v>1</v>
      </c>
      <c r="AW1015">
        <v>1</v>
      </c>
      <c r="AX1015">
        <v>1</v>
      </c>
      <c r="AY1015">
        <v>1</v>
      </c>
      <c r="AZ1015">
        <v>0</v>
      </c>
      <c r="BA1015">
        <v>0</v>
      </c>
      <c r="BB1015">
        <v>0</v>
      </c>
      <c r="BC1015" s="11">
        <v>0</v>
      </c>
    </row>
    <row r="1016" spans="3:55">
      <c r="C1016" s="10"/>
      <c r="D1016" s="20">
        <f t="shared" si="332"/>
        <v>-8479.1931761588276</v>
      </c>
      <c r="E1016" s="10">
        <f t="shared" si="333"/>
        <v>5818.6062470211536</v>
      </c>
      <c r="F1016" s="20">
        <f t="shared" si="334"/>
        <v>-2660.5869291376739</v>
      </c>
      <c r="G1016">
        <f t="shared" si="335"/>
        <v>7</v>
      </c>
      <c r="H1016" s="21">
        <f t="shared" si="336"/>
        <v>9.7743226896726152E-4</v>
      </c>
      <c r="I1016" s="20">
        <f t="shared" si="337"/>
        <v>3</v>
      </c>
      <c r="J1016" s="2"/>
      <c r="K1016" s="11">
        <v>100</v>
      </c>
      <c r="L1016" s="6">
        <f t="shared" si="351"/>
        <v>113.7778787354118</v>
      </c>
      <c r="M1016" s="6">
        <f t="shared" si="351"/>
        <v>129.45405689530074</v>
      </c>
      <c r="N1016" s="6">
        <f t="shared" si="351"/>
        <v>147.2900798724063</v>
      </c>
      <c r="O1016" s="6">
        <f t="shared" si="351"/>
        <v>167.58352846651763</v>
      </c>
      <c r="P1016" s="6">
        <f t="shared" si="351"/>
        <v>190.67298379915877</v>
      </c>
      <c r="Q1016" s="6">
        <f t="shared" si="350"/>
        <v>216.94367628819828</v>
      </c>
      <c r="R1016" s="6">
        <f t="shared" si="350"/>
        <v>187.04012813105561</v>
      </c>
      <c r="S1016" s="6">
        <f t="shared" si="350"/>
        <v>161.25848943763305</v>
      </c>
      <c r="T1016" s="6">
        <f t="shared" si="350"/>
        <v>139.03059560292039</v>
      </c>
      <c r="U1016" s="6">
        <f t="shared" si="350"/>
        <v>158.18606247021154</v>
      </c>
      <c r="W1016" s="11">
        <v>100</v>
      </c>
      <c r="X1016" s="6">
        <f t="shared" si="338"/>
        <v>87.890547012700083</v>
      </c>
      <c r="Y1016" s="6">
        <f t="shared" si="339"/>
        <v>75.781094025400165</v>
      </c>
      <c r="Z1016" s="6">
        <f t="shared" si="340"/>
        <v>100</v>
      </c>
      <c r="AA1016" s="6">
        <f t="shared" si="341"/>
        <v>87.890547012700083</v>
      </c>
      <c r="AB1016" s="6">
        <f t="shared" si="342"/>
        <v>75.781094025400165</v>
      </c>
      <c r="AC1016" s="6">
        <f t="shared" si="343"/>
        <v>100</v>
      </c>
      <c r="AD1016" s="6">
        <f t="shared" si="344"/>
        <v>115.98777142420998</v>
      </c>
      <c r="AE1016" s="6">
        <f t="shared" si="345"/>
        <v>131.97554284841996</v>
      </c>
      <c r="AF1016" s="6">
        <f t="shared" si="346"/>
        <v>100</v>
      </c>
      <c r="AG1016" s="6">
        <f t="shared" si="347"/>
        <v>87.890547012700083</v>
      </c>
      <c r="AI1016" s="10">
        <f t="shared" si="348"/>
        <v>0</v>
      </c>
      <c r="AJ1016" s="10">
        <f t="shared" si="352"/>
        <v>0</v>
      </c>
      <c r="AK1016" s="10">
        <f t="shared" si="352"/>
        <v>-5350.8068931316611</v>
      </c>
      <c r="AL1016" s="10">
        <f t="shared" si="352"/>
        <v>0</v>
      </c>
      <c r="AM1016" s="10">
        <f t="shared" si="352"/>
        <v>0</v>
      </c>
      <c r="AN1016" s="10">
        <f t="shared" si="352"/>
        <v>-7881.207746711847</v>
      </c>
      <c r="AO1016" s="10">
        <f t="shared" si="352"/>
        <v>0</v>
      </c>
      <c r="AP1016" s="10">
        <f t="shared" si="349"/>
        <v>0</v>
      </c>
      <c r="AQ1016" s="10">
        <f t="shared" si="349"/>
        <v>6668.3681504137949</v>
      </c>
      <c r="AR1016" s="10">
        <f t="shared" si="349"/>
        <v>0</v>
      </c>
      <c r="AT1016">
        <v>1</v>
      </c>
      <c r="AU1016">
        <v>1</v>
      </c>
      <c r="AV1016">
        <v>1</v>
      </c>
      <c r="AW1016">
        <v>1</v>
      </c>
      <c r="AX1016">
        <v>1</v>
      </c>
      <c r="AY1016">
        <v>1</v>
      </c>
      <c r="AZ1016">
        <v>0</v>
      </c>
      <c r="BA1016">
        <v>0</v>
      </c>
      <c r="BB1016">
        <v>0</v>
      </c>
      <c r="BC1016" s="11">
        <v>1</v>
      </c>
    </row>
    <row r="1017" spans="3:55">
      <c r="C1017" s="10"/>
      <c r="D1017" s="20">
        <f t="shared" si="332"/>
        <v>-7560.4334987639932</v>
      </c>
      <c r="E1017" s="10">
        <f t="shared" si="333"/>
        <v>5818.6062470211536</v>
      </c>
      <c r="F1017" s="20">
        <f t="shared" si="334"/>
        <v>-1741.8272517428395</v>
      </c>
      <c r="G1017">
        <f t="shared" si="335"/>
        <v>7</v>
      </c>
      <c r="H1017" s="21">
        <f t="shared" si="336"/>
        <v>9.7743226896726152E-4</v>
      </c>
      <c r="I1017" s="20">
        <f t="shared" si="337"/>
        <v>2</v>
      </c>
      <c r="J1017" s="2"/>
      <c r="K1017" s="11">
        <v>100</v>
      </c>
      <c r="L1017" s="6">
        <f t="shared" si="351"/>
        <v>113.7778787354118</v>
      </c>
      <c r="M1017" s="6">
        <f t="shared" si="351"/>
        <v>129.45405689530074</v>
      </c>
      <c r="N1017" s="6">
        <f t="shared" si="351"/>
        <v>147.2900798724063</v>
      </c>
      <c r="O1017" s="6">
        <f t="shared" si="351"/>
        <v>167.58352846651763</v>
      </c>
      <c r="P1017" s="6">
        <f t="shared" si="351"/>
        <v>190.67298379915877</v>
      </c>
      <c r="Q1017" s="6">
        <f t="shared" si="350"/>
        <v>216.94367628819828</v>
      </c>
      <c r="R1017" s="6">
        <f t="shared" si="350"/>
        <v>187.04012813105561</v>
      </c>
      <c r="S1017" s="6">
        <f t="shared" si="350"/>
        <v>161.25848943763305</v>
      </c>
      <c r="T1017" s="6">
        <f t="shared" si="350"/>
        <v>183.47648856290698</v>
      </c>
      <c r="U1017" s="6">
        <f t="shared" si="350"/>
        <v>158.18606247021154</v>
      </c>
      <c r="W1017" s="11">
        <v>100</v>
      </c>
      <c r="X1017" s="6">
        <f t="shared" si="338"/>
        <v>87.890547012700083</v>
      </c>
      <c r="Y1017" s="6">
        <f t="shared" si="339"/>
        <v>75.781094025400165</v>
      </c>
      <c r="Z1017" s="6">
        <f t="shared" si="340"/>
        <v>100</v>
      </c>
      <c r="AA1017" s="6">
        <f t="shared" si="341"/>
        <v>87.890547012700083</v>
      </c>
      <c r="AB1017" s="6">
        <f t="shared" si="342"/>
        <v>75.781094025400165</v>
      </c>
      <c r="AC1017" s="6">
        <f t="shared" si="343"/>
        <v>100</v>
      </c>
      <c r="AD1017" s="6">
        <f t="shared" si="344"/>
        <v>115.98777142420998</v>
      </c>
      <c r="AE1017" s="6">
        <f t="shared" si="345"/>
        <v>131.97554284841996</v>
      </c>
      <c r="AF1017" s="6">
        <f t="shared" si="346"/>
        <v>119.86608986112005</v>
      </c>
      <c r="AG1017" s="6">
        <f t="shared" si="347"/>
        <v>135.85386128533003</v>
      </c>
      <c r="AI1017" s="10">
        <f t="shared" si="348"/>
        <v>0</v>
      </c>
      <c r="AJ1017" s="10">
        <f t="shared" si="352"/>
        <v>0</v>
      </c>
      <c r="AK1017" s="10">
        <f t="shared" si="352"/>
        <v>-5350.8068931316611</v>
      </c>
      <c r="AL1017" s="10">
        <f t="shared" si="352"/>
        <v>0</v>
      </c>
      <c r="AM1017" s="10">
        <f t="shared" si="352"/>
        <v>0</v>
      </c>
      <c r="AN1017" s="10">
        <f t="shared" si="352"/>
        <v>-7881.207746711847</v>
      </c>
      <c r="AO1017" s="10">
        <f t="shared" si="352"/>
        <v>0</v>
      </c>
      <c r="AP1017" s="10">
        <f t="shared" si="349"/>
        <v>0</v>
      </c>
      <c r="AQ1017" s="10">
        <f t="shared" si="349"/>
        <v>0</v>
      </c>
      <c r="AR1017" s="10">
        <f t="shared" si="349"/>
        <v>0</v>
      </c>
      <c r="AT1017">
        <v>1</v>
      </c>
      <c r="AU1017">
        <v>1</v>
      </c>
      <c r="AV1017">
        <v>1</v>
      </c>
      <c r="AW1017">
        <v>1</v>
      </c>
      <c r="AX1017">
        <v>1</v>
      </c>
      <c r="AY1017">
        <v>1</v>
      </c>
      <c r="AZ1017">
        <v>0</v>
      </c>
      <c r="BA1017">
        <v>0</v>
      </c>
      <c r="BB1017">
        <v>1</v>
      </c>
      <c r="BC1017" s="11">
        <v>0</v>
      </c>
    </row>
    <row r="1018" spans="3:55">
      <c r="C1018" s="10"/>
      <c r="D1018" s="20">
        <f t="shared" si="332"/>
        <v>-11612.772815736491</v>
      </c>
      <c r="E1018" s="10">
        <f t="shared" si="333"/>
        <v>10875.565666509601</v>
      </c>
      <c r="F1018" s="20">
        <f t="shared" si="334"/>
        <v>-737.20714922688967</v>
      </c>
      <c r="G1018">
        <f t="shared" si="335"/>
        <v>8</v>
      </c>
      <c r="H1018" s="21">
        <f t="shared" si="336"/>
        <v>9.7786756506404015E-4</v>
      </c>
      <c r="I1018" s="20">
        <f t="shared" si="337"/>
        <v>2</v>
      </c>
      <c r="J1018" s="2"/>
      <c r="K1018" s="11">
        <v>100</v>
      </c>
      <c r="L1018" s="6">
        <f t="shared" si="351"/>
        <v>113.7778787354118</v>
      </c>
      <c r="M1018" s="6">
        <f t="shared" si="351"/>
        <v>129.45405689530074</v>
      </c>
      <c r="N1018" s="6">
        <f t="shared" si="351"/>
        <v>147.2900798724063</v>
      </c>
      <c r="O1018" s="6">
        <f t="shared" si="351"/>
        <v>167.58352846651763</v>
      </c>
      <c r="P1018" s="6">
        <f t="shared" si="351"/>
        <v>190.67298379915877</v>
      </c>
      <c r="Q1018" s="6">
        <f t="shared" si="350"/>
        <v>216.94367628819828</v>
      </c>
      <c r="R1018" s="6">
        <f t="shared" si="350"/>
        <v>187.04012813105561</v>
      </c>
      <c r="S1018" s="6">
        <f t="shared" si="350"/>
        <v>161.25848943763305</v>
      </c>
      <c r="T1018" s="6">
        <f t="shared" si="350"/>
        <v>183.47648856290698</v>
      </c>
      <c r="U1018" s="6">
        <f t="shared" si="350"/>
        <v>208.75565666509601</v>
      </c>
      <c r="W1018" s="11">
        <v>100</v>
      </c>
      <c r="X1018" s="6">
        <f t="shared" si="338"/>
        <v>87.890547012700083</v>
      </c>
      <c r="Y1018" s="6">
        <f t="shared" si="339"/>
        <v>75.781094025400165</v>
      </c>
      <c r="Z1018" s="6">
        <f t="shared" si="340"/>
        <v>100</v>
      </c>
      <c r="AA1018" s="6">
        <f t="shared" si="341"/>
        <v>87.890547012700083</v>
      </c>
      <c r="AB1018" s="6">
        <f t="shared" si="342"/>
        <v>75.781094025400165</v>
      </c>
      <c r="AC1018" s="6">
        <f t="shared" si="343"/>
        <v>100</v>
      </c>
      <c r="AD1018" s="6">
        <f t="shared" si="344"/>
        <v>115.98777142420998</v>
      </c>
      <c r="AE1018" s="6">
        <f t="shared" si="345"/>
        <v>131.97554284841996</v>
      </c>
      <c r="AF1018" s="6">
        <f t="shared" si="346"/>
        <v>119.86608986112005</v>
      </c>
      <c r="AG1018" s="6">
        <f t="shared" si="347"/>
        <v>107.75663687382013</v>
      </c>
      <c r="AI1018" s="10">
        <f t="shared" si="348"/>
        <v>0</v>
      </c>
      <c r="AJ1018" s="10">
        <f t="shared" si="352"/>
        <v>0</v>
      </c>
      <c r="AK1018" s="10">
        <f t="shared" si="352"/>
        <v>-5350.8068931316611</v>
      </c>
      <c r="AL1018" s="10">
        <f t="shared" si="352"/>
        <v>0</v>
      </c>
      <c r="AM1018" s="10">
        <f t="shared" si="352"/>
        <v>0</v>
      </c>
      <c r="AN1018" s="10">
        <f t="shared" si="352"/>
        <v>-7881.207746711847</v>
      </c>
      <c r="AO1018" s="10">
        <f t="shared" si="352"/>
        <v>0</v>
      </c>
      <c r="AP1018" s="10">
        <f t="shared" si="349"/>
        <v>0</v>
      </c>
      <c r="AQ1018" s="10">
        <f t="shared" si="349"/>
        <v>0</v>
      </c>
      <c r="AR1018" s="10">
        <f t="shared" si="349"/>
        <v>0</v>
      </c>
      <c r="AT1018">
        <v>1</v>
      </c>
      <c r="AU1018">
        <v>1</v>
      </c>
      <c r="AV1018">
        <v>1</v>
      </c>
      <c r="AW1018">
        <v>1</v>
      </c>
      <c r="AX1018">
        <v>1</v>
      </c>
      <c r="AY1018">
        <v>1</v>
      </c>
      <c r="AZ1018">
        <v>0</v>
      </c>
      <c r="BA1018">
        <v>0</v>
      </c>
      <c r="BB1018">
        <v>1</v>
      </c>
      <c r="BC1018" s="11">
        <v>1</v>
      </c>
    </row>
    <row r="1019" spans="3:55">
      <c r="C1019" s="10"/>
      <c r="D1019" s="20">
        <f t="shared" si="332"/>
        <v>-7560.4334987639932</v>
      </c>
      <c r="E1019" s="10">
        <f t="shared" si="333"/>
        <v>5818.6062470211536</v>
      </c>
      <c r="F1019" s="20">
        <f t="shared" si="334"/>
        <v>-1741.8272517428395</v>
      </c>
      <c r="G1019">
        <f t="shared" si="335"/>
        <v>7</v>
      </c>
      <c r="H1019" s="21">
        <f t="shared" si="336"/>
        <v>9.7743226896726152E-4</v>
      </c>
      <c r="I1019" s="20">
        <f t="shared" si="337"/>
        <v>2</v>
      </c>
      <c r="J1019" s="2"/>
      <c r="K1019" s="11">
        <v>100</v>
      </c>
      <c r="L1019" s="6">
        <f t="shared" si="351"/>
        <v>113.7778787354118</v>
      </c>
      <c r="M1019" s="6">
        <f t="shared" si="351"/>
        <v>129.45405689530074</v>
      </c>
      <c r="N1019" s="6">
        <f t="shared" si="351"/>
        <v>147.2900798724063</v>
      </c>
      <c r="O1019" s="6">
        <f t="shared" si="351"/>
        <v>167.58352846651763</v>
      </c>
      <c r="P1019" s="6">
        <f t="shared" si="351"/>
        <v>190.67298379915877</v>
      </c>
      <c r="Q1019" s="6">
        <f t="shared" si="350"/>
        <v>216.94367628819828</v>
      </c>
      <c r="R1019" s="6">
        <f t="shared" si="350"/>
        <v>187.04012813105561</v>
      </c>
      <c r="S1019" s="6">
        <f t="shared" si="350"/>
        <v>212.81029017151133</v>
      </c>
      <c r="T1019" s="6">
        <f t="shared" si="350"/>
        <v>183.47648856290698</v>
      </c>
      <c r="U1019" s="6">
        <f t="shared" si="350"/>
        <v>158.18606247021154</v>
      </c>
      <c r="W1019" s="11">
        <v>100</v>
      </c>
      <c r="X1019" s="6">
        <f t="shared" si="338"/>
        <v>87.890547012700083</v>
      </c>
      <c r="Y1019" s="6">
        <f t="shared" si="339"/>
        <v>75.781094025400165</v>
      </c>
      <c r="Z1019" s="6">
        <f t="shared" si="340"/>
        <v>100</v>
      </c>
      <c r="AA1019" s="6">
        <f t="shared" si="341"/>
        <v>87.890547012700083</v>
      </c>
      <c r="AB1019" s="6">
        <f t="shared" si="342"/>
        <v>75.781094025400165</v>
      </c>
      <c r="AC1019" s="6">
        <f t="shared" si="343"/>
        <v>100</v>
      </c>
      <c r="AD1019" s="6">
        <f t="shared" si="344"/>
        <v>115.98777142420998</v>
      </c>
      <c r="AE1019" s="6">
        <f t="shared" si="345"/>
        <v>103.87831843691006</v>
      </c>
      <c r="AF1019" s="6">
        <f t="shared" si="346"/>
        <v>119.86608986112005</v>
      </c>
      <c r="AG1019" s="6">
        <f t="shared" si="347"/>
        <v>135.85386128533003</v>
      </c>
      <c r="AI1019" s="10">
        <f t="shared" si="348"/>
        <v>0</v>
      </c>
      <c r="AJ1019" s="10">
        <f t="shared" si="352"/>
        <v>0</v>
      </c>
      <c r="AK1019" s="10">
        <f t="shared" si="352"/>
        <v>-5350.8068931316611</v>
      </c>
      <c r="AL1019" s="10">
        <f t="shared" si="352"/>
        <v>0</v>
      </c>
      <c r="AM1019" s="10">
        <f t="shared" si="352"/>
        <v>0</v>
      </c>
      <c r="AN1019" s="10">
        <f t="shared" si="352"/>
        <v>-7881.207746711847</v>
      </c>
      <c r="AO1019" s="10">
        <f t="shared" si="352"/>
        <v>0</v>
      </c>
      <c r="AP1019" s="10">
        <f t="shared" si="349"/>
        <v>0</v>
      </c>
      <c r="AQ1019" s="10">
        <f t="shared" si="349"/>
        <v>0</v>
      </c>
      <c r="AR1019" s="10">
        <f t="shared" si="349"/>
        <v>0</v>
      </c>
      <c r="AT1019">
        <v>1</v>
      </c>
      <c r="AU1019">
        <v>1</v>
      </c>
      <c r="AV1019">
        <v>1</v>
      </c>
      <c r="AW1019">
        <v>1</v>
      </c>
      <c r="AX1019">
        <v>1</v>
      </c>
      <c r="AY1019">
        <v>1</v>
      </c>
      <c r="AZ1019">
        <v>0</v>
      </c>
      <c r="BA1019">
        <v>1</v>
      </c>
      <c r="BB1019">
        <v>0</v>
      </c>
      <c r="BC1019" s="11">
        <v>0</v>
      </c>
    </row>
    <row r="1020" spans="3:55">
      <c r="C1020" s="10"/>
      <c r="D1020" s="20">
        <f t="shared" si="332"/>
        <v>-11612.772815736491</v>
      </c>
      <c r="E1020" s="10">
        <f t="shared" si="333"/>
        <v>10875.565666509601</v>
      </c>
      <c r="F1020" s="20">
        <f t="shared" si="334"/>
        <v>-737.20714922688967</v>
      </c>
      <c r="G1020">
        <f t="shared" si="335"/>
        <v>8</v>
      </c>
      <c r="H1020" s="21">
        <f t="shared" si="336"/>
        <v>9.7786756506404015E-4</v>
      </c>
      <c r="I1020" s="20">
        <f t="shared" si="337"/>
        <v>2</v>
      </c>
      <c r="J1020" s="2"/>
      <c r="K1020" s="11">
        <v>100</v>
      </c>
      <c r="L1020" s="6">
        <f t="shared" si="351"/>
        <v>113.7778787354118</v>
      </c>
      <c r="M1020" s="6">
        <f t="shared" si="351"/>
        <v>129.45405689530074</v>
      </c>
      <c r="N1020" s="6">
        <f t="shared" si="351"/>
        <v>147.2900798724063</v>
      </c>
      <c r="O1020" s="6">
        <f t="shared" si="351"/>
        <v>167.58352846651763</v>
      </c>
      <c r="P1020" s="6">
        <f t="shared" si="351"/>
        <v>190.67298379915877</v>
      </c>
      <c r="Q1020" s="6">
        <f t="shared" si="350"/>
        <v>216.94367628819828</v>
      </c>
      <c r="R1020" s="6">
        <f t="shared" si="350"/>
        <v>187.04012813105561</v>
      </c>
      <c r="S1020" s="6">
        <f t="shared" si="350"/>
        <v>212.81029017151133</v>
      </c>
      <c r="T1020" s="6">
        <f t="shared" si="350"/>
        <v>183.47648856290698</v>
      </c>
      <c r="U1020" s="6">
        <f t="shared" si="350"/>
        <v>208.75565666509601</v>
      </c>
      <c r="W1020" s="11">
        <v>100</v>
      </c>
      <c r="X1020" s="6">
        <f t="shared" si="338"/>
        <v>87.890547012700083</v>
      </c>
      <c r="Y1020" s="6">
        <f t="shared" si="339"/>
        <v>75.781094025400165</v>
      </c>
      <c r="Z1020" s="6">
        <f t="shared" si="340"/>
        <v>100</v>
      </c>
      <c r="AA1020" s="6">
        <f t="shared" si="341"/>
        <v>87.890547012700083</v>
      </c>
      <c r="AB1020" s="6">
        <f t="shared" si="342"/>
        <v>75.781094025400165</v>
      </c>
      <c r="AC1020" s="6">
        <f t="shared" si="343"/>
        <v>100</v>
      </c>
      <c r="AD1020" s="6">
        <f t="shared" si="344"/>
        <v>115.98777142420998</v>
      </c>
      <c r="AE1020" s="6">
        <f t="shared" si="345"/>
        <v>103.87831843691006</v>
      </c>
      <c r="AF1020" s="6">
        <f t="shared" si="346"/>
        <v>119.86608986112005</v>
      </c>
      <c r="AG1020" s="6">
        <f t="shared" si="347"/>
        <v>107.75663687382013</v>
      </c>
      <c r="AI1020" s="10">
        <f t="shared" si="348"/>
        <v>0</v>
      </c>
      <c r="AJ1020" s="10">
        <f t="shared" si="352"/>
        <v>0</v>
      </c>
      <c r="AK1020" s="10">
        <f t="shared" si="352"/>
        <v>-5350.8068931316611</v>
      </c>
      <c r="AL1020" s="10">
        <f t="shared" si="352"/>
        <v>0</v>
      </c>
      <c r="AM1020" s="10">
        <f t="shared" si="352"/>
        <v>0</v>
      </c>
      <c r="AN1020" s="10">
        <f t="shared" si="352"/>
        <v>-7881.207746711847</v>
      </c>
      <c r="AO1020" s="10">
        <f t="shared" si="352"/>
        <v>0</v>
      </c>
      <c r="AP1020" s="10">
        <f t="shared" si="349"/>
        <v>0</v>
      </c>
      <c r="AQ1020" s="10">
        <f t="shared" si="349"/>
        <v>0</v>
      </c>
      <c r="AR1020" s="10">
        <f t="shared" si="349"/>
        <v>0</v>
      </c>
      <c r="AT1020">
        <v>1</v>
      </c>
      <c r="AU1020">
        <v>1</v>
      </c>
      <c r="AV1020">
        <v>1</v>
      </c>
      <c r="AW1020">
        <v>1</v>
      </c>
      <c r="AX1020">
        <v>1</v>
      </c>
      <c r="AY1020">
        <v>1</v>
      </c>
      <c r="AZ1020">
        <v>0</v>
      </c>
      <c r="BA1020">
        <v>1</v>
      </c>
      <c r="BB1020">
        <v>0</v>
      </c>
      <c r="BC1020" s="11">
        <v>1</v>
      </c>
    </row>
    <row r="1021" spans="3:55">
      <c r="C1021" s="10"/>
      <c r="D1021" s="20">
        <f t="shared" si="332"/>
        <v>-11612.772815736491</v>
      </c>
      <c r="E1021" s="10">
        <f t="shared" si="333"/>
        <v>10875.565666509601</v>
      </c>
      <c r="F1021" s="20">
        <f t="shared" si="334"/>
        <v>-737.20714922688967</v>
      </c>
      <c r="G1021">
        <f t="shared" si="335"/>
        <v>8</v>
      </c>
      <c r="H1021" s="21">
        <f t="shared" si="336"/>
        <v>9.7786756506404015E-4</v>
      </c>
      <c r="I1021" s="20">
        <f t="shared" si="337"/>
        <v>2</v>
      </c>
      <c r="J1021" s="2"/>
      <c r="K1021" s="11">
        <v>100</v>
      </c>
      <c r="L1021" s="6">
        <f t="shared" si="351"/>
        <v>113.7778787354118</v>
      </c>
      <c r="M1021" s="6">
        <f t="shared" si="351"/>
        <v>129.45405689530074</v>
      </c>
      <c r="N1021" s="6">
        <f t="shared" si="351"/>
        <v>147.2900798724063</v>
      </c>
      <c r="O1021" s="6">
        <f t="shared" si="351"/>
        <v>167.58352846651763</v>
      </c>
      <c r="P1021" s="6">
        <f t="shared" si="351"/>
        <v>190.67298379915877</v>
      </c>
      <c r="Q1021" s="6">
        <f t="shared" si="350"/>
        <v>216.94367628819828</v>
      </c>
      <c r="R1021" s="6">
        <f t="shared" si="350"/>
        <v>187.04012813105561</v>
      </c>
      <c r="S1021" s="6">
        <f t="shared" si="350"/>
        <v>212.81029017151133</v>
      </c>
      <c r="T1021" s="6">
        <f t="shared" si="350"/>
        <v>242.13103388782014</v>
      </c>
      <c r="U1021" s="6">
        <f t="shared" si="350"/>
        <v>208.75565666509601</v>
      </c>
      <c r="W1021" s="11">
        <v>100</v>
      </c>
      <c r="X1021" s="6">
        <f t="shared" si="338"/>
        <v>87.890547012700083</v>
      </c>
      <c r="Y1021" s="6">
        <f t="shared" si="339"/>
        <v>75.781094025400165</v>
      </c>
      <c r="Z1021" s="6">
        <f t="shared" si="340"/>
        <v>100</v>
      </c>
      <c r="AA1021" s="6">
        <f t="shared" si="341"/>
        <v>87.890547012700083</v>
      </c>
      <c r="AB1021" s="6">
        <f t="shared" si="342"/>
        <v>75.781094025400165</v>
      </c>
      <c r="AC1021" s="6">
        <f t="shared" si="343"/>
        <v>100</v>
      </c>
      <c r="AD1021" s="6">
        <f t="shared" si="344"/>
        <v>115.98777142420998</v>
      </c>
      <c r="AE1021" s="6">
        <f t="shared" si="345"/>
        <v>103.87831843691006</v>
      </c>
      <c r="AF1021" s="6">
        <f t="shared" si="346"/>
        <v>91.768865449610146</v>
      </c>
      <c r="AG1021" s="6">
        <f t="shared" si="347"/>
        <v>107.75663687382013</v>
      </c>
      <c r="AI1021" s="10">
        <f t="shared" si="348"/>
        <v>0</v>
      </c>
      <c r="AJ1021" s="10">
        <f t="shared" si="352"/>
        <v>0</v>
      </c>
      <c r="AK1021" s="10">
        <f t="shared" si="352"/>
        <v>-5350.8068931316611</v>
      </c>
      <c r="AL1021" s="10">
        <f t="shared" si="352"/>
        <v>0</v>
      </c>
      <c r="AM1021" s="10">
        <f t="shared" si="352"/>
        <v>0</v>
      </c>
      <c r="AN1021" s="10">
        <f t="shared" si="352"/>
        <v>-7881.207746711847</v>
      </c>
      <c r="AO1021" s="10">
        <f t="shared" si="352"/>
        <v>0</v>
      </c>
      <c r="AP1021" s="10">
        <f t="shared" si="349"/>
        <v>0</v>
      </c>
      <c r="AQ1021" s="10">
        <f t="shared" si="349"/>
        <v>0</v>
      </c>
      <c r="AR1021" s="10">
        <f t="shared" si="349"/>
        <v>0</v>
      </c>
      <c r="AT1021">
        <v>1</v>
      </c>
      <c r="AU1021">
        <v>1</v>
      </c>
      <c r="AV1021">
        <v>1</v>
      </c>
      <c r="AW1021">
        <v>1</v>
      </c>
      <c r="AX1021">
        <v>1</v>
      </c>
      <c r="AY1021">
        <v>1</v>
      </c>
      <c r="AZ1021">
        <v>0</v>
      </c>
      <c r="BA1021">
        <v>1</v>
      </c>
      <c r="BB1021">
        <v>1</v>
      </c>
      <c r="BC1021">
        <v>0</v>
      </c>
    </row>
    <row r="1022" spans="3:55">
      <c r="C1022" s="10"/>
      <c r="D1022" s="20">
        <f t="shared" si="332"/>
        <v>-18835.674712268436</v>
      </c>
      <c r="E1022" s="10">
        <f t="shared" si="333"/>
        <v>17549.15541176829</v>
      </c>
      <c r="F1022" s="20">
        <f t="shared" si="334"/>
        <v>-1286.5193005001456</v>
      </c>
      <c r="G1022">
        <f t="shared" si="335"/>
        <v>9</v>
      </c>
      <c r="H1022" s="21">
        <f t="shared" si="336"/>
        <v>9.783030550184371E-4</v>
      </c>
      <c r="I1022" s="20">
        <f t="shared" si="337"/>
        <v>2</v>
      </c>
      <c r="J1022" s="2"/>
      <c r="K1022" s="11">
        <v>100</v>
      </c>
      <c r="L1022" s="6">
        <f t="shared" si="351"/>
        <v>113.7778787354118</v>
      </c>
      <c r="M1022" s="6">
        <f t="shared" si="351"/>
        <v>129.45405689530074</v>
      </c>
      <c r="N1022" s="6">
        <f t="shared" si="351"/>
        <v>147.2900798724063</v>
      </c>
      <c r="O1022" s="6">
        <f t="shared" si="351"/>
        <v>167.58352846651763</v>
      </c>
      <c r="P1022" s="6">
        <f t="shared" si="351"/>
        <v>190.67298379915877</v>
      </c>
      <c r="Q1022" s="6">
        <f t="shared" si="350"/>
        <v>216.94367628819828</v>
      </c>
      <c r="R1022" s="6">
        <f t="shared" si="350"/>
        <v>187.04012813105561</v>
      </c>
      <c r="S1022" s="6">
        <f t="shared" si="350"/>
        <v>212.81029017151133</v>
      </c>
      <c r="T1022" s="6">
        <f t="shared" si="350"/>
        <v>242.13103388782014</v>
      </c>
      <c r="U1022" s="6">
        <f t="shared" si="350"/>
        <v>275.49155411768288</v>
      </c>
      <c r="W1022" s="11">
        <v>100</v>
      </c>
      <c r="X1022" s="6">
        <f t="shared" si="338"/>
        <v>87.890547012700083</v>
      </c>
      <c r="Y1022" s="6">
        <f t="shared" si="339"/>
        <v>75.781094025400165</v>
      </c>
      <c r="Z1022" s="6">
        <f t="shared" si="340"/>
        <v>100</v>
      </c>
      <c r="AA1022" s="6">
        <f t="shared" si="341"/>
        <v>87.890547012700083</v>
      </c>
      <c r="AB1022" s="6">
        <f t="shared" si="342"/>
        <v>75.781094025400165</v>
      </c>
      <c r="AC1022" s="6">
        <f t="shared" si="343"/>
        <v>100</v>
      </c>
      <c r="AD1022" s="6">
        <f t="shared" si="344"/>
        <v>115.98777142420998</v>
      </c>
      <c r="AE1022" s="6">
        <f t="shared" si="345"/>
        <v>103.87831843691006</v>
      </c>
      <c r="AF1022" s="6">
        <f t="shared" si="346"/>
        <v>91.768865449610146</v>
      </c>
      <c r="AG1022" s="6">
        <f t="shared" si="347"/>
        <v>79.659412462310229</v>
      </c>
      <c r="AI1022" s="10">
        <f t="shared" si="348"/>
        <v>0</v>
      </c>
      <c r="AJ1022" s="10">
        <f t="shared" si="352"/>
        <v>0</v>
      </c>
      <c r="AK1022" s="10">
        <f t="shared" si="352"/>
        <v>-5350.8068931316611</v>
      </c>
      <c r="AL1022" s="10">
        <f t="shared" si="352"/>
        <v>0</v>
      </c>
      <c r="AM1022" s="10">
        <f t="shared" si="352"/>
        <v>0</v>
      </c>
      <c r="AN1022" s="10">
        <f t="shared" si="352"/>
        <v>-7881.207746711847</v>
      </c>
      <c r="AO1022" s="10">
        <f t="shared" si="352"/>
        <v>0</v>
      </c>
      <c r="AP1022" s="10">
        <f t="shared" si="349"/>
        <v>0</v>
      </c>
      <c r="AQ1022" s="10">
        <f t="shared" si="349"/>
        <v>0</v>
      </c>
      <c r="AR1022" s="10">
        <f t="shared" si="349"/>
        <v>0</v>
      </c>
      <c r="AT1022">
        <v>1</v>
      </c>
      <c r="AU1022">
        <v>1</v>
      </c>
      <c r="AV1022">
        <v>1</v>
      </c>
      <c r="AW1022">
        <v>1</v>
      </c>
      <c r="AX1022">
        <v>1</v>
      </c>
      <c r="AY1022">
        <v>1</v>
      </c>
      <c r="AZ1022">
        <v>0</v>
      </c>
      <c r="BA1022">
        <v>1</v>
      </c>
      <c r="BB1022">
        <v>1</v>
      </c>
      <c r="BC1022">
        <v>1</v>
      </c>
    </row>
    <row r="1023" spans="3:55">
      <c r="C1023" s="10"/>
      <c r="D1023" s="20">
        <f t="shared" si="332"/>
        <v>-7560.4334987639922</v>
      </c>
      <c r="E1023" s="10">
        <f t="shared" si="333"/>
        <v>5818.6062470211564</v>
      </c>
      <c r="F1023" s="20">
        <f t="shared" si="334"/>
        <v>-1741.8272517428359</v>
      </c>
      <c r="G1023">
        <f t="shared" si="335"/>
        <v>7</v>
      </c>
      <c r="H1023" s="21">
        <f t="shared" si="336"/>
        <v>9.7743226896726152E-4</v>
      </c>
      <c r="I1023" s="20">
        <f t="shared" si="337"/>
        <v>2</v>
      </c>
      <c r="J1023" s="2"/>
      <c r="K1023" s="11">
        <v>100</v>
      </c>
      <c r="L1023" s="6">
        <f t="shared" si="351"/>
        <v>113.7778787354118</v>
      </c>
      <c r="M1023" s="6">
        <f t="shared" si="351"/>
        <v>129.45405689530074</v>
      </c>
      <c r="N1023" s="6">
        <f t="shared" si="351"/>
        <v>147.2900798724063</v>
      </c>
      <c r="O1023" s="6">
        <f t="shared" si="351"/>
        <v>167.58352846651763</v>
      </c>
      <c r="P1023" s="6">
        <f t="shared" si="351"/>
        <v>190.67298379915877</v>
      </c>
      <c r="Q1023" s="6">
        <f t="shared" si="350"/>
        <v>216.94367628819828</v>
      </c>
      <c r="R1023" s="6">
        <f t="shared" si="350"/>
        <v>246.83391293133059</v>
      </c>
      <c r="S1023" s="6">
        <f t="shared" si="350"/>
        <v>212.81029017151135</v>
      </c>
      <c r="T1023" s="6">
        <f t="shared" si="350"/>
        <v>183.47648856290701</v>
      </c>
      <c r="U1023" s="6">
        <f t="shared" si="350"/>
        <v>158.18606247021157</v>
      </c>
      <c r="W1023" s="11">
        <v>100</v>
      </c>
      <c r="X1023" s="6">
        <f t="shared" si="338"/>
        <v>87.890547012700083</v>
      </c>
      <c r="Y1023" s="6">
        <f t="shared" si="339"/>
        <v>75.781094025400165</v>
      </c>
      <c r="Z1023" s="6">
        <f t="shared" si="340"/>
        <v>100</v>
      </c>
      <c r="AA1023" s="6">
        <f t="shared" si="341"/>
        <v>87.890547012700083</v>
      </c>
      <c r="AB1023" s="6">
        <f t="shared" si="342"/>
        <v>75.781094025400165</v>
      </c>
      <c r="AC1023" s="6">
        <f t="shared" si="343"/>
        <v>100</v>
      </c>
      <c r="AD1023" s="6">
        <f t="shared" si="344"/>
        <v>87.890547012700083</v>
      </c>
      <c r="AE1023" s="6">
        <f t="shared" si="345"/>
        <v>103.87831843691006</v>
      </c>
      <c r="AF1023" s="6">
        <f t="shared" si="346"/>
        <v>119.86608986112005</v>
      </c>
      <c r="AG1023" s="6">
        <f t="shared" si="347"/>
        <v>135.85386128533003</v>
      </c>
      <c r="AI1023" s="10">
        <f t="shared" si="348"/>
        <v>0</v>
      </c>
      <c r="AJ1023" s="10">
        <f t="shared" si="352"/>
        <v>0</v>
      </c>
      <c r="AK1023" s="10">
        <f t="shared" si="352"/>
        <v>-5350.8068931316611</v>
      </c>
      <c r="AL1023" s="10">
        <f t="shared" si="352"/>
        <v>0</v>
      </c>
      <c r="AM1023" s="10">
        <f t="shared" si="352"/>
        <v>0</v>
      </c>
      <c r="AN1023" s="10">
        <f t="shared" si="352"/>
        <v>-7881.207746711847</v>
      </c>
      <c r="AO1023" s="10">
        <f t="shared" si="352"/>
        <v>0</v>
      </c>
      <c r="AP1023" s="10">
        <f t="shared" si="349"/>
        <v>0</v>
      </c>
      <c r="AQ1023" s="10">
        <f t="shared" si="349"/>
        <v>0</v>
      </c>
      <c r="AR1023" s="10">
        <f t="shared" si="349"/>
        <v>0</v>
      </c>
      <c r="AT1023">
        <v>1</v>
      </c>
      <c r="AU1023">
        <v>1</v>
      </c>
      <c r="AV1023">
        <v>1</v>
      </c>
      <c r="AW1023">
        <v>1</v>
      </c>
      <c r="AX1023">
        <v>1</v>
      </c>
      <c r="AY1023">
        <v>1</v>
      </c>
      <c r="AZ1023">
        <v>1</v>
      </c>
      <c r="BA1023">
        <v>0</v>
      </c>
      <c r="BB1023">
        <v>0</v>
      </c>
      <c r="BC1023">
        <v>0</v>
      </c>
    </row>
    <row r="1024" spans="3:55">
      <c r="C1024" s="10"/>
      <c r="D1024" s="20">
        <f t="shared" si="332"/>
        <v>-11612.772815736489</v>
      </c>
      <c r="E1024" s="10">
        <f t="shared" si="333"/>
        <v>10875.565666509605</v>
      </c>
      <c r="F1024" s="20">
        <f t="shared" si="334"/>
        <v>-737.20714922688421</v>
      </c>
      <c r="G1024">
        <f t="shared" si="335"/>
        <v>8</v>
      </c>
      <c r="H1024" s="21">
        <f t="shared" si="336"/>
        <v>9.7786756506404015E-4</v>
      </c>
      <c r="I1024" s="20">
        <f t="shared" si="337"/>
        <v>2</v>
      </c>
      <c r="J1024" s="2"/>
      <c r="K1024" s="11">
        <v>100</v>
      </c>
      <c r="L1024" s="6">
        <f t="shared" si="351"/>
        <v>113.7778787354118</v>
      </c>
      <c r="M1024" s="6">
        <f t="shared" si="351"/>
        <v>129.45405689530074</v>
      </c>
      <c r="N1024" s="6">
        <f t="shared" si="351"/>
        <v>147.2900798724063</v>
      </c>
      <c r="O1024" s="6">
        <f t="shared" si="351"/>
        <v>167.58352846651763</v>
      </c>
      <c r="P1024" s="6">
        <f t="shared" si="351"/>
        <v>190.67298379915877</v>
      </c>
      <c r="Q1024" s="6">
        <f t="shared" si="350"/>
        <v>216.94367628819828</v>
      </c>
      <c r="R1024" s="6">
        <f t="shared" si="350"/>
        <v>246.83391293133059</v>
      </c>
      <c r="S1024" s="6">
        <f t="shared" si="350"/>
        <v>212.81029017151135</v>
      </c>
      <c r="T1024" s="6">
        <f t="shared" si="350"/>
        <v>183.47648856290701</v>
      </c>
      <c r="U1024" s="6">
        <f t="shared" si="350"/>
        <v>208.75565666509604</v>
      </c>
      <c r="W1024" s="11">
        <v>100</v>
      </c>
      <c r="X1024" s="6">
        <f t="shared" si="338"/>
        <v>87.890547012700083</v>
      </c>
      <c r="Y1024" s="6">
        <f t="shared" si="339"/>
        <v>75.781094025400165</v>
      </c>
      <c r="Z1024" s="6">
        <f t="shared" si="340"/>
        <v>100</v>
      </c>
      <c r="AA1024" s="6">
        <f t="shared" si="341"/>
        <v>87.890547012700083</v>
      </c>
      <c r="AB1024" s="6">
        <f t="shared" si="342"/>
        <v>75.781094025400165</v>
      </c>
      <c r="AC1024" s="6">
        <f t="shared" si="343"/>
        <v>100</v>
      </c>
      <c r="AD1024" s="6">
        <f t="shared" si="344"/>
        <v>87.890547012700083</v>
      </c>
      <c r="AE1024" s="6">
        <f t="shared" si="345"/>
        <v>103.87831843691006</v>
      </c>
      <c r="AF1024" s="6">
        <f t="shared" si="346"/>
        <v>119.86608986112005</v>
      </c>
      <c r="AG1024" s="6">
        <f t="shared" si="347"/>
        <v>107.75663687382013</v>
      </c>
      <c r="AI1024" s="10">
        <f t="shared" si="348"/>
        <v>0</v>
      </c>
      <c r="AJ1024" s="10">
        <f t="shared" si="352"/>
        <v>0</v>
      </c>
      <c r="AK1024" s="10">
        <f t="shared" si="352"/>
        <v>-5350.8068931316611</v>
      </c>
      <c r="AL1024" s="10">
        <f t="shared" si="352"/>
        <v>0</v>
      </c>
      <c r="AM1024" s="10">
        <f t="shared" si="352"/>
        <v>0</v>
      </c>
      <c r="AN1024" s="10">
        <f t="shared" si="352"/>
        <v>-7881.207746711847</v>
      </c>
      <c r="AO1024" s="10">
        <f t="shared" si="352"/>
        <v>0</v>
      </c>
      <c r="AP1024" s="10">
        <f t="shared" si="349"/>
        <v>0</v>
      </c>
      <c r="AQ1024" s="10">
        <f t="shared" si="349"/>
        <v>0</v>
      </c>
      <c r="AR1024" s="10">
        <f t="shared" si="349"/>
        <v>0</v>
      </c>
      <c r="AT1024">
        <v>1</v>
      </c>
      <c r="AU1024">
        <v>1</v>
      </c>
      <c r="AV1024">
        <v>1</v>
      </c>
      <c r="AW1024">
        <v>1</v>
      </c>
      <c r="AX1024">
        <v>1</v>
      </c>
      <c r="AY1024">
        <v>1</v>
      </c>
      <c r="AZ1024">
        <v>1</v>
      </c>
      <c r="BA1024">
        <v>0</v>
      </c>
      <c r="BB1024">
        <v>0</v>
      </c>
      <c r="BC1024">
        <v>1</v>
      </c>
    </row>
    <row r="1025" spans="2:55">
      <c r="C1025" s="10"/>
      <c r="D1025" s="20">
        <f t="shared" si="332"/>
        <v>-11612.772815736489</v>
      </c>
      <c r="E1025" s="10">
        <f t="shared" si="333"/>
        <v>10875.565666509605</v>
      </c>
      <c r="F1025" s="20">
        <f t="shared" si="334"/>
        <v>-737.20714922688421</v>
      </c>
      <c r="G1025">
        <f t="shared" si="335"/>
        <v>8</v>
      </c>
      <c r="H1025" s="21">
        <f t="shared" si="336"/>
        <v>9.7786756506404015E-4</v>
      </c>
      <c r="I1025" s="20">
        <f t="shared" si="337"/>
        <v>2</v>
      </c>
      <c r="J1025" s="2"/>
      <c r="K1025" s="11">
        <v>100</v>
      </c>
      <c r="L1025" s="6">
        <f t="shared" si="351"/>
        <v>113.7778787354118</v>
      </c>
      <c r="M1025" s="6">
        <f t="shared" si="351"/>
        <v>129.45405689530074</v>
      </c>
      <c r="N1025" s="6">
        <f t="shared" si="351"/>
        <v>147.2900798724063</v>
      </c>
      <c r="O1025" s="6">
        <f t="shared" si="351"/>
        <v>167.58352846651763</v>
      </c>
      <c r="P1025" s="6">
        <f t="shared" si="351"/>
        <v>190.67298379915877</v>
      </c>
      <c r="Q1025" s="6">
        <f t="shared" si="350"/>
        <v>216.94367628819828</v>
      </c>
      <c r="R1025" s="6">
        <f t="shared" si="350"/>
        <v>246.83391293133059</v>
      </c>
      <c r="S1025" s="6">
        <f t="shared" si="350"/>
        <v>212.81029017151135</v>
      </c>
      <c r="T1025" s="6">
        <f t="shared" si="350"/>
        <v>242.13103388782019</v>
      </c>
      <c r="U1025" s="6">
        <f t="shared" si="350"/>
        <v>208.75565666509604</v>
      </c>
      <c r="W1025" s="11">
        <v>100</v>
      </c>
      <c r="X1025" s="6">
        <f t="shared" si="338"/>
        <v>87.890547012700083</v>
      </c>
      <c r="Y1025" s="6">
        <f t="shared" si="339"/>
        <v>75.781094025400165</v>
      </c>
      <c r="Z1025" s="6">
        <f t="shared" si="340"/>
        <v>100</v>
      </c>
      <c r="AA1025" s="6">
        <f t="shared" si="341"/>
        <v>87.890547012700083</v>
      </c>
      <c r="AB1025" s="6">
        <f t="shared" si="342"/>
        <v>75.781094025400165</v>
      </c>
      <c r="AC1025" s="6">
        <f t="shared" si="343"/>
        <v>100</v>
      </c>
      <c r="AD1025" s="6">
        <f t="shared" si="344"/>
        <v>87.890547012700083</v>
      </c>
      <c r="AE1025" s="6">
        <f t="shared" si="345"/>
        <v>103.87831843691006</v>
      </c>
      <c r="AF1025" s="6">
        <f t="shared" si="346"/>
        <v>91.768865449610146</v>
      </c>
      <c r="AG1025" s="6">
        <f t="shared" si="347"/>
        <v>107.75663687382013</v>
      </c>
      <c r="AI1025" s="10">
        <f t="shared" si="348"/>
        <v>0</v>
      </c>
      <c r="AJ1025" s="10">
        <f t="shared" si="352"/>
        <v>0</v>
      </c>
      <c r="AK1025" s="10">
        <f t="shared" si="352"/>
        <v>-5350.8068931316611</v>
      </c>
      <c r="AL1025" s="10">
        <f t="shared" si="352"/>
        <v>0</v>
      </c>
      <c r="AM1025" s="10">
        <f t="shared" si="352"/>
        <v>0</v>
      </c>
      <c r="AN1025" s="10">
        <f t="shared" si="352"/>
        <v>-7881.207746711847</v>
      </c>
      <c r="AO1025" s="10">
        <f t="shared" si="352"/>
        <v>0</v>
      </c>
      <c r="AP1025" s="10">
        <f t="shared" si="349"/>
        <v>0</v>
      </c>
      <c r="AQ1025" s="10">
        <f t="shared" si="349"/>
        <v>0</v>
      </c>
      <c r="AR1025" s="10">
        <f t="shared" si="349"/>
        <v>0</v>
      </c>
      <c r="AT1025">
        <v>1</v>
      </c>
      <c r="AU1025">
        <v>1</v>
      </c>
      <c r="AV1025">
        <v>1</v>
      </c>
      <c r="AW1025">
        <v>1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0</v>
      </c>
    </row>
    <row r="1026" spans="2:55">
      <c r="C1026" s="10"/>
      <c r="D1026" s="20">
        <f t="shared" si="332"/>
        <v>-18835.674712268436</v>
      </c>
      <c r="E1026" s="10">
        <f t="shared" si="333"/>
        <v>17549.155411768294</v>
      </c>
      <c r="F1026" s="20">
        <f t="shared" si="334"/>
        <v>-1286.519300500142</v>
      </c>
      <c r="G1026">
        <f t="shared" si="335"/>
        <v>9</v>
      </c>
      <c r="H1026" s="21">
        <f t="shared" si="336"/>
        <v>9.783030550184371E-4</v>
      </c>
      <c r="I1026" s="20">
        <f t="shared" si="337"/>
        <v>2</v>
      </c>
      <c r="J1026" s="2"/>
      <c r="K1026" s="11">
        <v>100</v>
      </c>
      <c r="L1026" s="6">
        <f t="shared" si="351"/>
        <v>113.7778787354118</v>
      </c>
      <c r="M1026" s="6">
        <f t="shared" si="351"/>
        <v>129.45405689530074</v>
      </c>
      <c r="N1026" s="6">
        <f t="shared" si="351"/>
        <v>147.2900798724063</v>
      </c>
      <c r="O1026" s="6">
        <f t="shared" si="351"/>
        <v>167.58352846651763</v>
      </c>
      <c r="P1026" s="6">
        <f t="shared" si="351"/>
        <v>190.67298379915877</v>
      </c>
      <c r="Q1026" s="6">
        <f t="shared" si="350"/>
        <v>216.94367628819828</v>
      </c>
      <c r="R1026" s="6">
        <f t="shared" si="350"/>
        <v>246.83391293133059</v>
      </c>
      <c r="S1026" s="6">
        <f t="shared" si="350"/>
        <v>212.81029017151135</v>
      </c>
      <c r="T1026" s="6">
        <f t="shared" si="350"/>
        <v>242.13103388782019</v>
      </c>
      <c r="U1026" s="6">
        <f t="shared" si="350"/>
        <v>275.49155411768294</v>
      </c>
      <c r="W1026" s="11">
        <v>100</v>
      </c>
      <c r="X1026" s="6">
        <f t="shared" si="338"/>
        <v>87.890547012700083</v>
      </c>
      <c r="Y1026" s="6">
        <f t="shared" si="339"/>
        <v>75.781094025400165</v>
      </c>
      <c r="Z1026" s="6">
        <f t="shared" si="340"/>
        <v>100</v>
      </c>
      <c r="AA1026" s="6">
        <f t="shared" si="341"/>
        <v>87.890547012700083</v>
      </c>
      <c r="AB1026" s="6">
        <f t="shared" si="342"/>
        <v>75.781094025400165</v>
      </c>
      <c r="AC1026" s="6">
        <f t="shared" si="343"/>
        <v>100</v>
      </c>
      <c r="AD1026" s="6">
        <f t="shared" si="344"/>
        <v>87.890547012700083</v>
      </c>
      <c r="AE1026" s="6">
        <f t="shared" si="345"/>
        <v>103.87831843691006</v>
      </c>
      <c r="AF1026" s="6">
        <f t="shared" si="346"/>
        <v>91.768865449610146</v>
      </c>
      <c r="AG1026" s="6">
        <f t="shared" si="347"/>
        <v>79.659412462310229</v>
      </c>
      <c r="AI1026" s="10">
        <f t="shared" si="348"/>
        <v>0</v>
      </c>
      <c r="AJ1026" s="10">
        <f t="shared" si="352"/>
        <v>0</v>
      </c>
      <c r="AK1026" s="10">
        <f t="shared" si="352"/>
        <v>-5350.8068931316611</v>
      </c>
      <c r="AL1026" s="10">
        <f t="shared" si="352"/>
        <v>0</v>
      </c>
      <c r="AM1026" s="10">
        <f t="shared" si="352"/>
        <v>0</v>
      </c>
      <c r="AN1026" s="10">
        <f t="shared" si="352"/>
        <v>-7881.207746711847</v>
      </c>
      <c r="AO1026" s="10">
        <f t="shared" si="352"/>
        <v>0</v>
      </c>
      <c r="AP1026" s="10">
        <f t="shared" si="349"/>
        <v>0</v>
      </c>
      <c r="AQ1026" s="10">
        <f t="shared" si="349"/>
        <v>0</v>
      </c>
      <c r="AR1026" s="10">
        <f t="shared" si="349"/>
        <v>0</v>
      </c>
      <c r="AT1026">
        <v>1</v>
      </c>
      <c r="AU1026">
        <v>1</v>
      </c>
      <c r="AV1026">
        <v>1</v>
      </c>
      <c r="AW1026">
        <v>1</v>
      </c>
      <c r="AX1026">
        <v>1</v>
      </c>
      <c r="AY1026">
        <v>1</v>
      </c>
      <c r="AZ1026">
        <v>1</v>
      </c>
      <c r="BA1026">
        <v>0</v>
      </c>
      <c r="BB1026">
        <v>1</v>
      </c>
      <c r="BC1026">
        <v>1</v>
      </c>
    </row>
    <row r="1027" spans="2:55">
      <c r="C1027" s="10"/>
      <c r="D1027" s="20">
        <f t="shared" si="332"/>
        <v>-11612.772815736489</v>
      </c>
      <c r="E1027" s="10">
        <f t="shared" si="333"/>
        <v>10875.565666509605</v>
      </c>
      <c r="F1027" s="20">
        <f t="shared" si="334"/>
        <v>-737.20714922688421</v>
      </c>
      <c r="G1027">
        <f t="shared" si="335"/>
        <v>8</v>
      </c>
      <c r="H1027" s="21">
        <f t="shared" si="336"/>
        <v>9.7786756506404015E-4</v>
      </c>
      <c r="I1027" s="20">
        <f t="shared" si="337"/>
        <v>2</v>
      </c>
      <c r="J1027" s="2"/>
      <c r="K1027" s="11">
        <v>100</v>
      </c>
      <c r="L1027" s="6">
        <f t="shared" si="351"/>
        <v>113.7778787354118</v>
      </c>
      <c r="M1027" s="6">
        <f t="shared" si="351"/>
        <v>129.45405689530074</v>
      </c>
      <c r="N1027" s="6">
        <f t="shared" si="351"/>
        <v>147.2900798724063</v>
      </c>
      <c r="O1027" s="6">
        <f t="shared" si="351"/>
        <v>167.58352846651763</v>
      </c>
      <c r="P1027" s="6">
        <f t="shared" si="351"/>
        <v>190.67298379915877</v>
      </c>
      <c r="Q1027" s="6">
        <f t="shared" si="350"/>
        <v>216.94367628819828</v>
      </c>
      <c r="R1027" s="6">
        <f t="shared" si="350"/>
        <v>246.83391293133059</v>
      </c>
      <c r="S1027" s="6">
        <f t="shared" si="350"/>
        <v>280.84239013288129</v>
      </c>
      <c r="T1027" s="6">
        <f t="shared" si="350"/>
        <v>242.13103388782017</v>
      </c>
      <c r="U1027" s="6">
        <f t="shared" si="350"/>
        <v>208.75565666509604</v>
      </c>
      <c r="W1027" s="11">
        <v>100</v>
      </c>
      <c r="X1027" s="6">
        <f t="shared" si="338"/>
        <v>87.890547012700083</v>
      </c>
      <c r="Y1027" s="6">
        <f t="shared" si="339"/>
        <v>75.781094025400165</v>
      </c>
      <c r="Z1027" s="6">
        <f t="shared" si="340"/>
        <v>100</v>
      </c>
      <c r="AA1027" s="6">
        <f t="shared" si="341"/>
        <v>87.890547012700083</v>
      </c>
      <c r="AB1027" s="6">
        <f t="shared" si="342"/>
        <v>75.781094025400165</v>
      </c>
      <c r="AC1027" s="6">
        <f t="shared" si="343"/>
        <v>100</v>
      </c>
      <c r="AD1027" s="6">
        <f t="shared" si="344"/>
        <v>87.890547012700083</v>
      </c>
      <c r="AE1027" s="6">
        <f t="shared" si="345"/>
        <v>75.781094025400165</v>
      </c>
      <c r="AF1027" s="6">
        <f t="shared" si="346"/>
        <v>91.768865449610146</v>
      </c>
      <c r="AG1027" s="6">
        <f t="shared" si="347"/>
        <v>107.75663687382013</v>
      </c>
      <c r="AI1027" s="10">
        <f t="shared" si="348"/>
        <v>0</v>
      </c>
      <c r="AJ1027" s="10">
        <f t="shared" si="352"/>
        <v>0</v>
      </c>
      <c r="AK1027" s="10">
        <f t="shared" si="352"/>
        <v>-5350.8068931316611</v>
      </c>
      <c r="AL1027" s="10">
        <f t="shared" si="352"/>
        <v>0</v>
      </c>
      <c r="AM1027" s="10">
        <f t="shared" si="352"/>
        <v>0</v>
      </c>
      <c r="AN1027" s="10">
        <f t="shared" si="352"/>
        <v>-7881.207746711847</v>
      </c>
      <c r="AO1027" s="10">
        <f t="shared" si="352"/>
        <v>0</v>
      </c>
      <c r="AP1027" s="10">
        <f t="shared" si="349"/>
        <v>0</v>
      </c>
      <c r="AQ1027" s="10">
        <f t="shared" si="349"/>
        <v>0</v>
      </c>
      <c r="AR1027" s="10">
        <f t="shared" si="349"/>
        <v>0</v>
      </c>
      <c r="AT1027">
        <v>1</v>
      </c>
      <c r="AU1027">
        <v>1</v>
      </c>
      <c r="AV1027">
        <v>1</v>
      </c>
      <c r="AW1027">
        <v>1</v>
      </c>
      <c r="AX1027">
        <v>1</v>
      </c>
      <c r="AY1027">
        <v>1</v>
      </c>
      <c r="AZ1027">
        <v>1</v>
      </c>
      <c r="BA1027">
        <v>1</v>
      </c>
      <c r="BB1027">
        <v>0</v>
      </c>
      <c r="BC1027">
        <v>0</v>
      </c>
    </row>
    <row r="1028" spans="2:55">
      <c r="C1028" s="10"/>
      <c r="D1028" s="20">
        <f t="shared" si="332"/>
        <v>-18835.674712268436</v>
      </c>
      <c r="E1028" s="10">
        <f t="shared" si="333"/>
        <v>17549.15541176829</v>
      </c>
      <c r="F1028" s="20">
        <f t="shared" si="334"/>
        <v>-1286.5193005001456</v>
      </c>
      <c r="G1028">
        <f t="shared" si="335"/>
        <v>9</v>
      </c>
      <c r="H1028" s="21">
        <f t="shared" si="336"/>
        <v>9.783030550184371E-4</v>
      </c>
      <c r="I1028" s="20">
        <f t="shared" si="337"/>
        <v>2</v>
      </c>
      <c r="J1028" s="2"/>
      <c r="K1028" s="11">
        <v>100</v>
      </c>
      <c r="L1028" s="6">
        <f t="shared" si="351"/>
        <v>113.7778787354118</v>
      </c>
      <c r="M1028" s="6">
        <f t="shared" si="351"/>
        <v>129.45405689530074</v>
      </c>
      <c r="N1028" s="6">
        <f t="shared" si="351"/>
        <v>147.2900798724063</v>
      </c>
      <c r="O1028" s="6">
        <f t="shared" si="351"/>
        <v>167.58352846651763</v>
      </c>
      <c r="P1028" s="6">
        <f t="shared" si="351"/>
        <v>190.67298379915877</v>
      </c>
      <c r="Q1028" s="6">
        <f t="shared" si="350"/>
        <v>216.94367628819828</v>
      </c>
      <c r="R1028" s="6">
        <f t="shared" si="350"/>
        <v>246.83391293133059</v>
      </c>
      <c r="S1028" s="6">
        <f t="shared" si="350"/>
        <v>280.84239013288129</v>
      </c>
      <c r="T1028" s="6">
        <f t="shared" si="350"/>
        <v>242.13103388782017</v>
      </c>
      <c r="U1028" s="6">
        <f t="shared" si="350"/>
        <v>275.49155411768288</v>
      </c>
      <c r="W1028" s="11">
        <v>100</v>
      </c>
      <c r="X1028" s="6">
        <f t="shared" si="338"/>
        <v>87.890547012700083</v>
      </c>
      <c r="Y1028" s="6">
        <f t="shared" si="339"/>
        <v>75.781094025400165</v>
      </c>
      <c r="Z1028" s="6">
        <f t="shared" si="340"/>
        <v>100</v>
      </c>
      <c r="AA1028" s="6">
        <f t="shared" si="341"/>
        <v>87.890547012700083</v>
      </c>
      <c r="AB1028" s="6">
        <f t="shared" si="342"/>
        <v>75.781094025400165</v>
      </c>
      <c r="AC1028" s="6">
        <f t="shared" si="343"/>
        <v>100</v>
      </c>
      <c r="AD1028" s="6">
        <f t="shared" si="344"/>
        <v>87.890547012700083</v>
      </c>
      <c r="AE1028" s="6">
        <f t="shared" si="345"/>
        <v>75.781094025400165</v>
      </c>
      <c r="AF1028" s="6">
        <f t="shared" si="346"/>
        <v>91.768865449610146</v>
      </c>
      <c r="AG1028" s="6">
        <f t="shared" si="347"/>
        <v>79.659412462310229</v>
      </c>
      <c r="AI1028" s="10">
        <f t="shared" si="348"/>
        <v>0</v>
      </c>
      <c r="AJ1028" s="10">
        <f t="shared" si="352"/>
        <v>0</v>
      </c>
      <c r="AK1028" s="10">
        <f t="shared" si="352"/>
        <v>-5350.8068931316611</v>
      </c>
      <c r="AL1028" s="10">
        <f t="shared" si="352"/>
        <v>0</v>
      </c>
      <c r="AM1028" s="10">
        <f t="shared" si="352"/>
        <v>0</v>
      </c>
      <c r="AN1028" s="10">
        <f t="shared" si="352"/>
        <v>-7881.207746711847</v>
      </c>
      <c r="AO1028" s="10">
        <f t="shared" si="352"/>
        <v>0</v>
      </c>
      <c r="AP1028" s="10">
        <f t="shared" si="349"/>
        <v>0</v>
      </c>
      <c r="AQ1028" s="10">
        <f t="shared" si="349"/>
        <v>0</v>
      </c>
      <c r="AR1028" s="10">
        <f t="shared" si="349"/>
        <v>0</v>
      </c>
      <c r="AT1028">
        <v>1</v>
      </c>
      <c r="AU1028">
        <v>1</v>
      </c>
      <c r="AV1028">
        <v>1</v>
      </c>
      <c r="AW1028">
        <v>1</v>
      </c>
      <c r="AX1028">
        <v>1</v>
      </c>
      <c r="AY1028">
        <v>1</v>
      </c>
      <c r="AZ1028">
        <v>1</v>
      </c>
      <c r="BA1028">
        <v>1</v>
      </c>
      <c r="BB1028">
        <v>0</v>
      </c>
      <c r="BC1028">
        <v>1</v>
      </c>
    </row>
    <row r="1029" spans="2:55">
      <c r="C1029" s="10"/>
      <c r="D1029" s="20">
        <f t="shared" si="332"/>
        <v>-20435.755828351768</v>
      </c>
      <c r="E1029" s="10">
        <f t="shared" si="333"/>
        <v>17549.155411768294</v>
      </c>
      <c r="F1029" s="20">
        <f t="shared" si="334"/>
        <v>-2886.6004165834747</v>
      </c>
      <c r="G1029">
        <f t="shared" si="335"/>
        <v>9</v>
      </c>
      <c r="H1029" s="21">
        <f t="shared" si="336"/>
        <v>9.783030550184371E-4</v>
      </c>
      <c r="I1029" s="20">
        <f t="shared" si="337"/>
        <v>3</v>
      </c>
      <c r="J1029" s="2"/>
      <c r="K1029" s="11">
        <v>100</v>
      </c>
      <c r="L1029" s="6">
        <f t="shared" si="351"/>
        <v>113.7778787354118</v>
      </c>
      <c r="M1029" s="6">
        <f t="shared" si="351"/>
        <v>129.45405689530074</v>
      </c>
      <c r="N1029" s="6">
        <f t="shared" si="351"/>
        <v>147.2900798724063</v>
      </c>
      <c r="O1029" s="6">
        <f t="shared" si="351"/>
        <v>167.58352846651763</v>
      </c>
      <c r="P1029" s="6">
        <f t="shared" si="351"/>
        <v>190.67298379915877</v>
      </c>
      <c r="Q1029" s="6">
        <f t="shared" si="350"/>
        <v>216.94367628819828</v>
      </c>
      <c r="R1029" s="6">
        <f t="shared" si="350"/>
        <v>246.83391293133059</v>
      </c>
      <c r="S1029" s="6">
        <f t="shared" si="350"/>
        <v>280.84239013288129</v>
      </c>
      <c r="T1029" s="6">
        <f t="shared" si="350"/>
        <v>319.53651408302181</v>
      </c>
      <c r="U1029" s="6">
        <f t="shared" si="350"/>
        <v>275.49155411768294</v>
      </c>
      <c r="W1029" s="11">
        <v>100</v>
      </c>
      <c r="X1029" s="6">
        <f t="shared" si="338"/>
        <v>87.890547012700083</v>
      </c>
      <c r="Y1029" s="6">
        <f t="shared" si="339"/>
        <v>75.781094025400165</v>
      </c>
      <c r="Z1029" s="6">
        <f t="shared" si="340"/>
        <v>100</v>
      </c>
      <c r="AA1029" s="6">
        <f t="shared" si="341"/>
        <v>87.890547012700083</v>
      </c>
      <c r="AB1029" s="6">
        <f t="shared" si="342"/>
        <v>75.781094025400165</v>
      </c>
      <c r="AC1029" s="6">
        <f t="shared" si="343"/>
        <v>100</v>
      </c>
      <c r="AD1029" s="6">
        <f t="shared" si="344"/>
        <v>87.890547012700083</v>
      </c>
      <c r="AE1029" s="6">
        <f t="shared" si="345"/>
        <v>75.781094025400165</v>
      </c>
      <c r="AF1029" s="6">
        <f t="shared" si="346"/>
        <v>100</v>
      </c>
      <c r="AG1029" s="6">
        <f t="shared" si="347"/>
        <v>115.98777142420998</v>
      </c>
      <c r="AI1029" s="10">
        <f t="shared" si="348"/>
        <v>0</v>
      </c>
      <c r="AJ1029" s="10">
        <f t="shared" si="352"/>
        <v>0</v>
      </c>
      <c r="AK1029" s="10">
        <f t="shared" si="352"/>
        <v>-5350.8068931316611</v>
      </c>
      <c r="AL1029" s="10">
        <f t="shared" si="352"/>
        <v>0</v>
      </c>
      <c r="AM1029" s="10">
        <f t="shared" si="352"/>
        <v>0</v>
      </c>
      <c r="AN1029" s="10">
        <f t="shared" si="352"/>
        <v>-7881.207746711847</v>
      </c>
      <c r="AO1029" s="10">
        <f t="shared" si="352"/>
        <v>0</v>
      </c>
      <c r="AP1029" s="10">
        <f t="shared" si="349"/>
        <v>0</v>
      </c>
      <c r="AQ1029" s="10">
        <f t="shared" si="349"/>
        <v>-11608.237185042151</v>
      </c>
      <c r="AR1029" s="10">
        <f t="shared" si="349"/>
        <v>0</v>
      </c>
      <c r="AT1029">
        <v>1</v>
      </c>
      <c r="AU1029">
        <v>1</v>
      </c>
      <c r="AV1029">
        <v>1</v>
      </c>
      <c r="AW1029">
        <v>1</v>
      </c>
      <c r="AX1029">
        <v>1</v>
      </c>
      <c r="AY1029">
        <v>1</v>
      </c>
      <c r="AZ1029">
        <v>1</v>
      </c>
      <c r="BA1029">
        <v>1</v>
      </c>
      <c r="BB1029">
        <v>1</v>
      </c>
      <c r="BC1029">
        <v>0</v>
      </c>
    </row>
    <row r="1030" spans="2:55">
      <c r="C1030" s="10"/>
      <c r="D1030" s="20">
        <f t="shared" si="332"/>
        <v>-29242.78716745774</v>
      </c>
      <c r="E1030" s="10">
        <f t="shared" si="333"/>
        <v>26356.186750874265</v>
      </c>
      <c r="F1030" s="20">
        <f t="shared" si="334"/>
        <v>-2886.6004165834747</v>
      </c>
      <c r="G1030">
        <f t="shared" si="335"/>
        <v>10</v>
      </c>
      <c r="H1030" s="21">
        <f t="shared" si="336"/>
        <v>9.7873873891678631E-4</v>
      </c>
      <c r="I1030" s="20">
        <f t="shared" si="337"/>
        <v>3</v>
      </c>
      <c r="J1030" s="2"/>
      <c r="K1030" s="11">
        <v>100</v>
      </c>
      <c r="L1030" s="6">
        <f t="shared" si="351"/>
        <v>113.7778787354118</v>
      </c>
      <c r="M1030" s="6">
        <f t="shared" si="351"/>
        <v>129.45405689530074</v>
      </c>
      <c r="N1030" s="6">
        <f t="shared" si="351"/>
        <v>147.2900798724063</v>
      </c>
      <c r="O1030" s="6">
        <f t="shared" si="351"/>
        <v>167.58352846651763</v>
      </c>
      <c r="P1030" s="6">
        <f t="shared" si="351"/>
        <v>190.67298379915877</v>
      </c>
      <c r="Q1030" s="6">
        <f t="shared" si="350"/>
        <v>216.94367628819828</v>
      </c>
      <c r="R1030" s="6">
        <f t="shared" si="350"/>
        <v>246.83391293133059</v>
      </c>
      <c r="S1030" s="6">
        <f t="shared" si="350"/>
        <v>280.84239013288129</v>
      </c>
      <c r="T1030" s="6">
        <f t="shared" si="350"/>
        <v>319.53651408302181</v>
      </c>
      <c r="U1030" s="6">
        <f t="shared" si="350"/>
        <v>363.56186750874264</v>
      </c>
      <c r="W1030" s="11">
        <v>100</v>
      </c>
      <c r="X1030" s="6">
        <f t="shared" si="338"/>
        <v>87.890547012700083</v>
      </c>
      <c r="Y1030" s="6">
        <f t="shared" si="339"/>
        <v>75.781094025400165</v>
      </c>
      <c r="Z1030" s="6">
        <f t="shared" si="340"/>
        <v>100</v>
      </c>
      <c r="AA1030" s="6">
        <f t="shared" si="341"/>
        <v>87.890547012700083</v>
      </c>
      <c r="AB1030" s="6">
        <f t="shared" si="342"/>
        <v>75.781094025400165</v>
      </c>
      <c r="AC1030" s="6">
        <f t="shared" si="343"/>
        <v>100</v>
      </c>
      <c r="AD1030" s="6">
        <f t="shared" si="344"/>
        <v>87.890547012700083</v>
      </c>
      <c r="AE1030" s="6">
        <f t="shared" si="345"/>
        <v>75.781094025400165</v>
      </c>
      <c r="AF1030" s="6">
        <f t="shared" si="346"/>
        <v>100</v>
      </c>
      <c r="AG1030" s="6">
        <f t="shared" si="347"/>
        <v>87.890547012700083</v>
      </c>
      <c r="AI1030" s="10">
        <f t="shared" si="348"/>
        <v>0</v>
      </c>
      <c r="AJ1030" s="10">
        <f t="shared" si="352"/>
        <v>0</v>
      </c>
      <c r="AK1030" s="10">
        <f t="shared" si="352"/>
        <v>-5350.8068931316611</v>
      </c>
      <c r="AL1030" s="10">
        <f t="shared" si="352"/>
        <v>0</v>
      </c>
      <c r="AM1030" s="10">
        <f t="shared" si="352"/>
        <v>0</v>
      </c>
      <c r="AN1030" s="10">
        <f t="shared" si="352"/>
        <v>-7881.207746711847</v>
      </c>
      <c r="AO1030" s="10">
        <f t="shared" si="352"/>
        <v>0</v>
      </c>
      <c r="AP1030" s="10">
        <f t="shared" si="349"/>
        <v>0</v>
      </c>
      <c r="AQ1030" s="10">
        <f t="shared" si="349"/>
        <v>-11608.237185042151</v>
      </c>
      <c r="AR1030" s="10">
        <f t="shared" si="349"/>
        <v>0</v>
      </c>
      <c r="AT1030">
        <v>1</v>
      </c>
      <c r="AU1030">
        <v>1</v>
      </c>
      <c r="AV1030">
        <v>1</v>
      </c>
      <c r="AW1030">
        <v>1</v>
      </c>
      <c r="AX1030">
        <v>1</v>
      </c>
      <c r="AY1030">
        <v>1</v>
      </c>
      <c r="AZ1030">
        <v>1</v>
      </c>
      <c r="BA1030">
        <v>1</v>
      </c>
      <c r="BB1030">
        <v>1</v>
      </c>
      <c r="BC1030">
        <v>1</v>
      </c>
    </row>
    <row r="1031" spans="2:55">
      <c r="C1031" s="10"/>
      <c r="D1031" s="20"/>
      <c r="E1031" s="10">
        <f>AVERAGE(E7:E1030)</f>
        <v>-3.0675419126171057</v>
      </c>
      <c r="F1031" s="10">
        <f>AVERAGE(F7:F1030)</f>
        <v>1.210272047727301E-2</v>
      </c>
      <c r="H1031" s="3"/>
      <c r="I1031" s="20"/>
      <c r="J1031" s="2"/>
      <c r="K1031" s="11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W1031" s="11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</row>
    <row r="1032" spans="2:55">
      <c r="E1032" s="1" t="s">
        <v>16</v>
      </c>
      <c r="F1032" s="1" t="s">
        <v>2</v>
      </c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X1032" s="6">
        <f>MIN(X7:X1031)</f>
        <v>87.890547012700083</v>
      </c>
      <c r="Y1032" s="6">
        <f t="shared" ref="Y1032:AG1032" si="353">MIN(Y7:Y1031)</f>
        <v>75.781094025400165</v>
      </c>
      <c r="Z1032" s="6">
        <f t="shared" si="353"/>
        <v>91.768865449610146</v>
      </c>
      <c r="AA1032" s="6">
        <f t="shared" si="353"/>
        <v>79.659412462310229</v>
      </c>
      <c r="AB1032" s="6">
        <f t="shared" si="353"/>
        <v>67.549959475010311</v>
      </c>
      <c r="AC1032" s="6">
        <f t="shared" si="353"/>
        <v>75.781094025400165</v>
      </c>
      <c r="AD1032" s="6">
        <f t="shared" si="353"/>
        <v>71.428277911920375</v>
      </c>
      <c r="AE1032" s="6">
        <f t="shared" si="353"/>
        <v>67.549959475010311</v>
      </c>
      <c r="AF1032" s="6">
        <f t="shared" si="353"/>
        <v>67.549959475010311</v>
      </c>
      <c r="AG1032" s="6">
        <f t="shared" si="353"/>
        <v>55.440506487710394</v>
      </c>
    </row>
    <row r="1033" spans="2:55">
      <c r="C1033" s="6"/>
      <c r="D1033" s="11" t="s">
        <v>19</v>
      </c>
      <c r="E1033" s="10">
        <f>STDEV(E7:E1032)</f>
        <v>4548.4240678781516</v>
      </c>
      <c r="F1033" s="10">
        <f>STDEV(F7:F1032)</f>
        <v>685.84840636707463</v>
      </c>
      <c r="H1033" s="22"/>
      <c r="J1033" s="2"/>
      <c r="L1033" s="6"/>
      <c r="M1033" s="6"/>
      <c r="N1033" s="6"/>
      <c r="O1033" s="6"/>
      <c r="P1033" s="6"/>
      <c r="Q1033" s="6"/>
      <c r="R1033" s="6"/>
      <c r="S1033" s="6"/>
      <c r="T1033" s="9" t="s">
        <v>20</v>
      </c>
      <c r="U1033" s="6">
        <f>SUMPRODUCT(U7:U1030,H7:H1030)</f>
        <v>99.999999999999318</v>
      </c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T1033" s="2"/>
    </row>
    <row r="1034" spans="2:55">
      <c r="I1034" s="6"/>
    </row>
    <row r="1035" spans="2:55">
      <c r="D1035" s="130" t="s">
        <v>21</v>
      </c>
      <c r="E1035" s="130"/>
      <c r="F1035" s="130"/>
      <c r="G1035" s="130"/>
      <c r="H1035" s="130"/>
      <c r="I1035" s="130"/>
    </row>
    <row r="1036" spans="2:55">
      <c r="D1036" s="1" t="s">
        <v>15</v>
      </c>
      <c r="E1036" s="1" t="s">
        <v>16</v>
      </c>
      <c r="F1036" s="1" t="s">
        <v>109</v>
      </c>
      <c r="G1036" s="1" t="s">
        <v>3</v>
      </c>
      <c r="H1036" s="1" t="s">
        <v>22</v>
      </c>
      <c r="I1036" s="12" t="s">
        <v>18</v>
      </c>
      <c r="L1036" t="s">
        <v>109</v>
      </c>
      <c r="M1036" t="s">
        <v>3</v>
      </c>
      <c r="AA1036" s="10"/>
    </row>
    <row r="1037" spans="2:55">
      <c r="B1037" s="10">
        <v>0</v>
      </c>
      <c r="C1037">
        <v>0</v>
      </c>
      <c r="D1037" s="10">
        <f t="shared" ref="D1037:F1047" si="354">AVERAGEIF($G$7:$G$1030,$C1037,D$7:D$1030)</f>
        <v>6668.8469622647626</v>
      </c>
      <c r="E1037" s="10">
        <f t="shared" si="354"/>
        <v>-7730.7729090426055</v>
      </c>
      <c r="F1037" s="10">
        <f t="shared" si="354"/>
        <v>-1061.9259467778429</v>
      </c>
      <c r="G1037" s="15">
        <f t="shared" ref="G1037:G1048" si="355">H1037/H$1048</f>
        <v>9.765625E-4</v>
      </c>
      <c r="H1037" s="10">
        <f t="shared" ref="H1037:H1047" si="356">COUNTIF($G$7:$G$1030,$C1037)</f>
        <v>1</v>
      </c>
      <c r="I1037" s="10">
        <f t="shared" ref="I1037:I1047" si="357">AVERAGEIF($G$7:$G$1030,$C1037,I$7:I$1030)</f>
        <v>3</v>
      </c>
      <c r="K1037" s="20">
        <v>-7730.7729090426055</v>
      </c>
      <c r="L1037" s="20">
        <v>-1061.9259467778429</v>
      </c>
      <c r="M1037" s="23">
        <v>9.765625E-4</v>
      </c>
      <c r="AA1037" s="10"/>
    </row>
    <row r="1038" spans="2:55">
      <c r="B1038" s="10">
        <f t="array" ref="B1038">STDEV(IF(G$7:G$1030=C1038,F$7:F$1030))</f>
        <v>107.96034240187848</v>
      </c>
      <c r="C1038">
        <v>1</v>
      </c>
      <c r="D1038" s="10">
        <f t="shared" si="354"/>
        <v>6172.7774751109482</v>
      </c>
      <c r="E1038" s="10">
        <f t="shared" si="354"/>
        <v>-7005.3367275372748</v>
      </c>
      <c r="F1038" s="10">
        <f t="shared" si="354"/>
        <v>-832.55925242632907</v>
      </c>
      <c r="G1038" s="15">
        <f t="shared" si="355"/>
        <v>9.765625E-3</v>
      </c>
      <c r="H1038" s="10">
        <f t="shared" si="356"/>
        <v>10</v>
      </c>
      <c r="I1038" s="10">
        <f t="shared" si="357"/>
        <v>2.1</v>
      </c>
      <c r="K1038" s="20">
        <v>-7005.3367275372748</v>
      </c>
      <c r="L1038" s="20">
        <v>-832.55925242632907</v>
      </c>
      <c r="M1038" s="23">
        <v>9.765625E-3</v>
      </c>
      <c r="V1038" s="6"/>
      <c r="AA1038" s="10"/>
    </row>
    <row r="1039" spans="2:55">
      <c r="B1039" s="10">
        <f t="array" ref="B1039">STDEV(IF(G$7:G$1030=C1039,F$7:F$1030))</f>
        <v>134.58739018795754</v>
      </c>
      <c r="C1039">
        <v>2</v>
      </c>
      <c r="D1039" s="10">
        <f t="shared" si="354"/>
        <v>5598.4257951999698</v>
      </c>
      <c r="E1039" s="10">
        <f t="shared" si="354"/>
        <v>-6047.9900177581949</v>
      </c>
      <c r="F1039" s="10">
        <f t="shared" si="354"/>
        <v>-449.56422255822639</v>
      </c>
      <c r="G1039" s="15">
        <f t="shared" si="355"/>
        <v>4.39453125E-2</v>
      </c>
      <c r="H1039" s="10">
        <f t="shared" si="356"/>
        <v>45</v>
      </c>
      <c r="I1039" s="10">
        <f t="shared" si="357"/>
        <v>2</v>
      </c>
      <c r="K1039" s="20">
        <v>-6047.9900177581949</v>
      </c>
      <c r="L1039" s="20">
        <v>-449.56422255822639</v>
      </c>
      <c r="M1039" s="23">
        <v>4.39453125E-2</v>
      </c>
      <c r="AA1039" s="10"/>
    </row>
    <row r="1040" spans="2:55">
      <c r="B1040" s="10">
        <f t="array" ref="B1040">STDEV(IF(G$7:G$1030=C1040,F$7:F$1030))</f>
        <v>272.48038821886371</v>
      </c>
      <c r="C1040">
        <v>3</v>
      </c>
      <c r="D1040" s="10">
        <f t="shared" si="354"/>
        <v>4545.6668781955332</v>
      </c>
      <c r="E1040" s="10">
        <f t="shared" si="354"/>
        <v>-4784.5946342759471</v>
      </c>
      <c r="F1040" s="10">
        <f t="shared" si="354"/>
        <v>-238.92775608041217</v>
      </c>
      <c r="G1040" s="15">
        <f t="shared" si="355"/>
        <v>0.1171875</v>
      </c>
      <c r="H1040" s="10">
        <f t="shared" si="356"/>
        <v>120</v>
      </c>
      <c r="I1040" s="10">
        <f t="shared" si="357"/>
        <v>1.4750000000000001</v>
      </c>
      <c r="K1040" s="20">
        <v>-4784.5946342759471</v>
      </c>
      <c r="L1040" s="20">
        <v>-238.92775608041217</v>
      </c>
      <c r="M1040" s="23">
        <v>0.1171875</v>
      </c>
      <c r="AA1040" s="10"/>
    </row>
    <row r="1041" spans="2:27">
      <c r="B1041" s="10">
        <f t="array" ref="B1041">STDEV(IF(G$7:G$1030=C1041,F$7:F$1030))</f>
        <v>428.20056574986387</v>
      </c>
      <c r="C1041">
        <v>4</v>
      </c>
      <c r="D1041" s="10">
        <f t="shared" si="354"/>
        <v>3150.3733982890062</v>
      </c>
      <c r="E1041" s="10">
        <f t="shared" si="354"/>
        <v>-3117.3116335618097</v>
      </c>
      <c r="F1041" s="10">
        <f t="shared" si="354"/>
        <v>33.061764727195353</v>
      </c>
      <c r="G1041" s="15">
        <f t="shared" si="355"/>
        <v>0.205078125</v>
      </c>
      <c r="H1041" s="10">
        <f t="shared" si="356"/>
        <v>210</v>
      </c>
      <c r="I1041" s="10">
        <f t="shared" si="357"/>
        <v>0.95714285714285718</v>
      </c>
      <c r="K1041" s="20">
        <v>-3117.3116335618097</v>
      </c>
      <c r="L1041" s="20">
        <v>33.061764727195353</v>
      </c>
      <c r="M1041" s="23">
        <v>0.205078125</v>
      </c>
      <c r="X1041" s="7"/>
      <c r="AA1041" s="10"/>
    </row>
    <row r="1042" spans="2:27">
      <c r="B1042" s="10">
        <f t="array" ref="B1042">STDEV(IF(G$7:G$1030=C1042,F$7:F$1030))</f>
        <v>631.21209126673227</v>
      </c>
      <c r="C1042">
        <v>5</v>
      </c>
      <c r="D1042" s="10">
        <f t="shared" si="354"/>
        <v>1205.5798973067183</v>
      </c>
      <c r="E1042" s="10">
        <f t="shared" si="354"/>
        <v>-917.02450190522131</v>
      </c>
      <c r="F1042" s="10">
        <f t="shared" si="354"/>
        <v>288.55539540150141</v>
      </c>
      <c r="G1042" s="15">
        <f t="shared" si="355"/>
        <v>0.24609375</v>
      </c>
      <c r="H1042" s="10">
        <f t="shared" si="356"/>
        <v>252</v>
      </c>
      <c r="I1042" s="10">
        <f t="shared" si="357"/>
        <v>0.70238095238095233</v>
      </c>
      <c r="K1042" s="20">
        <v>-917.02450190522131</v>
      </c>
      <c r="L1042" s="20">
        <v>288.55539540150141</v>
      </c>
      <c r="M1042" s="23">
        <v>0.24609375</v>
      </c>
      <c r="AA1042" s="10"/>
    </row>
    <row r="1043" spans="2:27">
      <c r="B1043" s="10">
        <f t="array" ref="B1043">STDEV(IF(G$7:G$1030=C1043,F$7:F$1030))</f>
        <v>858.05792191109515</v>
      </c>
      <c r="C1043">
        <v>6</v>
      </c>
      <c r="D1043" s="10">
        <f t="shared" si="354"/>
        <v>-1734.0488663679857</v>
      </c>
      <c r="E1043" s="10">
        <f t="shared" si="354"/>
        <v>1986.6597914390732</v>
      </c>
      <c r="F1043" s="10">
        <f t="shared" si="354"/>
        <v>252.61092507108947</v>
      </c>
      <c r="G1043" s="15">
        <f t="shared" si="355"/>
        <v>0.205078125</v>
      </c>
      <c r="H1043" s="10">
        <f t="shared" si="356"/>
        <v>210</v>
      </c>
      <c r="I1043" s="10">
        <f t="shared" si="357"/>
        <v>0.65714285714285714</v>
      </c>
      <c r="K1043" s="20">
        <v>1986.6597914390732</v>
      </c>
      <c r="L1043" s="20">
        <v>252.61092507108947</v>
      </c>
      <c r="M1043" s="23">
        <v>0.205078125</v>
      </c>
      <c r="AA1043" s="10"/>
    </row>
    <row r="1044" spans="2:27">
      <c r="B1044" s="10">
        <f t="array" ref="B1044">STDEV(IF(G$7:G$1030=C1044,F$7:F$1030))</f>
        <v>553.49933076811499</v>
      </c>
      <c r="C1044">
        <v>7</v>
      </c>
      <c r="D1044" s="10">
        <f t="shared" si="354"/>
        <v>-5959.5525484306254</v>
      </c>
      <c r="E1044" s="10">
        <f t="shared" si="354"/>
        <v>5818.6062470211518</v>
      </c>
      <c r="F1044" s="10">
        <f t="shared" si="354"/>
        <v>-140.9463014094801</v>
      </c>
      <c r="G1044" s="15">
        <f t="shared" si="355"/>
        <v>0.1171875</v>
      </c>
      <c r="H1044" s="10">
        <f t="shared" si="356"/>
        <v>120</v>
      </c>
      <c r="I1044" s="10">
        <f t="shared" si="357"/>
        <v>0.8</v>
      </c>
      <c r="K1044" s="20">
        <v>5818.6062470211518</v>
      </c>
      <c r="L1044" s="20">
        <v>-140.9463014094801</v>
      </c>
      <c r="M1044" s="23">
        <v>0.1171875</v>
      </c>
      <c r="AA1044" s="10"/>
    </row>
    <row r="1045" spans="2:27">
      <c r="B1045" s="10">
        <f t="array" ref="B1045">STDEV(IF(G$7:G$1030=C1045,F$7:F$1030))</f>
        <v>457.59588323875636</v>
      </c>
      <c r="C1045">
        <v>8</v>
      </c>
      <c r="D1045" s="10">
        <f t="shared" si="354"/>
        <v>-11683.423761659082</v>
      </c>
      <c r="E1045" s="10">
        <f t="shared" si="354"/>
        <v>10875.565666509605</v>
      </c>
      <c r="F1045" s="10">
        <f t="shared" si="354"/>
        <v>-807.85809514948471</v>
      </c>
      <c r="G1045" s="15">
        <f t="shared" si="355"/>
        <v>4.39453125E-2</v>
      </c>
      <c r="H1045" s="10">
        <f t="shared" si="356"/>
        <v>45</v>
      </c>
      <c r="I1045" s="10">
        <f t="shared" si="357"/>
        <v>1.2666666666666666</v>
      </c>
      <c r="K1045" s="20">
        <v>10875.565666509605</v>
      </c>
      <c r="L1045" s="20">
        <v>-807.85809514948471</v>
      </c>
      <c r="M1045" s="23">
        <v>4.39453125E-2</v>
      </c>
    </row>
    <row r="1046" spans="2:27">
      <c r="B1046" s="10">
        <f t="array" ref="B1046">STDEV(IF(G$7:G$1030=C1046,F$7:F$1030))</f>
        <v>477.12820611665592</v>
      </c>
      <c r="C1046">
        <v>9</v>
      </c>
      <c r="D1046" s="10">
        <f t="shared" si="354"/>
        <v>-19374.337534747374</v>
      </c>
      <c r="E1046" s="10">
        <f t="shared" si="354"/>
        <v>17549.155411768294</v>
      </c>
      <c r="F1046" s="10">
        <f t="shared" si="354"/>
        <v>-1825.1821229790821</v>
      </c>
      <c r="G1046" s="15">
        <f t="shared" si="355"/>
        <v>9.765625E-3</v>
      </c>
      <c r="H1046" s="10">
        <f t="shared" si="356"/>
        <v>10</v>
      </c>
      <c r="I1046" s="10">
        <f t="shared" si="357"/>
        <v>2.1</v>
      </c>
      <c r="K1046" s="20">
        <v>17549.155411768294</v>
      </c>
      <c r="L1046" s="20">
        <v>-1825.1821229790821</v>
      </c>
      <c r="M1046" s="23">
        <v>9.765625E-3</v>
      </c>
      <c r="Q1046" s="82"/>
      <c r="T1046" s="105"/>
    </row>
    <row r="1047" spans="2:27">
      <c r="B1047" s="10">
        <v>0</v>
      </c>
      <c r="C1047">
        <v>10</v>
      </c>
      <c r="D1047" s="10">
        <f t="shared" si="354"/>
        <v>-29242.78716745774</v>
      </c>
      <c r="E1047" s="10">
        <f t="shared" si="354"/>
        <v>26356.186750874265</v>
      </c>
      <c r="F1047" s="10">
        <f t="shared" si="354"/>
        <v>-2886.6004165834747</v>
      </c>
      <c r="G1047" s="15">
        <f t="shared" si="355"/>
        <v>9.765625E-4</v>
      </c>
      <c r="H1047" s="10">
        <f t="shared" si="356"/>
        <v>1</v>
      </c>
      <c r="I1047" s="10">
        <f t="shared" si="357"/>
        <v>3</v>
      </c>
      <c r="K1047" s="20">
        <v>26356.186750874265</v>
      </c>
      <c r="L1047" s="20">
        <v>-2886.6004165834747</v>
      </c>
      <c r="M1047" s="23">
        <v>9.765625E-4</v>
      </c>
    </row>
    <row r="1048" spans="2:27">
      <c r="D1048" s="10"/>
      <c r="E1048" s="10"/>
      <c r="F1048" s="10"/>
      <c r="G1048" s="15">
        <f t="shared" si="355"/>
        <v>1</v>
      </c>
      <c r="H1048" s="20">
        <f>SUM(H1037:H1047)</f>
        <v>1024</v>
      </c>
    </row>
    <row r="1049" spans="2:27">
      <c r="B1049" t="s">
        <v>80</v>
      </c>
    </row>
    <row r="1050" spans="2:27">
      <c r="B1050" t="s">
        <v>81</v>
      </c>
    </row>
    <row r="1053" spans="2:27">
      <c r="E1053" s="6"/>
    </row>
  </sheetData>
  <mergeCells count="1">
    <mergeCell ref="D1035:I103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57BF-E310-4722-B0D2-A8FD6A065976}">
  <dimension ref="A1:P49"/>
  <sheetViews>
    <sheetView zoomScale="75" zoomScaleNormal="75" workbookViewId="0">
      <selection activeCell="C17" sqref="C17"/>
    </sheetView>
  </sheetViews>
  <sheetFormatPr defaultRowHeight="15"/>
  <cols>
    <col min="2" max="2" width="15.5703125" bestFit="1" customWidth="1"/>
    <col min="3" max="3" width="16.140625" customWidth="1"/>
    <col min="5" max="5" width="22.85546875" bestFit="1" customWidth="1"/>
    <col min="6" max="6" width="13" customWidth="1"/>
    <col min="7" max="7" width="17" customWidth="1"/>
    <col min="9" max="9" width="16.5703125" customWidth="1"/>
    <col min="10" max="10" width="14.5703125" customWidth="1"/>
    <col min="12" max="12" width="15.7109375" customWidth="1"/>
    <col min="13" max="13" width="13.28515625" customWidth="1"/>
    <col min="14" max="14" width="9.140625" customWidth="1"/>
    <col min="15" max="15" width="15.28515625" customWidth="1"/>
    <col min="16" max="16" width="14.7109375" customWidth="1"/>
  </cols>
  <sheetData>
    <row r="1" spans="1:16">
      <c r="B1" s="52"/>
      <c r="C1" s="52"/>
      <c r="D1" s="52"/>
    </row>
    <row r="2" spans="1:16">
      <c r="B2" s="52" t="s">
        <v>98</v>
      </c>
      <c r="C2" s="52">
        <v>250</v>
      </c>
      <c r="D2" s="98" t="s">
        <v>136</v>
      </c>
    </row>
    <row r="3" spans="1:16">
      <c r="B3" s="52" t="s">
        <v>102</v>
      </c>
      <c r="C3" s="52">
        <v>30</v>
      </c>
      <c r="D3" s="87" t="s">
        <v>125</v>
      </c>
    </row>
    <row r="4" spans="1:16">
      <c r="B4" s="52" t="s">
        <v>103</v>
      </c>
      <c r="C4" s="52">
        <v>0</v>
      </c>
      <c r="D4" s="87" t="s">
        <v>125</v>
      </c>
    </row>
    <row r="5" spans="1:16">
      <c r="B5" s="52" t="s">
        <v>110</v>
      </c>
      <c r="C5" s="118">
        <v>1000000000000</v>
      </c>
      <c r="D5" s="98" t="s">
        <v>135</v>
      </c>
      <c r="L5" t="s">
        <v>118</v>
      </c>
      <c r="O5" t="s">
        <v>118</v>
      </c>
    </row>
    <row r="6" spans="1:16">
      <c r="B6" s="52"/>
      <c r="C6" s="52"/>
      <c r="D6" s="52"/>
      <c r="I6" t="s">
        <v>124</v>
      </c>
      <c r="J6" s="1"/>
      <c r="K6" s="1"/>
      <c r="L6" s="1" t="s">
        <v>115</v>
      </c>
      <c r="O6" s="1" t="s">
        <v>115</v>
      </c>
    </row>
    <row r="7" spans="1:16">
      <c r="B7" s="52"/>
      <c r="C7" s="52"/>
      <c r="D7" s="52"/>
      <c r="F7" s="131" t="s">
        <v>114</v>
      </c>
      <c r="G7" s="131"/>
      <c r="I7" s="131" t="s">
        <v>113</v>
      </c>
      <c r="J7" s="131"/>
      <c r="L7" s="131" t="s">
        <v>116</v>
      </c>
      <c r="M7" s="131"/>
      <c r="O7" s="131" t="s">
        <v>117</v>
      </c>
      <c r="P7" s="131"/>
    </row>
    <row r="8" spans="1:16" ht="15.75" thickBot="1">
      <c r="B8" s="52"/>
      <c r="C8" s="88" t="s">
        <v>24</v>
      </c>
      <c r="D8" s="88" t="s">
        <v>23</v>
      </c>
      <c r="F8" s="5" t="s">
        <v>111</v>
      </c>
      <c r="G8" s="5" t="s">
        <v>112</v>
      </c>
      <c r="H8" s="5"/>
      <c r="I8" s="5" t="s">
        <v>111</v>
      </c>
      <c r="J8" s="5" t="s">
        <v>112</v>
      </c>
      <c r="K8" s="5"/>
      <c r="L8" s="5" t="s">
        <v>111</v>
      </c>
      <c r="M8" s="5" t="s">
        <v>112</v>
      </c>
      <c r="N8" s="5"/>
      <c r="O8" s="5" t="s">
        <v>111</v>
      </c>
      <c r="P8" s="5" t="s">
        <v>112</v>
      </c>
    </row>
    <row r="9" spans="1:16">
      <c r="A9">
        <v>0</v>
      </c>
      <c r="B9" s="52" t="s">
        <v>104</v>
      </c>
      <c r="C9" s="123">
        <v>131</v>
      </c>
      <c r="D9" s="124">
        <v>7214</v>
      </c>
      <c r="E9" s="6"/>
      <c r="F9" s="110">
        <f>(D$14/D9-1)*C$2*$C$5/100</f>
        <v>282783476573.32947</v>
      </c>
      <c r="G9" s="110"/>
      <c r="H9" s="110"/>
      <c r="I9" s="110">
        <f>MIN(C$5*0.975,MAX(-C$5*0.975,F9*C9/C$14))</f>
        <v>266508168569.1091</v>
      </c>
      <c r="J9" s="110"/>
      <c r="K9" s="110"/>
      <c r="L9" s="111">
        <f>I9-$C$3*$C$5/10000*C$2/100</f>
        <v>259008168569.1091</v>
      </c>
      <c r="M9" s="111"/>
      <c r="N9" s="111"/>
      <c r="O9" s="111">
        <f>-I9-$C$4*$C$5/10000*$C$2/100</f>
        <v>-266508168569.1091</v>
      </c>
      <c r="P9" s="111"/>
    </row>
    <row r="10" spans="1:16">
      <c r="A10">
        <v>1</v>
      </c>
      <c r="B10" s="52" t="s">
        <v>105</v>
      </c>
      <c r="C10" s="125">
        <v>126</v>
      </c>
      <c r="D10" s="117">
        <v>6944</v>
      </c>
      <c r="E10" s="6"/>
      <c r="F10" s="110">
        <f t="shared" ref="F10:F13" si="0">(D$14/D10-1)*C$2*$C$5/100</f>
        <v>390985023041.47467</v>
      </c>
      <c r="G10" s="110">
        <f>(D10/D$9-1)*$C$5*C$2/100</f>
        <v>-93568062101.469238</v>
      </c>
      <c r="H10" s="110"/>
      <c r="I10" s="110">
        <f t="shared" ref="I10:I13" si="1">MIN(C$5*0.975,MAX(-C$5*0.975,F10*C10/C$14))</f>
        <v>354418078440.47339</v>
      </c>
      <c r="J10" s="110">
        <f>MIN(C$5*0.975,MAX(-C$5*0.975,G10*C10/C$14))</f>
        <v>-84817092264.64119</v>
      </c>
      <c r="K10" s="110"/>
      <c r="L10" s="111">
        <f t="shared" ref="L10:L13" si="2">I10-$C$3*$C$5/10000*C$2/100</f>
        <v>346918078440.47339</v>
      </c>
      <c r="M10" s="111">
        <f>J10-$C$3*$C$5/10000*C$2/100</f>
        <v>-92317092264.64119</v>
      </c>
      <c r="N10" s="111"/>
      <c r="O10" s="111">
        <f t="shared" ref="O10:O13" si="3">-I10-$C$4*$C$5/10000*$C$2/100</f>
        <v>-354418078440.47339</v>
      </c>
      <c r="P10" s="111">
        <f>-J10-$C$5*$C$4/10000*C$2/100</f>
        <v>84817092264.64119</v>
      </c>
    </row>
    <row r="11" spans="1:16">
      <c r="A11">
        <v>2</v>
      </c>
      <c r="B11" s="52" t="s">
        <v>106</v>
      </c>
      <c r="C11" s="125">
        <v>133</v>
      </c>
      <c r="D11" s="117">
        <v>7313</v>
      </c>
      <c r="E11" s="6"/>
      <c r="F11" s="110">
        <f t="shared" si="0"/>
        <v>245111445371.25665</v>
      </c>
      <c r="G11" s="110">
        <f t="shared" ref="G11:G14" si="4">(D11/D$9-1)*$C$5*C$2/100</f>
        <v>34308289437.205429</v>
      </c>
      <c r="H11" s="110"/>
      <c r="I11" s="110">
        <f t="shared" si="1"/>
        <v>234531095211.34631</v>
      </c>
      <c r="J11" s="110">
        <f t="shared" ref="J11:J14" si="5">MIN(C$5*0.975,MAX(-C$5*0.975,G11*C11/C$14))</f>
        <v>32827356080.203758</v>
      </c>
      <c r="K11" s="110"/>
      <c r="L11" s="111">
        <f>I11-$C$3*$C$5/10000*C$2/100</f>
        <v>227031095211.34631</v>
      </c>
      <c r="M11" s="111">
        <f t="shared" ref="M11:M14" si="6">J11-$C$3*$C$5/10000*C$2/100</f>
        <v>25327356080.203758</v>
      </c>
      <c r="N11" s="111"/>
      <c r="O11" s="111">
        <f t="shared" si="3"/>
        <v>-234531095211.34631</v>
      </c>
      <c r="P11" s="111">
        <f t="shared" ref="P11:P14" si="7">-J11-$C$5*$C$4/10000*C$2/100</f>
        <v>-32827356080.203758</v>
      </c>
    </row>
    <row r="12" spans="1:16">
      <c r="A12">
        <v>3</v>
      </c>
      <c r="B12" s="52" t="s">
        <v>107</v>
      </c>
      <c r="C12" s="125">
        <v>141</v>
      </c>
      <c r="D12" s="117">
        <v>7542</v>
      </c>
      <c r="E12" s="6"/>
      <c r="F12" s="110">
        <f t="shared" si="0"/>
        <v>161760806152.21411</v>
      </c>
      <c r="G12" s="110">
        <f t="shared" si="4"/>
        <v>113667868034.37779</v>
      </c>
      <c r="H12" s="110"/>
      <c r="I12" s="110">
        <f t="shared" si="1"/>
        <v>164088299765.91504</v>
      </c>
      <c r="J12" s="110">
        <f t="shared" si="5"/>
        <v>115303376926.95877</v>
      </c>
      <c r="K12" s="110"/>
      <c r="L12" s="111">
        <f t="shared" si="2"/>
        <v>156588299765.91504</v>
      </c>
      <c r="M12" s="111">
        <f t="shared" si="6"/>
        <v>107803376926.95877</v>
      </c>
      <c r="N12" s="111"/>
      <c r="O12" s="111">
        <f t="shared" si="3"/>
        <v>-164088299765.91504</v>
      </c>
      <c r="P12" s="111">
        <f t="shared" si="7"/>
        <v>-115303376926.95877</v>
      </c>
    </row>
    <row r="13" spans="1:16">
      <c r="A13">
        <v>4</v>
      </c>
      <c r="B13" s="52" t="s">
        <v>108</v>
      </c>
      <c r="C13" s="125">
        <v>144</v>
      </c>
      <c r="D13" s="117">
        <v>8163</v>
      </c>
      <c r="E13" s="6"/>
      <c r="F13" s="110">
        <f t="shared" si="0"/>
        <v>-40732573808.648918</v>
      </c>
      <c r="G13" s="110">
        <f t="shared" si="4"/>
        <v>328874410867.75714</v>
      </c>
      <c r="H13" s="110"/>
      <c r="I13" s="110">
        <f t="shared" si="1"/>
        <v>-42197774305.362907</v>
      </c>
      <c r="J13" s="110">
        <f t="shared" si="5"/>
        <v>340704425647.17291</v>
      </c>
      <c r="K13" s="110"/>
      <c r="L13" s="111">
        <f t="shared" si="2"/>
        <v>-49697774305.362907</v>
      </c>
      <c r="M13" s="111">
        <f t="shared" si="6"/>
        <v>333204425647.17291</v>
      </c>
      <c r="N13" s="111"/>
      <c r="O13" s="111">
        <f t="shared" si="3"/>
        <v>42197774305.362907</v>
      </c>
      <c r="P13" s="111">
        <f t="shared" si="7"/>
        <v>-340704425647.17291</v>
      </c>
    </row>
    <row r="14" spans="1:16" ht="15.75" thickBot="1">
      <c r="A14">
        <v>5</v>
      </c>
      <c r="B14" s="52" t="s">
        <v>104</v>
      </c>
      <c r="C14" s="126">
        <v>139</v>
      </c>
      <c r="D14" s="127">
        <v>8030</v>
      </c>
      <c r="E14" s="6"/>
      <c r="F14" s="110"/>
      <c r="G14" s="110">
        <f t="shared" si="4"/>
        <v>282783476573.32947</v>
      </c>
      <c r="H14" s="110"/>
      <c r="I14" s="110"/>
      <c r="J14" s="110">
        <f t="shared" si="5"/>
        <v>282783476573.32947</v>
      </c>
      <c r="K14" s="110"/>
      <c r="L14" s="111"/>
      <c r="M14" s="111">
        <f t="shared" si="6"/>
        <v>275283476573.32947</v>
      </c>
      <c r="N14" s="111"/>
      <c r="O14" s="111"/>
      <c r="P14" s="111">
        <f t="shared" si="7"/>
        <v>-282783476573.32947</v>
      </c>
    </row>
    <row r="15" spans="1:16">
      <c r="B15" s="52"/>
      <c r="C15" s="52"/>
      <c r="D15" s="52"/>
      <c r="N15" s="6"/>
    </row>
    <row r="16" spans="1:16">
      <c r="B16" s="52"/>
      <c r="C16" s="89"/>
      <c r="D16" s="52"/>
      <c r="L16" s="120"/>
      <c r="M16" s="120"/>
      <c r="N16" s="6"/>
      <c r="O16" s="3"/>
      <c r="P16" s="3"/>
    </row>
    <row r="17" spans="2:16">
      <c r="B17" s="52"/>
      <c r="C17" s="52"/>
      <c r="D17" s="52"/>
      <c r="I17" s="83"/>
      <c r="L17" s="120"/>
      <c r="M17" s="120"/>
      <c r="N17" s="6"/>
      <c r="O17" s="3"/>
      <c r="P17" s="3"/>
    </row>
    <row r="18" spans="2:16">
      <c r="B18" s="52"/>
      <c r="C18" s="52"/>
      <c r="D18" s="89"/>
      <c r="I18" s="83"/>
      <c r="K18" s="83"/>
      <c r="L18" s="120"/>
      <c r="M18" s="120"/>
      <c r="N18" s="6"/>
      <c r="O18" s="3"/>
      <c r="P18" s="3"/>
    </row>
    <row r="19" spans="2:16">
      <c r="B19" s="90"/>
      <c r="C19" s="52"/>
      <c r="D19" s="52"/>
      <c r="E19" s="109">
        <f ca="1">OFFSET(L9,E20,IF(E21="Short",3,0))/C5</f>
        <v>0.25900816856910908</v>
      </c>
      <c r="F19" t="s">
        <v>121</v>
      </c>
      <c r="I19" s="83"/>
      <c r="L19" s="120"/>
      <c r="M19" s="120"/>
      <c r="N19" s="10"/>
      <c r="O19" s="3"/>
      <c r="P19" s="3"/>
    </row>
    <row r="20" spans="2:16">
      <c r="B20" s="90"/>
      <c r="C20" s="52"/>
      <c r="D20" s="52"/>
      <c r="E20" s="94">
        <v>0</v>
      </c>
      <c r="F20" t="s">
        <v>119</v>
      </c>
      <c r="L20" s="120"/>
      <c r="M20" s="120"/>
      <c r="N20" s="6"/>
      <c r="O20" s="3"/>
      <c r="P20" s="3"/>
    </row>
    <row r="21" spans="2:16">
      <c r="B21" s="52"/>
      <c r="C21" s="91"/>
      <c r="D21" s="52"/>
      <c r="E21" s="95" t="s">
        <v>16</v>
      </c>
      <c r="F21" t="s">
        <v>120</v>
      </c>
      <c r="I21" s="83"/>
      <c r="L21" s="120"/>
      <c r="M21" s="120"/>
      <c r="N21" s="6"/>
      <c r="O21" s="3"/>
      <c r="P21" s="3"/>
    </row>
    <row r="22" spans="2:16">
      <c r="B22" s="52"/>
      <c r="C22" s="83"/>
      <c r="D22" s="52"/>
      <c r="E22" s="5"/>
      <c r="I22" s="83"/>
      <c r="L22" s="3"/>
      <c r="M22" s="3"/>
      <c r="N22" s="6"/>
    </row>
    <row r="23" spans="2:16">
      <c r="B23" s="52"/>
      <c r="C23" s="92"/>
      <c r="D23" s="89"/>
      <c r="E23" s="109">
        <f>IF(E24="Long",L9,O9)/C5</f>
        <v>0.25900816856910908</v>
      </c>
      <c r="F23" t="s">
        <v>123</v>
      </c>
      <c r="I23" s="83"/>
      <c r="K23" s="83"/>
      <c r="N23" s="6"/>
    </row>
    <row r="24" spans="2:16">
      <c r="B24" s="52"/>
      <c r="C24" s="114"/>
      <c r="D24" s="89"/>
      <c r="E24" s="96" t="s">
        <v>16</v>
      </c>
      <c r="F24" t="s">
        <v>120</v>
      </c>
      <c r="I24" s="83"/>
      <c r="N24" s="6"/>
    </row>
    <row r="25" spans="2:16">
      <c r="B25" s="52"/>
      <c r="C25" s="93"/>
      <c r="D25" s="89"/>
      <c r="E25" s="5"/>
      <c r="I25" s="83"/>
    </row>
    <row r="26" spans="2:16">
      <c r="B26" s="52"/>
      <c r="C26" s="93"/>
      <c r="D26" s="89"/>
      <c r="E26" s="97">
        <f ca="1">OFFSET(M9,E27,IF(E28="Short",3,0))/C5</f>
        <v>-9.2317092264641187E-2</v>
      </c>
      <c r="F26" t="s">
        <v>122</v>
      </c>
      <c r="I26" s="83"/>
      <c r="J26" s="83"/>
      <c r="L26" s="84"/>
    </row>
    <row r="27" spans="2:16">
      <c r="E27" s="94">
        <v>1</v>
      </c>
      <c r="F27" t="s">
        <v>119</v>
      </c>
    </row>
    <row r="28" spans="2:16">
      <c r="E28" s="95" t="s">
        <v>16</v>
      </c>
      <c r="F28" t="s">
        <v>120</v>
      </c>
      <c r="I28" s="83"/>
      <c r="L28" s="83"/>
      <c r="O28" s="82"/>
      <c r="P28" s="85"/>
    </row>
    <row r="29" spans="2:16">
      <c r="I29" s="83"/>
      <c r="J29" s="119"/>
      <c r="L29" s="83"/>
      <c r="M29" s="113"/>
      <c r="O29" s="82"/>
      <c r="P29" s="85"/>
    </row>
    <row r="30" spans="2:16">
      <c r="I30" s="83"/>
      <c r="K30" s="112"/>
      <c r="M30" s="10"/>
      <c r="N30" s="83"/>
    </row>
    <row r="31" spans="2:16">
      <c r="I31" s="83"/>
      <c r="N31" s="83"/>
    </row>
    <row r="32" spans="2:16">
      <c r="I32" s="83"/>
      <c r="L32" s="84"/>
    </row>
    <row r="33" spans="5:14">
      <c r="I33" s="83"/>
    </row>
    <row r="34" spans="5:14">
      <c r="I34" s="83"/>
    </row>
    <row r="35" spans="5:14">
      <c r="E35" s="82"/>
      <c r="F35" s="82"/>
      <c r="N35" s="83"/>
    </row>
    <row r="36" spans="5:14">
      <c r="E36" s="83"/>
      <c r="F36" s="83"/>
      <c r="N36" s="83"/>
    </row>
    <row r="37" spans="5:14">
      <c r="E37" s="82"/>
      <c r="F37" s="82"/>
    </row>
    <row r="38" spans="5:14">
      <c r="E38" s="82"/>
      <c r="F38" s="82"/>
    </row>
    <row r="39" spans="5:14">
      <c r="E39" s="82"/>
      <c r="F39" s="82"/>
    </row>
    <row r="40" spans="5:14">
      <c r="E40" s="83"/>
      <c r="F40" s="83"/>
    </row>
    <row r="41" spans="5:14">
      <c r="E41" s="116"/>
      <c r="F41" s="116"/>
    </row>
    <row r="42" spans="5:14">
      <c r="E42" s="82"/>
      <c r="F42" s="82"/>
    </row>
    <row r="43" spans="5:14">
      <c r="E43" s="83"/>
      <c r="F43" s="83"/>
    </row>
    <row r="44" spans="5:14">
      <c r="E44" s="82"/>
      <c r="F44" s="82"/>
    </row>
    <row r="46" spans="5:14">
      <c r="E46" s="83"/>
    </row>
    <row r="49" spans="5:5">
      <c r="E49" s="115"/>
    </row>
  </sheetData>
  <mergeCells count="4">
    <mergeCell ref="F7:G7"/>
    <mergeCell ref="I7:J7"/>
    <mergeCell ref="L7:M7"/>
    <mergeCell ref="O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171F-CDAA-4864-A08D-76CB5026E999}">
  <dimension ref="B2:S17376"/>
  <sheetViews>
    <sheetView zoomScale="75" zoomScaleNormal="75" workbookViewId="0">
      <pane ySplit="3150" topLeftCell="A3638" activePane="bottomLeft"/>
      <selection activeCell="P1" sqref="P1:U1048576"/>
      <selection pane="bottomLeft" activeCell="J3649" sqref="J3649"/>
    </sheetView>
  </sheetViews>
  <sheetFormatPr defaultRowHeight="15"/>
  <cols>
    <col min="2" max="2" width="10.42578125" customWidth="1"/>
    <col min="17" max="17" width="12" customWidth="1"/>
  </cols>
  <sheetData>
    <row r="2" spans="2:19">
      <c r="B2" t="s">
        <v>31</v>
      </c>
      <c r="C2" s="1" t="s">
        <v>25</v>
      </c>
      <c r="D2" s="1" t="s">
        <v>126</v>
      </c>
      <c r="H2" s="1" t="s">
        <v>127</v>
      </c>
      <c r="I2" s="1" t="s">
        <v>128</v>
      </c>
      <c r="L2" s="72"/>
      <c r="M2" s="72"/>
      <c r="N2" s="73"/>
      <c r="O2" s="74"/>
      <c r="P2" s="74"/>
      <c r="Q2" s="74"/>
    </row>
    <row r="3" spans="2:19">
      <c r="B3" s="4">
        <v>18269</v>
      </c>
      <c r="C3" s="24">
        <v>16.98</v>
      </c>
      <c r="F3" t="s">
        <v>129</v>
      </c>
      <c r="G3" s="10">
        <v>1</v>
      </c>
      <c r="H3" s="99">
        <f t="shared" ref="H3:H8" si="0">SMALL(D$4:D$3652,G3)</f>
        <v>-0.18195465247408926</v>
      </c>
      <c r="I3" s="99">
        <f t="shared" ref="I3:I8" si="1">LARGE(D$4:D$3652,G3)</f>
        <v>0.14116135707410971</v>
      </c>
      <c r="L3" s="72"/>
      <c r="M3" s="72"/>
      <c r="N3" s="75"/>
      <c r="O3" s="76"/>
      <c r="P3" s="76"/>
      <c r="Q3" s="122"/>
    </row>
    <row r="4" spans="2:19">
      <c r="B4" s="4">
        <v>18276</v>
      </c>
      <c r="C4" s="24">
        <v>16.670000000000002</v>
      </c>
      <c r="D4" s="3">
        <f>C4/C3-1</f>
        <v>-1.8256772673733712E-2</v>
      </c>
      <c r="F4" t="s">
        <v>130</v>
      </c>
      <c r="G4" s="10">
        <v>2</v>
      </c>
      <c r="H4" s="99">
        <f t="shared" si="0"/>
        <v>-0.12196678293738461</v>
      </c>
      <c r="I4" s="99">
        <f t="shared" si="1"/>
        <v>0.12025793721800415</v>
      </c>
      <c r="L4" s="72"/>
      <c r="M4" s="72"/>
      <c r="N4" s="75"/>
      <c r="O4" s="76"/>
      <c r="P4" s="76"/>
      <c r="Q4" s="122"/>
    </row>
    <row r="5" spans="2:19">
      <c r="B5" s="4">
        <v>18283</v>
      </c>
      <c r="C5" s="24">
        <v>16.899999999999999</v>
      </c>
      <c r="D5" s="3">
        <f t="shared" ref="D5:D68" si="2">C5/C4-1</f>
        <v>1.3797240551889356E-2</v>
      </c>
      <c r="F5" t="s">
        <v>131</v>
      </c>
      <c r="G5" s="10">
        <v>3</v>
      </c>
      <c r="H5" s="99">
        <f t="shared" si="0"/>
        <v>-0.11600494853809196</v>
      </c>
      <c r="I5" s="99">
        <f t="shared" si="1"/>
        <v>0.10707071097287968</v>
      </c>
      <c r="L5" s="72"/>
      <c r="M5" s="72"/>
      <c r="N5" s="75"/>
      <c r="O5" s="76"/>
      <c r="P5" s="76"/>
      <c r="Q5" s="122"/>
    </row>
    <row r="6" spans="2:19">
      <c r="B6" s="4">
        <v>18290</v>
      </c>
      <c r="C6" s="24">
        <v>16.82</v>
      </c>
      <c r="D6" s="3">
        <f t="shared" si="2"/>
        <v>-4.7337278106507341E-3</v>
      </c>
      <c r="G6" s="10">
        <v>4</v>
      </c>
      <c r="H6" s="99">
        <f t="shared" si="0"/>
        <v>-0.10537799289680605</v>
      </c>
      <c r="I6" s="99">
        <f t="shared" si="1"/>
        <v>0.10490776133061663</v>
      </c>
      <c r="L6" s="72"/>
      <c r="M6" s="72"/>
      <c r="N6" s="75"/>
      <c r="O6" s="76"/>
      <c r="P6" s="76"/>
      <c r="Q6" s="122"/>
    </row>
    <row r="7" spans="2:19">
      <c r="B7" s="4">
        <v>18297</v>
      </c>
      <c r="C7" s="24">
        <v>17.290001</v>
      </c>
      <c r="D7" s="3">
        <f t="shared" si="2"/>
        <v>2.7942984542211668E-2</v>
      </c>
      <c r="G7" s="10">
        <v>5</v>
      </c>
      <c r="H7" s="99">
        <f t="shared" si="0"/>
        <v>-9.3993948684234274E-2</v>
      </c>
      <c r="I7" s="99">
        <f t="shared" si="1"/>
        <v>8.830042538854932E-2</v>
      </c>
      <c r="L7" s="72"/>
      <c r="M7" s="72"/>
      <c r="N7" s="75"/>
      <c r="O7" s="76"/>
      <c r="P7" s="76"/>
      <c r="Q7" s="122"/>
    </row>
    <row r="8" spans="2:19">
      <c r="B8" s="4">
        <v>18304</v>
      </c>
      <c r="C8" s="24">
        <v>17.239999999999998</v>
      </c>
      <c r="D8" s="3">
        <f t="shared" si="2"/>
        <v>-2.8919026667495462E-3</v>
      </c>
      <c r="G8" s="10">
        <v>6</v>
      </c>
      <c r="H8" s="99">
        <f t="shared" si="0"/>
        <v>-9.1201319193720765E-2</v>
      </c>
      <c r="I8" s="99">
        <f t="shared" si="1"/>
        <v>7.78007392147535E-2</v>
      </c>
      <c r="L8" s="72"/>
      <c r="M8" s="72"/>
      <c r="N8" s="75"/>
      <c r="O8" s="76"/>
      <c r="P8" s="76"/>
      <c r="Q8" s="122"/>
    </row>
    <row r="9" spans="2:19">
      <c r="B9" s="4">
        <v>18311</v>
      </c>
      <c r="C9" s="24">
        <v>17.149999999999999</v>
      </c>
      <c r="D9" s="3">
        <f t="shared" si="2"/>
        <v>-5.2204176334106345E-3</v>
      </c>
      <c r="L9" s="72"/>
      <c r="M9" s="72"/>
      <c r="N9" s="75"/>
      <c r="O9" s="76"/>
      <c r="P9" s="76"/>
      <c r="Q9" s="122"/>
    </row>
    <row r="10" spans="2:19">
      <c r="B10" s="4">
        <v>18318</v>
      </c>
      <c r="C10" s="24">
        <v>17.280000999999999</v>
      </c>
      <c r="D10" s="3">
        <f t="shared" si="2"/>
        <v>7.5802332361516456E-3</v>
      </c>
      <c r="L10" s="72"/>
      <c r="M10" s="72"/>
      <c r="N10" s="75"/>
      <c r="O10" s="76"/>
      <c r="P10" s="76"/>
      <c r="Q10" s="122"/>
    </row>
    <row r="11" spans="2:19">
      <c r="B11" s="4">
        <v>18325</v>
      </c>
      <c r="C11" s="24">
        <v>17.290001</v>
      </c>
      <c r="D11" s="3">
        <f t="shared" si="2"/>
        <v>5.7870367021406466E-4</v>
      </c>
      <c r="L11" s="72"/>
      <c r="M11" s="72"/>
      <c r="N11" s="75"/>
      <c r="O11" s="76"/>
      <c r="P11" s="76"/>
      <c r="Q11" s="122"/>
    </row>
    <row r="12" spans="2:19">
      <c r="B12" s="4">
        <v>18332</v>
      </c>
      <c r="C12" s="24">
        <v>17.09</v>
      </c>
      <c r="D12" s="3">
        <f t="shared" si="2"/>
        <v>-1.1567437156307925E-2</v>
      </c>
      <c r="L12" s="72"/>
      <c r="M12" s="72"/>
      <c r="N12" s="75"/>
      <c r="O12" s="76"/>
      <c r="P12" s="76"/>
      <c r="Q12" s="122"/>
    </row>
    <row r="13" spans="2:19">
      <c r="B13" s="4">
        <v>18339</v>
      </c>
      <c r="C13" s="24">
        <v>17.450001</v>
      </c>
      <c r="D13" s="3">
        <f t="shared" si="2"/>
        <v>2.1065008777062744E-2</v>
      </c>
      <c r="L13" s="72"/>
      <c r="M13" s="72"/>
      <c r="N13" s="75"/>
      <c r="O13" s="76"/>
      <c r="P13" s="76"/>
      <c r="Q13" s="122"/>
    </row>
    <row r="14" spans="2:19">
      <c r="B14" s="4">
        <v>18346</v>
      </c>
      <c r="C14" s="24">
        <v>17.559999000000001</v>
      </c>
      <c r="D14" s="3">
        <f t="shared" si="2"/>
        <v>6.303609953947964E-3</v>
      </c>
      <c r="L14" s="72"/>
      <c r="M14" s="72"/>
      <c r="N14" s="75"/>
      <c r="O14" s="76"/>
      <c r="P14" s="76"/>
      <c r="Q14" s="122"/>
    </row>
    <row r="15" spans="2:19">
      <c r="B15" s="4">
        <v>18353</v>
      </c>
      <c r="C15" s="24">
        <v>17.290001</v>
      </c>
      <c r="D15" s="3">
        <f t="shared" si="2"/>
        <v>-1.5375741194518344E-2</v>
      </c>
      <c r="L15" s="72"/>
      <c r="M15" s="72"/>
      <c r="N15" s="75"/>
      <c r="O15" s="76"/>
      <c r="P15" s="76"/>
      <c r="Q15" s="122"/>
    </row>
    <row r="16" spans="2:19">
      <c r="B16" s="4">
        <v>18360</v>
      </c>
      <c r="C16" s="24">
        <v>17.780000999999999</v>
      </c>
      <c r="D16" s="3">
        <f t="shared" si="2"/>
        <v>2.8340079332557444E-2</v>
      </c>
      <c r="L16" s="72"/>
      <c r="M16" s="72"/>
      <c r="N16" s="75"/>
      <c r="O16" s="76"/>
      <c r="P16" s="76"/>
      <c r="Q16" s="122"/>
      <c r="R16" s="49"/>
      <c r="S16" s="49"/>
    </row>
    <row r="17" spans="2:17">
      <c r="B17" s="4">
        <v>18367</v>
      </c>
      <c r="C17" s="24">
        <v>17.959999</v>
      </c>
      <c r="D17" s="3">
        <f t="shared" si="2"/>
        <v>1.0123621477861722E-2</v>
      </c>
      <c r="L17" s="72"/>
      <c r="M17" s="72"/>
      <c r="N17" s="75"/>
      <c r="O17" s="76"/>
      <c r="P17" s="76"/>
      <c r="Q17" s="122"/>
    </row>
    <row r="18" spans="2:17">
      <c r="B18" s="4">
        <v>18374</v>
      </c>
      <c r="C18" s="24">
        <v>17.959999</v>
      </c>
      <c r="D18" s="3">
        <f t="shared" si="2"/>
        <v>0</v>
      </c>
      <c r="L18" s="72"/>
      <c r="M18" s="72"/>
      <c r="N18" s="75"/>
      <c r="O18" s="76"/>
      <c r="P18" s="76"/>
      <c r="Q18" s="122"/>
    </row>
    <row r="19" spans="2:17">
      <c r="B19" s="4">
        <v>18381</v>
      </c>
      <c r="C19" s="24">
        <v>17.959999</v>
      </c>
      <c r="D19" s="3">
        <f t="shared" si="2"/>
        <v>0</v>
      </c>
      <c r="L19" s="72"/>
      <c r="M19" s="72"/>
      <c r="N19" s="75"/>
      <c r="O19" s="76"/>
      <c r="P19" s="76"/>
      <c r="Q19" s="122"/>
    </row>
    <row r="20" spans="2:17">
      <c r="B20" s="4">
        <v>18388</v>
      </c>
      <c r="C20" s="24">
        <v>18.219999000000001</v>
      </c>
      <c r="D20" s="3">
        <f t="shared" si="2"/>
        <v>1.4476615505379486E-2</v>
      </c>
      <c r="L20" s="72"/>
      <c r="M20" s="72"/>
      <c r="N20" s="75"/>
      <c r="O20" s="76"/>
      <c r="P20" s="76"/>
      <c r="Q20" s="122"/>
    </row>
    <row r="21" spans="2:17">
      <c r="B21" s="4">
        <v>18395</v>
      </c>
      <c r="C21" s="24">
        <v>18.18</v>
      </c>
      <c r="D21" s="3">
        <f t="shared" si="2"/>
        <v>-2.195334917416969E-3</v>
      </c>
      <c r="L21" s="72"/>
      <c r="M21" s="72"/>
      <c r="N21" s="75"/>
      <c r="O21" s="76"/>
      <c r="P21" s="76"/>
      <c r="Q21" s="122"/>
    </row>
    <row r="22" spans="2:17">
      <c r="B22" s="4">
        <v>18402</v>
      </c>
      <c r="C22" s="24">
        <v>18.68</v>
      </c>
      <c r="D22" s="3">
        <f t="shared" si="2"/>
        <v>2.7502750275027577E-2</v>
      </c>
      <c r="L22" s="72"/>
      <c r="M22" s="72"/>
      <c r="N22" s="75"/>
      <c r="O22" s="76"/>
      <c r="P22" s="76"/>
      <c r="Q22" s="122"/>
    </row>
    <row r="23" spans="2:17">
      <c r="B23" s="4">
        <v>18409</v>
      </c>
      <c r="C23" s="24">
        <v>18.670000000000002</v>
      </c>
      <c r="D23" s="3">
        <f t="shared" si="2"/>
        <v>-5.353319057814776E-4</v>
      </c>
      <c r="L23" s="72"/>
      <c r="M23" s="72"/>
      <c r="N23" s="75"/>
      <c r="O23" s="78"/>
      <c r="P23" s="76"/>
      <c r="Q23" s="122"/>
    </row>
    <row r="24" spans="2:17">
      <c r="B24" s="4">
        <v>18416</v>
      </c>
      <c r="C24" s="24">
        <v>18.790001</v>
      </c>
      <c r="D24" s="3">
        <f t="shared" si="2"/>
        <v>6.4274772362078458E-3</v>
      </c>
      <c r="L24" s="72"/>
      <c r="M24" s="72"/>
      <c r="N24" s="75"/>
      <c r="O24" s="76"/>
      <c r="P24" s="76"/>
      <c r="Q24" s="122"/>
    </row>
    <row r="25" spans="2:17">
      <c r="B25" s="4">
        <v>18423</v>
      </c>
      <c r="C25" s="24">
        <v>19.260000000000002</v>
      </c>
      <c r="D25" s="3">
        <f t="shared" si="2"/>
        <v>2.5013250398443265E-2</v>
      </c>
      <c r="L25" s="72"/>
      <c r="M25" s="72"/>
      <c r="N25" s="75"/>
      <c r="O25" s="76"/>
      <c r="P25" s="76"/>
      <c r="Q25" s="122"/>
    </row>
    <row r="26" spans="2:17">
      <c r="B26" s="4">
        <v>18430</v>
      </c>
      <c r="C26" s="24">
        <v>18.969999000000001</v>
      </c>
      <c r="D26" s="3">
        <f t="shared" si="2"/>
        <v>-1.5057165109034321E-2</v>
      </c>
      <c r="L26" s="72"/>
      <c r="M26" s="72"/>
      <c r="N26" s="75"/>
      <c r="O26" s="76"/>
      <c r="P26" s="76"/>
      <c r="Q26" s="122"/>
    </row>
    <row r="27" spans="2:17">
      <c r="B27" s="4">
        <v>18437</v>
      </c>
      <c r="C27" s="24">
        <v>19.139999</v>
      </c>
      <c r="D27" s="3">
        <f t="shared" si="2"/>
        <v>8.9615186590150664E-3</v>
      </c>
      <c r="L27" s="72"/>
      <c r="M27" s="72"/>
      <c r="N27" s="75"/>
      <c r="O27" s="76"/>
      <c r="P27" s="76"/>
      <c r="Q27" s="122"/>
    </row>
    <row r="28" spans="2:17">
      <c r="B28" s="4">
        <v>18444</v>
      </c>
      <c r="C28" s="24">
        <v>17.690000999999999</v>
      </c>
      <c r="D28" s="3">
        <f t="shared" si="2"/>
        <v>-7.5757475222438697E-2</v>
      </c>
      <c r="L28" s="72"/>
      <c r="M28" s="72"/>
      <c r="N28" s="75"/>
      <c r="O28" s="76"/>
      <c r="P28" s="76"/>
      <c r="Q28" s="122"/>
    </row>
    <row r="29" spans="2:17">
      <c r="B29" s="4">
        <v>18451</v>
      </c>
      <c r="C29" s="24">
        <v>17.670000000000002</v>
      </c>
      <c r="D29" s="3">
        <f t="shared" si="2"/>
        <v>-1.1306387150570307E-3</v>
      </c>
      <c r="L29" s="72"/>
      <c r="M29" s="72"/>
      <c r="N29" s="75"/>
      <c r="O29" s="76"/>
      <c r="P29" s="76"/>
      <c r="Q29" s="122"/>
    </row>
    <row r="30" spans="2:17">
      <c r="B30" s="4">
        <v>18458</v>
      </c>
      <c r="C30" s="24">
        <v>16.870000999999998</v>
      </c>
      <c r="D30" s="3">
        <f t="shared" si="2"/>
        <v>-4.5274419920769859E-2</v>
      </c>
      <c r="L30" s="72"/>
      <c r="M30" s="72"/>
      <c r="N30" s="75"/>
      <c r="O30" s="76"/>
      <c r="P30" s="76"/>
      <c r="Q30" s="122"/>
    </row>
    <row r="31" spans="2:17">
      <c r="B31" s="4">
        <v>18465</v>
      </c>
      <c r="C31" s="24">
        <v>17.59</v>
      </c>
      <c r="D31" s="3">
        <f t="shared" si="2"/>
        <v>4.2679250582142947E-2</v>
      </c>
      <c r="L31" s="72"/>
      <c r="M31" s="72"/>
      <c r="N31" s="75"/>
      <c r="O31" s="76"/>
      <c r="P31" s="76"/>
      <c r="Q31" s="122"/>
    </row>
    <row r="32" spans="2:17">
      <c r="B32" s="4">
        <v>18472</v>
      </c>
      <c r="C32" s="24">
        <v>17.690000999999999</v>
      </c>
      <c r="D32" s="3">
        <f t="shared" si="2"/>
        <v>5.685105173393934E-3</v>
      </c>
      <c r="L32" s="72"/>
      <c r="M32" s="72"/>
      <c r="N32" s="75"/>
      <c r="O32" s="76"/>
      <c r="P32" s="76"/>
      <c r="Q32" s="122"/>
    </row>
    <row r="33" spans="2:19">
      <c r="B33" s="4">
        <v>18479</v>
      </c>
      <c r="C33" s="24">
        <v>18.139999</v>
      </c>
      <c r="D33" s="3">
        <f t="shared" si="2"/>
        <v>2.5437986125608436E-2</v>
      </c>
      <c r="L33" s="72"/>
      <c r="M33" s="72"/>
      <c r="N33" s="75"/>
      <c r="O33" s="76"/>
      <c r="P33" s="76"/>
      <c r="Q33" s="122"/>
    </row>
    <row r="34" spans="2:19">
      <c r="B34" s="4">
        <v>18486</v>
      </c>
      <c r="C34" s="24">
        <v>18.280000999999999</v>
      </c>
      <c r="D34" s="3">
        <f t="shared" si="2"/>
        <v>7.7178615059461109E-3</v>
      </c>
      <c r="L34" s="72"/>
      <c r="M34" s="72"/>
      <c r="N34" s="75"/>
      <c r="O34" s="76"/>
      <c r="P34" s="76"/>
      <c r="Q34" s="122"/>
    </row>
    <row r="35" spans="2:19">
      <c r="B35" s="4">
        <v>18493</v>
      </c>
      <c r="C35" s="24">
        <v>18.68</v>
      </c>
      <c r="D35" s="3">
        <f t="shared" si="2"/>
        <v>2.1881782172769038E-2</v>
      </c>
      <c r="L35" s="72"/>
      <c r="M35" s="72"/>
      <c r="N35" s="75"/>
      <c r="O35" s="76"/>
      <c r="P35" s="76"/>
      <c r="Q35" s="122"/>
    </row>
    <row r="36" spans="2:19">
      <c r="B36" s="4">
        <v>18500</v>
      </c>
      <c r="C36" s="24">
        <v>18.540001</v>
      </c>
      <c r="D36" s="3">
        <f t="shared" si="2"/>
        <v>-7.4945931477515826E-3</v>
      </c>
      <c r="L36" s="72"/>
      <c r="M36" s="72"/>
      <c r="N36" s="75"/>
      <c r="O36" s="76"/>
      <c r="P36" s="76"/>
      <c r="Q36" s="122"/>
    </row>
    <row r="37" spans="2:19">
      <c r="B37" s="4">
        <v>18507</v>
      </c>
      <c r="C37" s="24">
        <v>18.549999</v>
      </c>
      <c r="D37" s="3">
        <f t="shared" si="2"/>
        <v>5.3926642183022011E-4</v>
      </c>
      <c r="L37" s="72"/>
      <c r="M37" s="72"/>
      <c r="N37" s="75"/>
      <c r="O37" s="76"/>
      <c r="P37" s="76"/>
      <c r="Q37" s="122"/>
    </row>
    <row r="38" spans="2:19">
      <c r="B38" s="4">
        <v>18514</v>
      </c>
      <c r="C38" s="24">
        <v>18.75</v>
      </c>
      <c r="D38" s="3">
        <f t="shared" si="2"/>
        <v>1.0781725648610463E-2</v>
      </c>
      <c r="L38" s="72"/>
      <c r="M38" s="72"/>
      <c r="N38" s="75"/>
      <c r="O38" s="76"/>
      <c r="P38" s="76"/>
      <c r="Q38" s="122"/>
    </row>
    <row r="39" spans="2:19">
      <c r="B39" s="4">
        <v>18521</v>
      </c>
      <c r="C39" s="24">
        <v>19.290001</v>
      </c>
      <c r="D39" s="3">
        <f t="shared" si="2"/>
        <v>2.8800053333333242E-2</v>
      </c>
      <c r="L39" s="72"/>
      <c r="M39" s="72"/>
      <c r="N39" s="75"/>
      <c r="O39" s="76"/>
      <c r="P39" s="76"/>
      <c r="Q39" s="122"/>
    </row>
    <row r="40" spans="2:19">
      <c r="B40" s="4">
        <v>18528</v>
      </c>
      <c r="C40" s="24">
        <v>19.440000999999999</v>
      </c>
      <c r="D40" s="3">
        <f t="shared" si="2"/>
        <v>7.7760493636054306E-3</v>
      </c>
      <c r="L40" s="72"/>
      <c r="M40" s="72"/>
      <c r="N40" s="75"/>
      <c r="O40" s="76"/>
      <c r="P40" s="76"/>
      <c r="Q40" s="122"/>
    </row>
    <row r="41" spans="2:19">
      <c r="B41" s="4">
        <v>18535</v>
      </c>
      <c r="C41" s="24">
        <v>19.450001</v>
      </c>
      <c r="D41" s="3">
        <f t="shared" si="2"/>
        <v>5.1440326572005368E-4</v>
      </c>
      <c r="L41" s="72"/>
      <c r="M41" s="72"/>
      <c r="N41" s="75"/>
      <c r="O41" s="76"/>
      <c r="P41" s="76"/>
      <c r="Q41" s="122"/>
      <c r="R41" s="121"/>
      <c r="S41" s="121"/>
    </row>
    <row r="42" spans="2:19">
      <c r="B42" s="4">
        <v>18542</v>
      </c>
      <c r="C42" s="24">
        <v>20.120000999999998</v>
      </c>
      <c r="D42" s="3">
        <f t="shared" si="2"/>
        <v>3.4447299000138765E-2</v>
      </c>
      <c r="L42" s="72"/>
      <c r="M42" s="72"/>
      <c r="N42" s="75"/>
      <c r="O42" s="76"/>
      <c r="P42" s="76"/>
      <c r="Q42" s="122"/>
      <c r="R42" s="121"/>
      <c r="S42" s="121"/>
    </row>
    <row r="43" spans="2:19">
      <c r="B43" s="4">
        <v>18549</v>
      </c>
      <c r="C43" s="24">
        <v>19.850000000000001</v>
      </c>
      <c r="D43" s="3">
        <f t="shared" si="2"/>
        <v>-1.3419532136206058E-2</v>
      </c>
      <c r="L43" s="72"/>
      <c r="M43" s="72"/>
      <c r="N43" s="75"/>
      <c r="O43" s="76"/>
      <c r="P43" s="76"/>
      <c r="Q43" s="122"/>
      <c r="R43" s="121"/>
      <c r="S43" s="121"/>
    </row>
    <row r="44" spans="2:19">
      <c r="B44" s="4">
        <v>18556</v>
      </c>
      <c r="C44" s="24">
        <v>19.959999</v>
      </c>
      <c r="D44" s="3">
        <f t="shared" si="2"/>
        <v>5.5415113350125722E-3</v>
      </c>
      <c r="L44" s="72"/>
      <c r="M44" s="72"/>
      <c r="N44" s="75"/>
      <c r="O44" s="76"/>
      <c r="P44" s="76"/>
      <c r="Q44" s="122"/>
      <c r="R44" s="121"/>
      <c r="S44" s="121"/>
    </row>
    <row r="45" spans="2:19">
      <c r="B45" s="4">
        <v>18563</v>
      </c>
      <c r="C45" s="24">
        <v>19.77</v>
      </c>
      <c r="D45" s="3">
        <f t="shared" si="2"/>
        <v>-9.5189884528551483E-3</v>
      </c>
      <c r="L45" s="72"/>
      <c r="M45" s="72"/>
      <c r="N45" s="75"/>
      <c r="O45" s="76"/>
      <c r="P45" s="76"/>
      <c r="Q45" s="122"/>
      <c r="R45" s="121"/>
      <c r="S45" s="121"/>
    </row>
    <row r="46" spans="2:19">
      <c r="B46" s="4">
        <v>18570</v>
      </c>
      <c r="C46" s="24">
        <v>19.850000000000001</v>
      </c>
      <c r="D46" s="3">
        <f t="shared" si="2"/>
        <v>4.0465351542742223E-3</v>
      </c>
      <c r="L46" s="72"/>
      <c r="M46" s="72"/>
      <c r="N46" s="75"/>
      <c r="O46" s="76"/>
      <c r="P46" s="76"/>
      <c r="Q46" s="122"/>
      <c r="R46" s="121"/>
      <c r="S46" s="121"/>
    </row>
    <row r="47" spans="2:19">
      <c r="B47" s="4">
        <v>18577</v>
      </c>
      <c r="C47" s="24">
        <v>19.940000999999999</v>
      </c>
      <c r="D47" s="3">
        <f t="shared" si="2"/>
        <v>4.5340554156170221E-3</v>
      </c>
      <c r="L47" s="72"/>
      <c r="M47" s="72"/>
      <c r="N47" s="75"/>
      <c r="O47" s="76"/>
      <c r="P47" s="76"/>
      <c r="Q47" s="122"/>
      <c r="R47" s="121"/>
      <c r="S47" s="121"/>
    </row>
    <row r="48" spans="2:19">
      <c r="B48" s="4">
        <v>18584</v>
      </c>
      <c r="C48" s="24">
        <v>19.860001</v>
      </c>
      <c r="D48" s="3">
        <f t="shared" si="2"/>
        <v>-4.0120359071195155E-3</v>
      </c>
      <c r="L48" s="72"/>
      <c r="M48" s="72"/>
      <c r="N48" s="75"/>
      <c r="O48" s="76"/>
      <c r="P48" s="76"/>
      <c r="Q48" s="122"/>
      <c r="R48" s="121"/>
      <c r="S48" s="121"/>
    </row>
    <row r="49" spans="2:19">
      <c r="B49" s="4">
        <v>18591</v>
      </c>
      <c r="C49" s="24">
        <v>20.32</v>
      </c>
      <c r="D49" s="3">
        <f t="shared" si="2"/>
        <v>2.3162083425877E-2</v>
      </c>
      <c r="L49" s="72"/>
      <c r="M49" s="72"/>
      <c r="N49" s="75"/>
      <c r="O49" s="76"/>
      <c r="P49" s="76"/>
      <c r="Q49" s="122"/>
      <c r="R49" s="121"/>
      <c r="S49" s="121"/>
    </row>
    <row r="50" spans="2:19">
      <c r="B50" s="4">
        <v>18598</v>
      </c>
      <c r="C50" s="24">
        <v>19.66</v>
      </c>
      <c r="D50" s="3">
        <f t="shared" si="2"/>
        <v>-3.2480314960629975E-2</v>
      </c>
      <c r="L50" s="72"/>
      <c r="M50" s="72"/>
      <c r="N50" s="75"/>
      <c r="O50" s="76"/>
      <c r="P50" s="76"/>
      <c r="Q50" s="122"/>
      <c r="R50" s="121"/>
      <c r="S50" s="121"/>
    </row>
    <row r="51" spans="2:19">
      <c r="B51" s="4">
        <v>18605</v>
      </c>
      <c r="C51" s="24">
        <v>19.399999999999999</v>
      </c>
      <c r="D51" s="3">
        <f t="shared" si="2"/>
        <v>-1.322482197355046E-2</v>
      </c>
      <c r="L51" s="72"/>
      <c r="M51" s="72"/>
      <c r="N51" s="75"/>
      <c r="O51" s="76"/>
      <c r="P51" s="76"/>
      <c r="Q51" s="122"/>
      <c r="R51" s="121"/>
      <c r="S51" s="121"/>
    </row>
    <row r="52" spans="2:19">
      <c r="B52" s="4">
        <v>18612</v>
      </c>
      <c r="C52" s="24">
        <v>19.329999999999998</v>
      </c>
      <c r="D52" s="3">
        <f t="shared" si="2"/>
        <v>-3.6082474226803996E-3</v>
      </c>
      <c r="L52" s="72"/>
      <c r="M52" s="72"/>
      <c r="N52" s="75"/>
      <c r="O52" s="76"/>
      <c r="P52" s="76"/>
      <c r="Q52" s="122"/>
      <c r="R52" s="121"/>
      <c r="S52" s="121"/>
    </row>
    <row r="53" spans="2:19">
      <c r="B53" s="4">
        <v>18619</v>
      </c>
      <c r="C53" s="24">
        <v>20.07</v>
      </c>
      <c r="D53" s="3">
        <f t="shared" si="2"/>
        <v>3.8282462493533398E-2</v>
      </c>
      <c r="L53" s="72"/>
      <c r="M53" s="72"/>
      <c r="N53" s="75"/>
      <c r="O53" s="76"/>
      <c r="P53" s="76"/>
      <c r="Q53" s="122"/>
      <c r="R53" s="121"/>
      <c r="S53" s="121"/>
    </row>
    <row r="54" spans="2:19">
      <c r="B54" s="4">
        <v>18626</v>
      </c>
      <c r="C54" s="24">
        <v>20.43</v>
      </c>
      <c r="D54" s="3">
        <f t="shared" si="2"/>
        <v>1.7937219730941756E-2</v>
      </c>
      <c r="L54" s="72"/>
      <c r="M54" s="72"/>
      <c r="N54" s="75"/>
      <c r="O54" s="76"/>
      <c r="P54" s="76"/>
      <c r="Q54" s="122"/>
      <c r="R54" s="121"/>
      <c r="S54" s="121"/>
    </row>
    <row r="55" spans="2:19">
      <c r="B55" s="4">
        <v>18633</v>
      </c>
      <c r="C55" s="24">
        <v>20.870000999999998</v>
      </c>
      <c r="D55" s="3">
        <f t="shared" si="2"/>
        <v>2.1537004405286275E-2</v>
      </c>
      <c r="L55" s="72"/>
      <c r="M55" s="72"/>
      <c r="N55" s="75"/>
      <c r="O55" s="76"/>
      <c r="P55" s="76"/>
      <c r="Q55" s="122"/>
      <c r="R55" s="121"/>
      <c r="S55" s="121"/>
    </row>
    <row r="56" spans="2:19">
      <c r="B56" s="4">
        <v>18640</v>
      </c>
      <c r="C56" s="24">
        <v>21.110001</v>
      </c>
      <c r="D56" s="3">
        <f t="shared" si="2"/>
        <v>1.1499759870639226E-2</v>
      </c>
      <c r="L56" s="72"/>
      <c r="M56" s="72"/>
      <c r="N56" s="75"/>
      <c r="O56" s="76"/>
      <c r="P56" s="76"/>
      <c r="Q56" s="122"/>
      <c r="R56" s="121"/>
      <c r="S56" s="121"/>
    </row>
    <row r="57" spans="2:19">
      <c r="B57" s="4">
        <v>18647</v>
      </c>
      <c r="C57" s="24">
        <v>21.360001</v>
      </c>
      <c r="D57" s="3">
        <f t="shared" si="2"/>
        <v>1.1842728003660374E-2</v>
      </c>
      <c r="L57" s="72"/>
      <c r="M57" s="72"/>
      <c r="N57" s="75"/>
      <c r="O57" s="76"/>
      <c r="P57" s="76"/>
      <c r="Q57" s="122"/>
      <c r="R57" s="121"/>
      <c r="S57" s="121"/>
    </row>
    <row r="58" spans="2:19">
      <c r="B58" s="4">
        <v>18654</v>
      </c>
      <c r="C58" s="24">
        <v>21.26</v>
      </c>
      <c r="D58" s="3">
        <f t="shared" si="2"/>
        <v>-4.6816945373737706E-3</v>
      </c>
      <c r="L58" s="72"/>
      <c r="M58" s="72"/>
      <c r="N58" s="75"/>
      <c r="O58" s="76"/>
      <c r="P58" s="76"/>
      <c r="Q58" s="122"/>
      <c r="R58" s="121"/>
      <c r="S58" s="121"/>
    </row>
    <row r="59" spans="2:19">
      <c r="B59" s="4">
        <v>18661</v>
      </c>
      <c r="C59" s="24">
        <v>21.959999</v>
      </c>
      <c r="D59" s="3">
        <f t="shared" si="2"/>
        <v>3.2925634995296216E-2</v>
      </c>
      <c r="L59" s="72"/>
      <c r="M59" s="72"/>
      <c r="N59" s="75"/>
      <c r="O59" s="76"/>
      <c r="P59" s="76"/>
      <c r="Q59" s="122"/>
      <c r="R59" s="121"/>
      <c r="S59" s="121"/>
    </row>
    <row r="60" spans="2:19">
      <c r="B60" s="4">
        <v>18668</v>
      </c>
      <c r="C60" s="24">
        <v>22.17</v>
      </c>
      <c r="D60" s="3">
        <f t="shared" si="2"/>
        <v>9.562887502863715E-3</v>
      </c>
      <c r="L60" s="72"/>
      <c r="M60" s="72"/>
      <c r="N60" s="75"/>
      <c r="O60" s="76"/>
      <c r="P60" s="76"/>
      <c r="Q60" s="122"/>
      <c r="R60" s="121"/>
      <c r="S60" s="121"/>
    </row>
    <row r="61" spans="2:19">
      <c r="B61" s="4">
        <v>18675</v>
      </c>
      <c r="C61" s="24">
        <v>22.129999000000002</v>
      </c>
      <c r="D61" s="3">
        <f t="shared" si="2"/>
        <v>-1.8042850699142576E-3</v>
      </c>
      <c r="L61" s="72"/>
      <c r="M61" s="72"/>
      <c r="N61" s="75"/>
      <c r="O61" s="76"/>
      <c r="P61" s="76"/>
      <c r="Q61" s="122"/>
      <c r="R61" s="121"/>
      <c r="S61" s="121"/>
    </row>
    <row r="62" spans="2:19">
      <c r="B62" s="4">
        <v>18682</v>
      </c>
      <c r="C62" s="24">
        <v>21.92</v>
      </c>
      <c r="D62" s="3">
        <f t="shared" si="2"/>
        <v>-9.4893361721344327E-3</v>
      </c>
      <c r="L62" s="72"/>
      <c r="M62" s="72"/>
      <c r="N62" s="75"/>
      <c r="O62" s="76"/>
      <c r="P62" s="76"/>
      <c r="Q62" s="122"/>
      <c r="R62" s="121"/>
      <c r="S62" s="121"/>
    </row>
    <row r="63" spans="2:19">
      <c r="B63" s="4">
        <v>18689</v>
      </c>
      <c r="C63" s="24">
        <v>21.93</v>
      </c>
      <c r="D63" s="3">
        <f t="shared" si="2"/>
        <v>4.5620437956195303E-4</v>
      </c>
      <c r="L63" s="72"/>
      <c r="M63" s="72"/>
      <c r="N63" s="75"/>
      <c r="O63" s="76"/>
      <c r="P63" s="76"/>
      <c r="Q63" s="122"/>
      <c r="R63" s="121"/>
      <c r="S63" s="121"/>
    </row>
    <row r="64" spans="2:19">
      <c r="B64" s="4">
        <v>18696</v>
      </c>
      <c r="C64" s="24">
        <v>21.950001</v>
      </c>
      <c r="D64" s="3">
        <f t="shared" si="2"/>
        <v>9.1203830369357419E-4</v>
      </c>
      <c r="L64" s="72"/>
      <c r="M64" s="72"/>
      <c r="N64" s="75"/>
      <c r="O64" s="76"/>
      <c r="P64" s="76"/>
      <c r="Q64" s="122"/>
      <c r="R64" s="121"/>
      <c r="S64" s="121"/>
    </row>
    <row r="65" spans="2:19">
      <c r="B65" s="4">
        <v>18703</v>
      </c>
      <c r="C65" s="24">
        <v>21.639999</v>
      </c>
      <c r="D65" s="3">
        <f t="shared" si="2"/>
        <v>-1.4123097306464882E-2</v>
      </c>
      <c r="L65" s="72"/>
      <c r="M65" s="72"/>
      <c r="N65" s="75"/>
      <c r="O65" s="76"/>
      <c r="P65" s="76"/>
      <c r="Q65" s="122"/>
      <c r="R65" s="121"/>
      <c r="S65" s="121"/>
    </row>
    <row r="66" spans="2:19">
      <c r="B66" s="4">
        <v>18710</v>
      </c>
      <c r="C66" s="24">
        <v>21.73</v>
      </c>
      <c r="D66" s="3">
        <f t="shared" si="2"/>
        <v>4.1590112827638581E-3</v>
      </c>
      <c r="L66" s="72"/>
      <c r="M66" s="72"/>
      <c r="N66" s="75"/>
      <c r="O66" s="76"/>
      <c r="P66" s="76"/>
      <c r="Q66" s="122"/>
      <c r="R66" s="121"/>
      <c r="S66" s="121"/>
    </row>
    <row r="67" spans="2:19">
      <c r="B67" s="4">
        <v>18717</v>
      </c>
      <c r="C67" s="24">
        <v>21.48</v>
      </c>
      <c r="D67" s="3">
        <f t="shared" si="2"/>
        <v>-1.1504832029452405E-2</v>
      </c>
      <c r="L67" s="72"/>
      <c r="M67" s="72"/>
      <c r="N67" s="75"/>
      <c r="O67" s="76"/>
      <c r="P67" s="76"/>
      <c r="Q67" s="122"/>
      <c r="R67" s="121"/>
      <c r="S67" s="121"/>
    </row>
    <row r="68" spans="2:19">
      <c r="B68" s="4">
        <v>18724</v>
      </c>
      <c r="C68" s="24">
        <v>21.719999000000001</v>
      </c>
      <c r="D68" s="3">
        <f t="shared" si="2"/>
        <v>1.1173137802607203E-2</v>
      </c>
      <c r="L68" s="72"/>
      <c r="M68" s="72"/>
      <c r="N68" s="75"/>
      <c r="O68" s="76"/>
      <c r="P68" s="76"/>
      <c r="Q68" s="122"/>
      <c r="R68" s="121"/>
      <c r="S68" s="121"/>
    </row>
    <row r="69" spans="2:19">
      <c r="B69" s="4">
        <v>18731</v>
      </c>
      <c r="C69" s="24">
        <v>22.09</v>
      </c>
      <c r="D69" s="3">
        <f t="shared" ref="D69:D132" si="3">C69/C68-1</f>
        <v>1.7035037616714321E-2</v>
      </c>
      <c r="L69" s="72"/>
      <c r="M69" s="72"/>
      <c r="N69" s="75"/>
      <c r="O69" s="76"/>
      <c r="P69" s="76"/>
      <c r="Q69" s="122"/>
      <c r="R69" s="121"/>
      <c r="S69" s="121"/>
    </row>
    <row r="70" spans="2:19">
      <c r="B70" s="4">
        <v>18738</v>
      </c>
      <c r="C70" s="24">
        <v>22.040001</v>
      </c>
      <c r="D70" s="3">
        <f t="shared" si="3"/>
        <v>-2.2634223630602079E-3</v>
      </c>
      <c r="L70" s="72"/>
      <c r="M70" s="72"/>
      <c r="N70" s="75"/>
      <c r="O70" s="76"/>
      <c r="P70" s="76"/>
      <c r="Q70" s="122"/>
      <c r="R70" s="121"/>
      <c r="S70" s="121"/>
    </row>
    <row r="71" spans="2:19">
      <c r="B71" s="4">
        <v>18745</v>
      </c>
      <c r="C71" s="24">
        <v>22.389999</v>
      </c>
      <c r="D71" s="3">
        <f t="shared" si="3"/>
        <v>1.5880126321228261E-2</v>
      </c>
      <c r="L71" s="72"/>
      <c r="M71" s="72"/>
      <c r="N71" s="75"/>
      <c r="O71" s="76"/>
      <c r="P71" s="76"/>
      <c r="Q71" s="122"/>
      <c r="R71" s="121"/>
      <c r="S71" s="121"/>
    </row>
    <row r="72" spans="2:19">
      <c r="B72" s="4">
        <v>18752</v>
      </c>
      <c r="C72" s="24">
        <v>22.77</v>
      </c>
      <c r="D72" s="3">
        <f t="shared" si="3"/>
        <v>1.6971907859397506E-2</v>
      </c>
      <c r="L72" s="72"/>
      <c r="M72" s="72"/>
      <c r="N72" s="75"/>
      <c r="O72" s="76"/>
      <c r="P72" s="76"/>
      <c r="Q72" s="122"/>
      <c r="R72" s="121"/>
      <c r="S72" s="121"/>
    </row>
    <row r="73" spans="2:19">
      <c r="B73" s="4">
        <v>18759</v>
      </c>
      <c r="C73" s="24">
        <v>22.33</v>
      </c>
      <c r="D73" s="3">
        <f t="shared" si="3"/>
        <v>-1.9323671497584627E-2</v>
      </c>
      <c r="L73" s="72"/>
      <c r="M73" s="72"/>
      <c r="N73" s="75"/>
      <c r="O73" s="76"/>
      <c r="P73" s="76"/>
      <c r="Q73" s="122"/>
      <c r="R73" s="121"/>
      <c r="S73" s="121"/>
    </row>
    <row r="74" spans="2:19">
      <c r="B74" s="4">
        <v>18766</v>
      </c>
      <c r="C74" s="24">
        <v>21.51</v>
      </c>
      <c r="D74" s="3">
        <f t="shared" si="3"/>
        <v>-3.6721898790864183E-2</v>
      </c>
      <c r="L74" s="72"/>
      <c r="M74" s="72"/>
      <c r="N74" s="75"/>
      <c r="O74" s="76"/>
      <c r="P74" s="76"/>
      <c r="Q74" s="122"/>
      <c r="R74" s="121"/>
      <c r="S74" s="121"/>
    </row>
    <row r="75" spans="2:19">
      <c r="B75" s="4">
        <v>18773</v>
      </c>
      <c r="C75" s="24">
        <v>21.030000999999999</v>
      </c>
      <c r="D75" s="3">
        <f t="shared" si="3"/>
        <v>-2.2315155741515658E-2</v>
      </c>
      <c r="L75" s="72"/>
      <c r="M75" s="72"/>
      <c r="N75" s="75"/>
      <c r="O75" s="76"/>
      <c r="P75" s="76"/>
      <c r="Q75" s="122"/>
    </row>
    <row r="76" spans="2:19">
      <c r="B76" s="4">
        <v>18780</v>
      </c>
      <c r="C76" s="24">
        <v>21.48</v>
      </c>
      <c r="D76" s="3">
        <f t="shared" si="3"/>
        <v>2.1397954284453125E-2</v>
      </c>
      <c r="L76" s="72"/>
      <c r="M76" s="72"/>
      <c r="N76" s="75"/>
      <c r="O76" s="76"/>
      <c r="P76" s="76"/>
      <c r="Q76" s="122"/>
    </row>
    <row r="77" spans="2:19">
      <c r="B77" s="4">
        <v>18787</v>
      </c>
      <c r="C77" s="24">
        <v>21.49</v>
      </c>
      <c r="D77" s="3">
        <f t="shared" si="3"/>
        <v>4.655493482308426E-4</v>
      </c>
      <c r="L77" s="72"/>
      <c r="M77" s="72"/>
      <c r="N77" s="75"/>
      <c r="O77" s="76"/>
      <c r="P77" s="76"/>
      <c r="Q77" s="122"/>
    </row>
    <row r="78" spans="2:19">
      <c r="B78" s="4">
        <v>18794</v>
      </c>
      <c r="C78" s="24">
        <v>22.040001</v>
      </c>
      <c r="D78" s="3">
        <f t="shared" si="3"/>
        <v>2.5593345742205731E-2</v>
      </c>
      <c r="L78" s="72"/>
      <c r="M78" s="72"/>
      <c r="N78" s="75"/>
      <c r="O78" s="76"/>
      <c r="P78" s="76"/>
      <c r="Q78" s="122"/>
    </row>
    <row r="79" spans="2:19">
      <c r="B79" s="4">
        <v>18801</v>
      </c>
      <c r="C79" s="24">
        <v>21.549999</v>
      </c>
      <c r="D79" s="3">
        <f t="shared" si="3"/>
        <v>-2.223239463555382E-2</v>
      </c>
      <c r="L79" s="72"/>
      <c r="M79" s="72"/>
      <c r="N79" s="75"/>
      <c r="O79" s="76"/>
      <c r="P79" s="76"/>
      <c r="Q79" s="122"/>
    </row>
    <row r="80" spans="2:19">
      <c r="B80" s="4">
        <v>18808</v>
      </c>
      <c r="C80" s="24">
        <v>20.959999</v>
      </c>
      <c r="D80" s="3">
        <f t="shared" si="3"/>
        <v>-2.7378191525670115E-2</v>
      </c>
      <c r="L80" s="72"/>
      <c r="M80" s="72"/>
      <c r="N80" s="75"/>
      <c r="O80" s="76"/>
      <c r="P80" s="76"/>
      <c r="Q80" s="122"/>
    </row>
    <row r="81" spans="2:17">
      <c r="B81" s="4">
        <v>18815</v>
      </c>
      <c r="C81" s="24">
        <v>21.639999</v>
      </c>
      <c r="D81" s="3">
        <f t="shared" si="3"/>
        <v>3.2442749639444157E-2</v>
      </c>
      <c r="L81" s="72"/>
      <c r="M81" s="72"/>
      <c r="N81" s="75"/>
      <c r="O81" s="76"/>
      <c r="P81" s="76"/>
      <c r="Q81" s="122"/>
    </row>
    <row r="82" spans="2:17">
      <c r="B82" s="4">
        <v>18822</v>
      </c>
      <c r="C82" s="24">
        <v>21.98</v>
      </c>
      <c r="D82" s="3">
        <f t="shared" si="3"/>
        <v>1.5711692038433034E-2</v>
      </c>
      <c r="L82" s="72"/>
      <c r="M82" s="72"/>
      <c r="N82" s="75"/>
      <c r="O82" s="76"/>
      <c r="P82" s="76"/>
      <c r="Q82" s="122"/>
    </row>
    <row r="83" spans="2:17">
      <c r="B83" s="4">
        <v>18829</v>
      </c>
      <c r="C83" s="24">
        <v>21.879999000000002</v>
      </c>
      <c r="D83" s="3">
        <f t="shared" si="3"/>
        <v>-4.5496360327570429E-3</v>
      </c>
      <c r="L83" s="72"/>
      <c r="M83" s="72"/>
      <c r="N83" s="75"/>
      <c r="O83" s="76"/>
      <c r="P83" s="76"/>
      <c r="Q83" s="122"/>
    </row>
    <row r="84" spans="2:17">
      <c r="B84" s="4">
        <v>18836</v>
      </c>
      <c r="C84" s="24">
        <v>22.530000999999999</v>
      </c>
      <c r="D84" s="3">
        <f t="shared" si="3"/>
        <v>2.9707588195045043E-2</v>
      </c>
      <c r="L84" s="72"/>
      <c r="M84" s="72"/>
      <c r="N84" s="75"/>
      <c r="O84" s="76"/>
      <c r="P84" s="76"/>
      <c r="Q84" s="122"/>
    </row>
    <row r="85" spans="2:17">
      <c r="B85" s="4">
        <v>18843</v>
      </c>
      <c r="C85" s="24">
        <v>22.85</v>
      </c>
      <c r="D85" s="3">
        <f t="shared" si="3"/>
        <v>1.4203239493864261E-2</v>
      </c>
      <c r="L85" s="72"/>
      <c r="M85" s="72"/>
      <c r="N85" s="75"/>
      <c r="O85" s="76"/>
      <c r="P85" s="76"/>
      <c r="Q85" s="122"/>
    </row>
    <row r="86" spans="2:17">
      <c r="B86" s="4">
        <v>18850</v>
      </c>
      <c r="C86" s="24">
        <v>22.790001</v>
      </c>
      <c r="D86" s="3">
        <f t="shared" si="3"/>
        <v>-2.6257768052516672E-3</v>
      </c>
      <c r="L86" s="72"/>
      <c r="M86" s="72"/>
      <c r="N86" s="75"/>
      <c r="O86" s="76"/>
      <c r="P86" s="76"/>
      <c r="Q86" s="122"/>
    </row>
    <row r="87" spans="2:17">
      <c r="B87" s="4">
        <v>18857</v>
      </c>
      <c r="C87" s="24">
        <v>22.940000999999999</v>
      </c>
      <c r="D87" s="3">
        <f t="shared" si="3"/>
        <v>6.5818338489760375E-3</v>
      </c>
      <c r="L87" s="72"/>
      <c r="M87" s="72"/>
      <c r="N87" s="75"/>
      <c r="O87" s="76"/>
      <c r="P87" s="76"/>
      <c r="Q87" s="122"/>
    </row>
    <row r="88" spans="2:17">
      <c r="B88" s="4">
        <v>18864</v>
      </c>
      <c r="C88" s="24">
        <v>22.879999000000002</v>
      </c>
      <c r="D88" s="3">
        <f t="shared" si="3"/>
        <v>-2.6156058144896077E-3</v>
      </c>
      <c r="L88" s="72"/>
      <c r="M88" s="72"/>
      <c r="N88" s="75"/>
      <c r="O88" s="76"/>
      <c r="P88" s="76"/>
      <c r="Q88" s="122"/>
    </row>
    <row r="89" spans="2:17">
      <c r="B89" s="4">
        <v>18871</v>
      </c>
      <c r="C89" s="24">
        <v>23.280000999999999</v>
      </c>
      <c r="D89" s="3">
        <f t="shared" si="3"/>
        <v>1.7482605659204564E-2</v>
      </c>
      <c r="L89" s="72"/>
      <c r="M89" s="72"/>
      <c r="N89" s="75"/>
      <c r="O89" s="76"/>
      <c r="P89" s="76"/>
      <c r="Q89" s="122"/>
    </row>
    <row r="90" spans="2:17">
      <c r="B90" s="4">
        <v>18878</v>
      </c>
      <c r="C90" s="24">
        <v>23.530000999999999</v>
      </c>
      <c r="D90" s="3">
        <f t="shared" si="3"/>
        <v>1.0738831153830342E-2</v>
      </c>
      <c r="L90" s="72"/>
      <c r="M90" s="72"/>
      <c r="N90" s="75"/>
      <c r="O90" s="76"/>
      <c r="P90" s="76"/>
      <c r="Q90" s="122"/>
    </row>
    <row r="91" spans="2:17">
      <c r="B91" s="4">
        <v>18885</v>
      </c>
      <c r="C91" s="24">
        <v>23.690000999999999</v>
      </c>
      <c r="D91" s="3">
        <f t="shared" si="3"/>
        <v>6.7998297152642717E-3</v>
      </c>
      <c r="L91" s="72"/>
      <c r="M91" s="72"/>
      <c r="N91" s="75"/>
      <c r="O91" s="76"/>
      <c r="P91" s="76"/>
      <c r="Q91" s="122"/>
    </row>
    <row r="92" spans="2:17">
      <c r="B92" s="4">
        <v>18892</v>
      </c>
      <c r="C92" s="24">
        <v>23.4</v>
      </c>
      <c r="D92" s="3">
        <f t="shared" si="3"/>
        <v>-1.2241493784656221E-2</v>
      </c>
      <c r="L92" s="72"/>
      <c r="M92" s="72"/>
      <c r="N92" s="75"/>
      <c r="O92" s="76"/>
      <c r="P92" s="76"/>
      <c r="Q92" s="122"/>
    </row>
    <row r="93" spans="2:17">
      <c r="B93" s="4">
        <v>18899</v>
      </c>
      <c r="C93" s="24">
        <v>23.26</v>
      </c>
      <c r="D93" s="3">
        <f t="shared" si="3"/>
        <v>-5.9829059829058506E-3</v>
      </c>
      <c r="L93" s="72"/>
      <c r="M93" s="72"/>
      <c r="N93" s="75"/>
      <c r="O93" s="76"/>
      <c r="P93" s="76"/>
      <c r="Q93" s="122"/>
    </row>
    <row r="94" spans="2:17">
      <c r="B94" s="4">
        <v>18906</v>
      </c>
      <c r="C94" s="24">
        <v>23.780000999999999</v>
      </c>
      <c r="D94" s="3">
        <f t="shared" si="3"/>
        <v>2.2356018916594778E-2</v>
      </c>
      <c r="L94" s="72"/>
      <c r="M94" s="72"/>
      <c r="N94" s="75"/>
      <c r="O94" s="76"/>
      <c r="P94" s="76"/>
      <c r="Q94" s="122"/>
    </row>
    <row r="95" spans="2:17">
      <c r="B95" s="4">
        <v>18913</v>
      </c>
      <c r="C95" s="24">
        <v>23.700001</v>
      </c>
      <c r="D95" s="3">
        <f t="shared" si="3"/>
        <v>-3.364171431279539E-3</v>
      </c>
      <c r="L95" s="72"/>
      <c r="M95" s="72"/>
      <c r="N95" s="75"/>
      <c r="O95" s="79"/>
      <c r="P95" s="76"/>
      <c r="Q95" s="122"/>
    </row>
    <row r="96" spans="2:17">
      <c r="B96" s="4">
        <v>18920</v>
      </c>
      <c r="C96" s="24">
        <v>23.32</v>
      </c>
      <c r="D96" s="3">
        <f t="shared" si="3"/>
        <v>-1.603379679182293E-2</v>
      </c>
      <c r="L96" s="72"/>
      <c r="M96" s="72"/>
      <c r="N96" s="75"/>
      <c r="O96" s="76"/>
      <c r="P96" s="76"/>
      <c r="Q96" s="122"/>
    </row>
    <row r="97" spans="2:17">
      <c r="B97" s="4">
        <v>18927</v>
      </c>
      <c r="C97" s="24">
        <v>22.809999000000001</v>
      </c>
      <c r="D97" s="3">
        <f t="shared" si="3"/>
        <v>-2.1869682675814683E-2</v>
      </c>
      <c r="L97" s="72"/>
      <c r="M97" s="72"/>
      <c r="N97" s="75"/>
      <c r="O97" s="76"/>
      <c r="P97" s="76"/>
      <c r="Q97" s="122"/>
    </row>
    <row r="98" spans="2:17">
      <c r="B98" s="4">
        <v>18934</v>
      </c>
      <c r="C98" s="24">
        <v>22.93</v>
      </c>
      <c r="D98" s="3">
        <f t="shared" si="3"/>
        <v>5.2608945752254943E-3</v>
      </c>
      <c r="L98" s="72"/>
      <c r="M98" s="72"/>
      <c r="N98" s="75"/>
      <c r="O98" s="76"/>
      <c r="P98" s="76"/>
      <c r="Q98" s="122"/>
    </row>
    <row r="99" spans="2:17">
      <c r="B99" s="4">
        <v>18941</v>
      </c>
      <c r="C99" s="24">
        <v>22.75</v>
      </c>
      <c r="D99" s="3">
        <f t="shared" si="3"/>
        <v>-7.8499781945050584E-3</v>
      </c>
      <c r="L99" s="72"/>
      <c r="M99" s="72"/>
      <c r="N99" s="75"/>
      <c r="O99" s="76"/>
      <c r="P99" s="76"/>
      <c r="Q99" s="122"/>
    </row>
    <row r="100" spans="2:17">
      <c r="B100" s="4">
        <v>18948</v>
      </c>
      <c r="C100" s="24">
        <v>22.82</v>
      </c>
      <c r="D100" s="3">
        <f t="shared" si="3"/>
        <v>3.0769230769231992E-3</v>
      </c>
      <c r="L100" s="72"/>
      <c r="M100" s="72"/>
      <c r="N100" s="75"/>
      <c r="O100" s="76"/>
      <c r="P100" s="76"/>
      <c r="Q100" s="122"/>
    </row>
    <row r="101" spans="2:17">
      <c r="B101" s="4">
        <v>18955</v>
      </c>
      <c r="C101" s="24">
        <v>22.4</v>
      </c>
      <c r="D101" s="3">
        <f t="shared" si="3"/>
        <v>-1.8404907975460238E-2</v>
      </c>
      <c r="L101" s="72"/>
      <c r="M101" s="72"/>
      <c r="N101" s="75"/>
      <c r="O101" s="76"/>
      <c r="P101" s="76"/>
      <c r="Q101" s="122"/>
    </row>
    <row r="102" spans="2:17">
      <c r="B102" s="4">
        <v>18962</v>
      </c>
      <c r="C102" s="24">
        <v>22.879999000000002</v>
      </c>
      <c r="D102" s="3">
        <f t="shared" si="3"/>
        <v>2.1428526785714386E-2</v>
      </c>
      <c r="L102" s="72"/>
      <c r="M102" s="72"/>
      <c r="N102" s="75"/>
      <c r="O102" s="76"/>
      <c r="P102" s="76"/>
      <c r="Q102" s="122"/>
    </row>
    <row r="103" spans="2:17">
      <c r="B103" s="4">
        <v>18969</v>
      </c>
      <c r="C103" s="24">
        <v>23.379999000000002</v>
      </c>
      <c r="D103" s="3">
        <f t="shared" si="3"/>
        <v>2.185314780826686E-2</v>
      </c>
      <c r="L103" s="72"/>
      <c r="M103" s="72"/>
      <c r="N103" s="75"/>
      <c r="O103" s="76"/>
      <c r="P103" s="76"/>
      <c r="Q103" s="122"/>
    </row>
    <row r="104" spans="2:17">
      <c r="B104" s="4">
        <v>18976</v>
      </c>
      <c r="C104" s="24">
        <v>23.370000999999998</v>
      </c>
      <c r="D104" s="3">
        <f t="shared" si="3"/>
        <v>-4.2763047166949342E-4</v>
      </c>
      <c r="L104" s="72"/>
      <c r="M104" s="72"/>
      <c r="N104" s="75"/>
      <c r="O104" s="76"/>
      <c r="P104" s="76"/>
      <c r="Q104" s="122"/>
    </row>
    <row r="105" spans="2:17">
      <c r="B105" s="4">
        <v>18983</v>
      </c>
      <c r="C105" s="24">
        <v>23.51</v>
      </c>
      <c r="D105" s="3">
        <f t="shared" si="3"/>
        <v>5.9905431754154748E-3</v>
      </c>
      <c r="L105" s="72"/>
      <c r="M105" s="72"/>
      <c r="N105" s="75"/>
      <c r="O105" s="76"/>
      <c r="P105" s="76"/>
      <c r="Q105" s="122"/>
    </row>
    <row r="106" spans="2:17">
      <c r="B106" s="4">
        <v>18990</v>
      </c>
      <c r="C106" s="24">
        <v>23.690000999999999</v>
      </c>
      <c r="D106" s="3">
        <f t="shared" si="3"/>
        <v>7.6563589961717859E-3</v>
      </c>
      <c r="L106" s="72"/>
      <c r="M106" s="72"/>
      <c r="N106" s="75"/>
      <c r="O106" s="76"/>
      <c r="P106" s="76"/>
      <c r="Q106" s="122"/>
    </row>
    <row r="107" spans="2:17">
      <c r="B107" s="4">
        <v>18997</v>
      </c>
      <c r="C107" s="24">
        <v>23.92</v>
      </c>
      <c r="D107" s="3">
        <f t="shared" si="3"/>
        <v>9.7086952423515172E-3</v>
      </c>
      <c r="L107" s="72"/>
      <c r="M107" s="72"/>
      <c r="N107" s="75"/>
      <c r="O107" s="76"/>
      <c r="P107" s="76"/>
      <c r="Q107" s="122"/>
    </row>
    <row r="108" spans="2:17">
      <c r="B108" s="4">
        <v>19004</v>
      </c>
      <c r="C108" s="24">
        <v>23.98</v>
      </c>
      <c r="D108" s="3">
        <f t="shared" si="3"/>
        <v>2.5083612040133207E-3</v>
      </c>
      <c r="L108" s="72"/>
      <c r="M108" s="72"/>
      <c r="N108" s="75"/>
      <c r="O108" s="76"/>
      <c r="P108" s="76"/>
      <c r="Q108" s="122"/>
    </row>
    <row r="109" spans="2:17">
      <c r="B109" s="4">
        <v>19011</v>
      </c>
      <c r="C109" s="24">
        <v>24.25</v>
      </c>
      <c r="D109" s="3">
        <f t="shared" si="3"/>
        <v>1.1259382819015729E-2</v>
      </c>
      <c r="L109" s="72"/>
      <c r="M109" s="72"/>
      <c r="N109" s="75"/>
      <c r="O109" s="76"/>
      <c r="P109" s="76"/>
      <c r="Q109" s="122"/>
    </row>
    <row r="110" spans="2:17">
      <c r="B110" s="4">
        <v>19018</v>
      </c>
      <c r="C110" s="24">
        <v>24.549999</v>
      </c>
      <c r="D110" s="3">
        <f t="shared" si="3"/>
        <v>1.2371092783505233E-2</v>
      </c>
      <c r="L110" s="72"/>
      <c r="M110" s="72"/>
      <c r="N110" s="75"/>
      <c r="O110" s="76"/>
      <c r="P110" s="76"/>
      <c r="Q110" s="122"/>
    </row>
    <row r="111" spans="2:17">
      <c r="B111" s="4">
        <v>19025</v>
      </c>
      <c r="C111" s="24">
        <v>24.299999</v>
      </c>
      <c r="D111" s="3">
        <f t="shared" si="3"/>
        <v>-1.0183299803800394E-2</v>
      </c>
      <c r="L111" s="72"/>
      <c r="M111" s="72"/>
      <c r="N111" s="75"/>
      <c r="O111" s="76"/>
      <c r="P111" s="76"/>
      <c r="Q111" s="122"/>
    </row>
    <row r="112" spans="2:17">
      <c r="B112" s="4">
        <v>19032</v>
      </c>
      <c r="C112" s="24">
        <v>24.24</v>
      </c>
      <c r="D112" s="3">
        <f t="shared" si="3"/>
        <v>-2.4690947518146711E-3</v>
      </c>
      <c r="L112" s="72"/>
      <c r="M112" s="72"/>
      <c r="N112" s="75"/>
      <c r="O112" s="76"/>
      <c r="P112" s="76"/>
      <c r="Q112" s="122"/>
    </row>
    <row r="113" spans="2:17">
      <c r="B113" s="4">
        <v>19039</v>
      </c>
      <c r="C113" s="24">
        <v>23.860001</v>
      </c>
      <c r="D113" s="3">
        <f t="shared" si="3"/>
        <v>-1.5676526402640167E-2</v>
      </c>
      <c r="L113" s="72"/>
      <c r="M113" s="72"/>
      <c r="N113" s="75"/>
      <c r="O113" s="76"/>
      <c r="P113" s="76"/>
      <c r="Q113" s="122"/>
    </row>
    <row r="114" spans="2:17">
      <c r="B114" s="4">
        <v>19046</v>
      </c>
      <c r="C114" s="24">
        <v>23.16</v>
      </c>
      <c r="D114" s="3">
        <f t="shared" si="3"/>
        <v>-2.93378445373913E-2</v>
      </c>
      <c r="L114" s="72"/>
      <c r="M114" s="72"/>
      <c r="N114" s="75"/>
      <c r="O114" s="76"/>
      <c r="P114" s="76"/>
      <c r="Q114" s="122"/>
    </row>
    <row r="115" spans="2:17">
      <c r="B115" s="4">
        <v>19053</v>
      </c>
      <c r="C115" s="24">
        <v>23.26</v>
      </c>
      <c r="D115" s="3">
        <f t="shared" si="3"/>
        <v>4.3177892918826455E-3</v>
      </c>
      <c r="L115" s="72"/>
      <c r="M115" s="72"/>
      <c r="N115" s="75"/>
      <c r="O115" s="76"/>
      <c r="P115" s="76"/>
      <c r="Q115" s="122"/>
    </row>
    <row r="116" spans="2:17">
      <c r="B116" s="4">
        <v>19060</v>
      </c>
      <c r="C116" s="24">
        <v>23.719999000000001</v>
      </c>
      <c r="D116" s="3">
        <f t="shared" si="3"/>
        <v>1.9776397248495226E-2</v>
      </c>
      <c r="L116" s="72"/>
      <c r="M116" s="72"/>
      <c r="N116" s="75"/>
      <c r="O116" s="76"/>
      <c r="P116" s="76"/>
      <c r="Q116" s="122"/>
    </row>
    <row r="117" spans="2:17">
      <c r="B117" s="4">
        <v>19067</v>
      </c>
      <c r="C117" s="24">
        <v>23.75</v>
      </c>
      <c r="D117" s="3">
        <f t="shared" si="3"/>
        <v>1.264797692445141E-3</v>
      </c>
      <c r="L117" s="72"/>
      <c r="M117" s="72"/>
      <c r="N117" s="75"/>
      <c r="O117" s="76"/>
      <c r="P117" s="76"/>
      <c r="Q117" s="122"/>
    </row>
    <row r="118" spans="2:17">
      <c r="B118" s="4">
        <v>19074</v>
      </c>
      <c r="C118" s="24">
        <v>23.93</v>
      </c>
      <c r="D118" s="3">
        <f t="shared" si="3"/>
        <v>7.5789473684211295E-3</v>
      </c>
      <c r="L118" s="72"/>
      <c r="M118" s="72"/>
      <c r="N118" s="75"/>
      <c r="O118" s="76"/>
      <c r="P118" s="76"/>
      <c r="Q118" s="122"/>
    </row>
    <row r="119" spans="2:17">
      <c r="B119" s="4">
        <v>19081</v>
      </c>
      <c r="C119" s="24">
        <v>24.18</v>
      </c>
      <c r="D119" s="3">
        <f t="shared" si="3"/>
        <v>1.044713748432935E-2</v>
      </c>
      <c r="L119" s="72"/>
      <c r="M119" s="72"/>
      <c r="N119" s="75"/>
      <c r="O119" s="76"/>
      <c r="P119" s="76"/>
      <c r="Q119" s="122"/>
    </row>
    <row r="120" spans="2:17">
      <c r="B120" s="4">
        <v>19088</v>
      </c>
      <c r="C120" s="24">
        <v>24.02</v>
      </c>
      <c r="D120" s="3">
        <f t="shared" si="3"/>
        <v>-6.6170388751033427E-3</v>
      </c>
      <c r="L120" s="72"/>
      <c r="M120" s="72"/>
      <c r="N120" s="75"/>
      <c r="O120" s="76"/>
      <c r="P120" s="76"/>
      <c r="Q120" s="122"/>
    </row>
    <row r="121" spans="2:17">
      <c r="B121" s="4">
        <v>19095</v>
      </c>
      <c r="C121" s="24">
        <v>24.110001</v>
      </c>
      <c r="D121" s="3">
        <f t="shared" si="3"/>
        <v>3.7469192339716351E-3</v>
      </c>
      <c r="L121" s="72"/>
      <c r="M121" s="72"/>
      <c r="N121" s="75"/>
      <c r="O121" s="76"/>
      <c r="P121" s="76"/>
      <c r="Q121" s="122"/>
    </row>
    <row r="122" spans="2:17">
      <c r="B122" s="4">
        <v>19102</v>
      </c>
      <c r="C122" s="24">
        <v>23.5</v>
      </c>
      <c r="D122" s="3">
        <f t="shared" si="3"/>
        <v>-2.5300745528795354E-2</v>
      </c>
      <c r="L122" s="72"/>
      <c r="M122" s="72"/>
      <c r="N122" s="75"/>
      <c r="O122" s="76"/>
      <c r="P122" s="76"/>
      <c r="Q122" s="122"/>
    </row>
    <row r="123" spans="2:17">
      <c r="B123" s="4">
        <v>19109</v>
      </c>
      <c r="C123" s="24">
        <v>23.540001</v>
      </c>
      <c r="D123" s="3">
        <f t="shared" si="3"/>
        <v>1.7021702127659744E-3</v>
      </c>
      <c r="L123" s="72"/>
      <c r="M123" s="72"/>
      <c r="N123" s="75"/>
      <c r="O123" s="76"/>
      <c r="P123" s="76"/>
      <c r="Q123" s="122"/>
    </row>
    <row r="124" spans="2:17">
      <c r="B124" s="4">
        <v>19116</v>
      </c>
      <c r="C124" s="24">
        <v>23.559999000000001</v>
      </c>
      <c r="D124" s="3">
        <f t="shared" si="3"/>
        <v>8.4953267419152212E-4</v>
      </c>
      <c r="L124" s="72"/>
      <c r="M124" s="72"/>
      <c r="N124" s="75"/>
      <c r="O124" s="76"/>
      <c r="P124" s="76"/>
      <c r="Q124" s="122"/>
    </row>
    <row r="125" spans="2:17">
      <c r="B125" s="4">
        <v>19123</v>
      </c>
      <c r="C125" s="24">
        <v>23.84</v>
      </c>
      <c r="D125" s="3">
        <f t="shared" si="3"/>
        <v>1.1884593034150681E-2</v>
      </c>
      <c r="L125" s="72"/>
      <c r="M125" s="72"/>
      <c r="N125" s="75"/>
      <c r="O125" s="76"/>
      <c r="P125" s="76"/>
      <c r="Q125" s="122"/>
    </row>
    <row r="126" spans="2:17">
      <c r="B126" s="4">
        <v>19130</v>
      </c>
      <c r="C126" s="24">
        <v>23.559999000000001</v>
      </c>
      <c r="D126" s="3">
        <f t="shared" si="3"/>
        <v>-1.1745008389261735E-2</v>
      </c>
      <c r="L126" s="72"/>
      <c r="M126" s="72"/>
      <c r="N126" s="75"/>
      <c r="O126" s="76"/>
      <c r="P126" s="76"/>
      <c r="Q126" s="122"/>
    </row>
    <row r="127" spans="2:17">
      <c r="B127" s="4">
        <v>19137</v>
      </c>
      <c r="C127" s="24">
        <v>23.889999</v>
      </c>
      <c r="D127" s="3">
        <f t="shared" si="3"/>
        <v>1.4006791765992732E-2</v>
      </c>
      <c r="L127" s="72"/>
      <c r="M127" s="72"/>
      <c r="N127" s="75"/>
      <c r="O127" s="76"/>
      <c r="P127" s="76"/>
      <c r="Q127" s="122"/>
    </row>
    <row r="128" spans="2:17">
      <c r="B128" s="4">
        <v>19144</v>
      </c>
      <c r="C128" s="24">
        <v>23.860001</v>
      </c>
      <c r="D128" s="3">
        <f t="shared" si="3"/>
        <v>-1.2556718817777757E-3</v>
      </c>
      <c r="L128" s="72"/>
      <c r="M128" s="72"/>
      <c r="N128" s="75"/>
      <c r="O128" s="76"/>
      <c r="P128" s="76"/>
      <c r="Q128" s="122"/>
    </row>
    <row r="129" spans="2:19">
      <c r="B129" s="4">
        <v>19151</v>
      </c>
      <c r="C129" s="24">
        <v>24.26</v>
      </c>
      <c r="D129" s="3">
        <f t="shared" si="3"/>
        <v>1.6764416732421905E-2</v>
      </c>
      <c r="L129" s="72"/>
      <c r="M129" s="72"/>
      <c r="N129" s="75"/>
      <c r="O129" s="76"/>
      <c r="P129" s="76"/>
      <c r="Q129" s="122"/>
    </row>
    <row r="130" spans="2:19">
      <c r="B130" s="4">
        <v>19158</v>
      </c>
      <c r="C130" s="24">
        <v>24.370000999999998</v>
      </c>
      <c r="D130" s="3">
        <f t="shared" si="3"/>
        <v>4.5342539159107798E-3</v>
      </c>
      <c r="L130" s="72"/>
      <c r="M130" s="72"/>
      <c r="N130" s="75"/>
      <c r="O130" s="76"/>
      <c r="P130" s="76"/>
      <c r="Q130" s="122"/>
    </row>
    <row r="131" spans="2:19">
      <c r="B131" s="4">
        <v>19165</v>
      </c>
      <c r="C131" s="24">
        <v>24.59</v>
      </c>
      <c r="D131" s="3">
        <f t="shared" si="3"/>
        <v>9.0274514145485263E-3</v>
      </c>
      <c r="L131" s="72"/>
      <c r="M131" s="72"/>
      <c r="N131" s="75"/>
      <c r="O131" s="76"/>
      <c r="P131" s="76"/>
      <c r="Q131" s="122"/>
      <c r="R131" s="121"/>
      <c r="S131" s="121"/>
    </row>
    <row r="132" spans="2:19">
      <c r="B132" s="4">
        <v>19172</v>
      </c>
      <c r="C132" s="24">
        <v>24.83</v>
      </c>
      <c r="D132" s="3">
        <f t="shared" si="3"/>
        <v>9.7600650671003653E-3</v>
      </c>
      <c r="L132" s="72"/>
      <c r="M132" s="72"/>
      <c r="N132" s="75"/>
      <c r="O132" s="76"/>
      <c r="P132" s="76"/>
      <c r="Q132" s="122"/>
      <c r="R132" s="121"/>
      <c r="S132" s="121"/>
    </row>
    <row r="133" spans="2:19">
      <c r="B133" s="4">
        <v>19179</v>
      </c>
      <c r="C133" s="24">
        <v>25.049999</v>
      </c>
      <c r="D133" s="3">
        <f t="shared" ref="D133:D196" si="4">C133/C132-1</f>
        <v>8.8602094240837204E-3</v>
      </c>
      <c r="L133" s="72"/>
      <c r="M133" s="72"/>
      <c r="N133" s="75"/>
      <c r="O133" s="76"/>
      <c r="P133" s="76"/>
      <c r="Q133" s="122"/>
      <c r="R133" s="121"/>
      <c r="S133" s="121"/>
    </row>
    <row r="134" spans="2:19">
      <c r="B134" s="4">
        <v>19186</v>
      </c>
      <c r="C134" s="24">
        <v>24.98</v>
      </c>
      <c r="D134" s="3">
        <f t="shared" si="4"/>
        <v>-2.7943713690367078E-3</v>
      </c>
      <c r="L134" s="72"/>
      <c r="M134" s="72"/>
      <c r="N134" s="75"/>
      <c r="O134" s="76"/>
      <c r="P134" s="76"/>
      <c r="Q134" s="122"/>
      <c r="R134" s="121"/>
      <c r="S134" s="121"/>
    </row>
    <row r="135" spans="2:19">
      <c r="B135" s="4">
        <v>19193</v>
      </c>
      <c r="C135" s="24">
        <v>24.85</v>
      </c>
      <c r="D135" s="3">
        <f t="shared" si="4"/>
        <v>-5.2041633306645352E-3</v>
      </c>
      <c r="L135" s="72"/>
      <c r="M135" s="72"/>
      <c r="N135" s="75"/>
      <c r="O135" s="76"/>
      <c r="P135" s="76"/>
      <c r="Q135" s="122"/>
      <c r="R135" s="121"/>
      <c r="S135" s="121"/>
    </row>
    <row r="136" spans="2:19">
      <c r="B136" s="4">
        <v>19200</v>
      </c>
      <c r="C136" s="24">
        <v>25.16</v>
      </c>
      <c r="D136" s="3">
        <f t="shared" si="4"/>
        <v>1.247484909456742E-2</v>
      </c>
      <c r="L136" s="72"/>
      <c r="M136" s="72"/>
      <c r="N136" s="75"/>
      <c r="O136" s="76"/>
      <c r="P136" s="76"/>
      <c r="Q136" s="122"/>
      <c r="R136" s="121"/>
      <c r="S136" s="121"/>
    </row>
    <row r="137" spans="2:19">
      <c r="B137" s="4">
        <v>19207</v>
      </c>
      <c r="C137" s="24">
        <v>25.450001</v>
      </c>
      <c r="D137" s="3">
        <f t="shared" si="4"/>
        <v>1.1526271860095472E-2</v>
      </c>
      <c r="L137" s="72"/>
      <c r="M137" s="72"/>
      <c r="N137" s="75"/>
      <c r="O137" s="76"/>
      <c r="P137" s="76"/>
      <c r="Q137" s="122"/>
      <c r="R137" s="121"/>
      <c r="S137" s="121"/>
    </row>
    <row r="138" spans="2:19">
      <c r="B138" s="4">
        <v>19214</v>
      </c>
      <c r="C138" s="24">
        <v>25.549999</v>
      </c>
      <c r="D138" s="3">
        <f t="shared" si="4"/>
        <v>3.9291943446289057E-3</v>
      </c>
      <c r="L138" s="72"/>
      <c r="M138" s="72"/>
      <c r="N138" s="75"/>
      <c r="O138" s="76"/>
      <c r="P138" s="76"/>
      <c r="Q138" s="122"/>
      <c r="R138" s="121"/>
      <c r="S138" s="121"/>
    </row>
    <row r="139" spans="2:19">
      <c r="B139" s="4">
        <v>19221</v>
      </c>
      <c r="C139" s="24">
        <v>25.200001</v>
      </c>
      <c r="D139" s="3">
        <f t="shared" si="4"/>
        <v>-1.3698552395246644E-2</v>
      </c>
      <c r="L139" s="72"/>
      <c r="M139" s="72"/>
      <c r="N139" s="75"/>
      <c r="O139" s="76"/>
      <c r="P139" s="76"/>
      <c r="Q139" s="122"/>
      <c r="R139" s="121"/>
      <c r="S139" s="121"/>
    </row>
    <row r="140" spans="2:19">
      <c r="B140" s="4">
        <v>19228</v>
      </c>
      <c r="C140" s="24">
        <v>24.99</v>
      </c>
      <c r="D140" s="3">
        <f t="shared" si="4"/>
        <v>-8.3333726851837486E-3</v>
      </c>
      <c r="L140" s="72"/>
      <c r="M140" s="72"/>
      <c r="N140" s="75"/>
      <c r="O140" s="76"/>
      <c r="P140" s="76"/>
      <c r="Q140" s="122"/>
      <c r="R140" s="121"/>
      <c r="S140" s="121"/>
    </row>
    <row r="141" spans="2:19">
      <c r="B141" s="4">
        <v>19235</v>
      </c>
      <c r="C141" s="24">
        <v>25.030000999999999</v>
      </c>
      <c r="D141" s="3">
        <f t="shared" si="4"/>
        <v>1.600680272108912E-3</v>
      </c>
      <c r="L141" s="72"/>
      <c r="M141" s="72"/>
      <c r="N141" s="75"/>
      <c r="O141" s="76"/>
      <c r="P141" s="76"/>
      <c r="Q141" s="122"/>
      <c r="R141" s="121"/>
      <c r="S141" s="121"/>
    </row>
    <row r="142" spans="2:19">
      <c r="B142" s="4">
        <v>19242</v>
      </c>
      <c r="C142" s="24">
        <v>25.209999</v>
      </c>
      <c r="D142" s="3">
        <f t="shared" si="4"/>
        <v>7.1912901641515425E-3</v>
      </c>
      <c r="L142" s="72"/>
      <c r="M142" s="72"/>
      <c r="N142" s="75"/>
      <c r="O142" s="76"/>
      <c r="P142" s="76"/>
      <c r="Q142" s="122"/>
      <c r="R142" s="121"/>
      <c r="S142" s="121"/>
    </row>
    <row r="143" spans="2:19">
      <c r="B143" s="4">
        <v>19249</v>
      </c>
      <c r="C143" s="24">
        <v>24.709999</v>
      </c>
      <c r="D143" s="3">
        <f t="shared" si="4"/>
        <v>-1.9833400231392351E-2</v>
      </c>
      <c r="L143" s="72"/>
      <c r="M143" s="72"/>
      <c r="N143" s="75"/>
      <c r="O143" s="76"/>
      <c r="P143" s="76"/>
      <c r="Q143" s="122"/>
      <c r="R143" s="121"/>
      <c r="S143" s="121"/>
    </row>
    <row r="144" spans="2:19">
      <c r="B144" s="4">
        <v>19256</v>
      </c>
      <c r="C144" s="24">
        <v>24.57</v>
      </c>
      <c r="D144" s="3">
        <f t="shared" si="4"/>
        <v>-5.6656821394448498E-3</v>
      </c>
      <c r="L144" s="72"/>
      <c r="M144" s="72"/>
      <c r="N144" s="75"/>
      <c r="O144" s="76"/>
      <c r="P144" s="76"/>
      <c r="Q144" s="122"/>
    </row>
    <row r="145" spans="2:17">
      <c r="B145" s="4">
        <v>19263</v>
      </c>
      <c r="C145" s="24">
        <v>24.73</v>
      </c>
      <c r="D145" s="3">
        <f t="shared" si="4"/>
        <v>6.5120065120065629E-3</v>
      </c>
      <c r="L145" s="72"/>
      <c r="M145" s="72"/>
      <c r="N145" s="75"/>
      <c r="O145" s="76"/>
      <c r="P145" s="76"/>
      <c r="Q145" s="122"/>
    </row>
    <row r="146" spans="2:17">
      <c r="B146" s="4">
        <v>19270</v>
      </c>
      <c r="C146" s="24">
        <v>24.5</v>
      </c>
      <c r="D146" s="3">
        <f t="shared" si="4"/>
        <v>-9.3004448038819243E-3</v>
      </c>
      <c r="L146" s="72"/>
      <c r="M146" s="72"/>
      <c r="N146" s="75"/>
      <c r="O146" s="76"/>
      <c r="P146" s="76"/>
      <c r="Q146" s="122"/>
    </row>
    <row r="147" spans="2:17">
      <c r="B147" s="4">
        <v>19277</v>
      </c>
      <c r="C147" s="24">
        <v>24.549999</v>
      </c>
      <c r="D147" s="3">
        <f t="shared" si="4"/>
        <v>2.0407755102040959E-3</v>
      </c>
      <c r="L147" s="72"/>
      <c r="M147" s="72"/>
      <c r="N147" s="75"/>
      <c r="O147" s="76"/>
      <c r="P147" s="76"/>
      <c r="Q147" s="122"/>
    </row>
    <row r="148" spans="2:17">
      <c r="B148" s="4">
        <v>19284</v>
      </c>
      <c r="C148" s="24">
        <v>24.200001</v>
      </c>
      <c r="D148" s="3">
        <f t="shared" si="4"/>
        <v>-1.4256538258922147E-2</v>
      </c>
      <c r="L148" s="72"/>
      <c r="M148" s="72"/>
      <c r="N148" s="75"/>
      <c r="O148" s="76"/>
      <c r="P148" s="76"/>
      <c r="Q148" s="122"/>
    </row>
    <row r="149" spans="2:17">
      <c r="B149" s="4">
        <v>19291</v>
      </c>
      <c r="C149" s="24">
        <v>24.030000999999999</v>
      </c>
      <c r="D149" s="3">
        <f t="shared" si="4"/>
        <v>-7.0247930981490736E-3</v>
      </c>
      <c r="L149" s="72"/>
      <c r="M149" s="72"/>
      <c r="N149" s="75"/>
      <c r="O149" s="76"/>
      <c r="P149" s="76"/>
      <c r="Q149" s="122"/>
    </row>
    <row r="150" spans="2:17">
      <c r="B150" s="4">
        <v>19298</v>
      </c>
      <c r="C150" s="24">
        <v>24.52</v>
      </c>
      <c r="D150" s="3">
        <f t="shared" si="4"/>
        <v>2.0391135231330182E-2</v>
      </c>
      <c r="L150" s="72"/>
      <c r="M150" s="72"/>
      <c r="N150" s="75"/>
      <c r="O150" s="76"/>
      <c r="P150" s="76"/>
      <c r="Q150" s="122"/>
    </row>
    <row r="151" spans="2:17">
      <c r="B151" s="4">
        <v>19305</v>
      </c>
      <c r="C151" s="24">
        <v>24.780000999999999</v>
      </c>
      <c r="D151" s="3">
        <f t="shared" si="4"/>
        <v>1.060362969004891E-2</v>
      </c>
      <c r="L151" s="72"/>
      <c r="M151" s="72"/>
      <c r="N151" s="75"/>
      <c r="O151" s="76"/>
      <c r="P151" s="76"/>
      <c r="Q151" s="122"/>
    </row>
    <row r="152" spans="2:17">
      <c r="B152" s="4">
        <v>19312</v>
      </c>
      <c r="C152" s="24">
        <v>24.75</v>
      </c>
      <c r="D152" s="3">
        <f t="shared" si="4"/>
        <v>-1.2106940592939708E-3</v>
      </c>
      <c r="L152" s="72"/>
      <c r="M152" s="72"/>
      <c r="N152" s="75"/>
      <c r="O152" s="76"/>
      <c r="P152" s="76"/>
      <c r="Q152" s="122"/>
    </row>
    <row r="153" spans="2:17">
      <c r="B153" s="4">
        <v>19319</v>
      </c>
      <c r="C153" s="24">
        <v>25.27</v>
      </c>
      <c r="D153" s="3">
        <f t="shared" si="4"/>
        <v>2.1010101010100923E-2</v>
      </c>
      <c r="L153" s="72"/>
      <c r="M153" s="72"/>
      <c r="N153" s="75"/>
      <c r="O153" s="76"/>
      <c r="P153" s="76"/>
      <c r="Q153" s="122"/>
    </row>
    <row r="154" spans="2:17">
      <c r="B154" s="4">
        <v>19326</v>
      </c>
      <c r="C154" s="24">
        <v>25.66</v>
      </c>
      <c r="D154" s="3">
        <f t="shared" si="4"/>
        <v>1.543332014246146E-2</v>
      </c>
      <c r="L154" s="72"/>
      <c r="M154" s="72"/>
      <c r="N154" s="75"/>
      <c r="O154" s="76"/>
      <c r="P154" s="76"/>
      <c r="Q154" s="122"/>
    </row>
    <row r="155" spans="2:17">
      <c r="B155" s="4">
        <v>19333</v>
      </c>
      <c r="C155" s="24">
        <v>25.620000999999998</v>
      </c>
      <c r="D155" s="3">
        <f t="shared" si="4"/>
        <v>-1.5588074824630649E-3</v>
      </c>
      <c r="L155" s="72"/>
      <c r="M155" s="72"/>
      <c r="N155" s="75"/>
      <c r="O155" s="76"/>
      <c r="P155" s="76"/>
      <c r="Q155" s="122"/>
    </row>
    <row r="156" spans="2:17">
      <c r="B156" s="4">
        <v>19340</v>
      </c>
      <c r="C156" s="24">
        <v>26.040001</v>
      </c>
      <c r="D156" s="3">
        <f t="shared" si="4"/>
        <v>1.6393441983082013E-2</v>
      </c>
      <c r="L156" s="72"/>
      <c r="M156" s="72"/>
      <c r="N156" s="75"/>
      <c r="O156" s="76"/>
      <c r="P156" s="76"/>
      <c r="Q156" s="122"/>
    </row>
    <row r="157" spans="2:17">
      <c r="B157" s="4">
        <v>19347</v>
      </c>
      <c r="C157" s="24">
        <v>26.15</v>
      </c>
      <c r="D157" s="3">
        <f t="shared" si="4"/>
        <v>4.2242317886238556E-3</v>
      </c>
      <c r="L157" s="72"/>
      <c r="M157" s="72"/>
      <c r="N157" s="75"/>
      <c r="O157" s="76"/>
      <c r="P157" s="76"/>
      <c r="Q157" s="122"/>
    </row>
    <row r="158" spans="2:17">
      <c r="B158" s="4">
        <v>19354</v>
      </c>
      <c r="C158" s="24">
        <v>26.25</v>
      </c>
      <c r="D158" s="3">
        <f t="shared" si="4"/>
        <v>3.8240917782026429E-3</v>
      </c>
      <c r="L158" s="72"/>
      <c r="M158" s="72"/>
      <c r="N158" s="75"/>
      <c r="O158" s="76"/>
      <c r="P158" s="76"/>
      <c r="Q158" s="122"/>
    </row>
    <row r="159" spans="2:17">
      <c r="B159" s="4">
        <v>19361</v>
      </c>
      <c r="C159" s="24">
        <v>26.540001</v>
      </c>
      <c r="D159" s="3">
        <f t="shared" si="4"/>
        <v>1.1047657142857048E-2</v>
      </c>
      <c r="L159" s="72"/>
      <c r="M159" s="72"/>
      <c r="N159" s="75"/>
      <c r="O159" s="76"/>
      <c r="P159" s="76"/>
      <c r="Q159" s="122"/>
    </row>
    <row r="160" spans="2:17">
      <c r="B160" s="4">
        <v>19368</v>
      </c>
      <c r="C160" s="24">
        <v>26.08</v>
      </c>
      <c r="D160" s="3">
        <f t="shared" si="4"/>
        <v>-1.7332365586572585E-2</v>
      </c>
      <c r="L160" s="72"/>
      <c r="M160" s="72"/>
      <c r="N160" s="75"/>
      <c r="O160" s="76"/>
      <c r="P160" s="76"/>
      <c r="Q160" s="122"/>
    </row>
    <row r="161" spans="2:19">
      <c r="B161" s="4">
        <v>19375</v>
      </c>
      <c r="C161" s="24">
        <v>26.02</v>
      </c>
      <c r="D161" s="3">
        <f t="shared" si="4"/>
        <v>-2.3006134969324465E-3</v>
      </c>
      <c r="L161" s="72"/>
      <c r="M161" s="72"/>
      <c r="N161" s="75"/>
      <c r="O161" s="76"/>
      <c r="P161" s="76"/>
      <c r="Q161" s="122"/>
    </row>
    <row r="162" spans="2:19">
      <c r="B162" s="4">
        <v>19382</v>
      </c>
      <c r="C162" s="24">
        <v>26.07</v>
      </c>
      <c r="D162" s="3">
        <f t="shared" si="4"/>
        <v>1.9215987701768356E-3</v>
      </c>
      <c r="L162" s="72"/>
      <c r="M162" s="72"/>
      <c r="N162" s="75"/>
      <c r="O162" s="76"/>
      <c r="P162" s="76"/>
      <c r="Q162" s="122"/>
    </row>
    <row r="163" spans="2:19">
      <c r="B163" s="4">
        <v>19389</v>
      </c>
      <c r="C163" s="24">
        <v>26.379999000000002</v>
      </c>
      <c r="D163" s="3">
        <f t="shared" si="4"/>
        <v>1.1891024165707753E-2</v>
      </c>
      <c r="L163" s="72"/>
      <c r="M163" s="72"/>
      <c r="N163" s="75"/>
      <c r="O163" s="76"/>
      <c r="P163" s="76"/>
      <c r="Q163" s="122"/>
    </row>
    <row r="164" spans="2:19">
      <c r="B164" s="4">
        <v>19396</v>
      </c>
      <c r="C164" s="24">
        <v>26.51</v>
      </c>
      <c r="D164" s="3">
        <f t="shared" si="4"/>
        <v>4.9280138335108248E-3</v>
      </c>
      <c r="L164" s="72"/>
      <c r="M164" s="72"/>
      <c r="N164" s="75"/>
      <c r="O164" s="76"/>
      <c r="P164" s="76"/>
      <c r="Q164" s="122"/>
    </row>
    <row r="165" spans="2:19">
      <c r="B165" s="4">
        <v>19403</v>
      </c>
      <c r="C165" s="24">
        <v>25.74</v>
      </c>
      <c r="D165" s="3">
        <f t="shared" si="4"/>
        <v>-2.904564315352709E-2</v>
      </c>
      <c r="L165" s="72"/>
      <c r="M165" s="72"/>
      <c r="N165" s="75"/>
      <c r="O165" s="76"/>
      <c r="P165" s="76"/>
      <c r="Q165" s="122"/>
    </row>
    <row r="166" spans="2:19">
      <c r="B166" s="4">
        <v>19410</v>
      </c>
      <c r="C166" s="24">
        <v>25.629999000000002</v>
      </c>
      <c r="D166" s="3">
        <f t="shared" si="4"/>
        <v>-4.2735431235429999E-3</v>
      </c>
      <c r="L166" s="72"/>
      <c r="M166" s="72"/>
      <c r="N166" s="75"/>
      <c r="O166" s="76"/>
      <c r="P166" s="76"/>
      <c r="Q166" s="122"/>
    </row>
    <row r="167" spans="2:19">
      <c r="B167" s="4">
        <v>19417</v>
      </c>
      <c r="C167" s="24">
        <v>25.9</v>
      </c>
      <c r="D167" s="3">
        <f t="shared" si="4"/>
        <v>1.0534569275636674E-2</v>
      </c>
      <c r="L167" s="72"/>
      <c r="M167" s="72"/>
      <c r="N167" s="75"/>
      <c r="O167" s="76"/>
      <c r="P167" s="76"/>
      <c r="Q167" s="122"/>
    </row>
    <row r="168" spans="2:19">
      <c r="B168" s="4">
        <v>19424</v>
      </c>
      <c r="C168" s="24">
        <v>25.84</v>
      </c>
      <c r="D168" s="3">
        <f t="shared" si="4"/>
        <v>-2.3166023166022454E-3</v>
      </c>
      <c r="L168" s="72"/>
      <c r="M168" s="72"/>
      <c r="N168" s="75"/>
      <c r="O168" s="76"/>
      <c r="P168" s="76"/>
      <c r="Q168" s="122"/>
    </row>
    <row r="169" spans="2:19">
      <c r="B169" s="4">
        <v>19431</v>
      </c>
      <c r="C169" s="24">
        <v>26.18</v>
      </c>
      <c r="D169" s="3">
        <f t="shared" si="4"/>
        <v>1.3157894736842035E-2</v>
      </c>
      <c r="L169" s="72"/>
      <c r="M169" s="72"/>
      <c r="N169" s="75"/>
      <c r="O169" s="76"/>
      <c r="P169" s="76"/>
      <c r="Q169" s="122"/>
      <c r="R169" s="121"/>
      <c r="S169" s="121"/>
    </row>
    <row r="170" spans="2:19">
      <c r="B170" s="4">
        <v>19438</v>
      </c>
      <c r="C170" s="24">
        <v>26.18</v>
      </c>
      <c r="D170" s="3">
        <f t="shared" si="4"/>
        <v>0</v>
      </c>
      <c r="L170" s="72"/>
      <c r="M170" s="72"/>
      <c r="N170" s="75"/>
      <c r="O170" s="76"/>
      <c r="P170" s="76"/>
      <c r="Q170" s="122"/>
      <c r="R170" s="121"/>
      <c r="S170" s="121"/>
    </row>
    <row r="171" spans="2:19">
      <c r="B171" s="4">
        <v>19445</v>
      </c>
      <c r="C171" s="24">
        <v>25.99</v>
      </c>
      <c r="D171" s="3">
        <f t="shared" si="4"/>
        <v>-7.257448433919067E-3</v>
      </c>
      <c r="L171" s="72"/>
      <c r="M171" s="72"/>
      <c r="N171" s="75"/>
      <c r="O171" s="76"/>
      <c r="P171" s="76"/>
      <c r="Q171" s="122"/>
      <c r="R171" s="121"/>
      <c r="S171" s="121"/>
    </row>
    <row r="172" spans="2:19">
      <c r="B172" s="4">
        <v>19452</v>
      </c>
      <c r="C172" s="24">
        <v>25.23</v>
      </c>
      <c r="D172" s="3">
        <f t="shared" si="4"/>
        <v>-2.9242016160061501E-2</v>
      </c>
      <c r="L172" s="72"/>
      <c r="M172" s="72"/>
      <c r="N172" s="75"/>
      <c r="O172" s="76"/>
      <c r="P172" s="76"/>
      <c r="Q172" s="122"/>
      <c r="R172" s="121"/>
      <c r="S172" s="121"/>
    </row>
    <row r="173" spans="2:19">
      <c r="B173" s="4">
        <v>19459</v>
      </c>
      <c r="C173" s="24">
        <v>24.82</v>
      </c>
      <c r="D173" s="3">
        <f t="shared" si="4"/>
        <v>-1.6250495441934243E-2</v>
      </c>
      <c r="L173" s="72"/>
      <c r="M173" s="72"/>
      <c r="N173" s="75"/>
      <c r="O173" s="76"/>
      <c r="P173" s="76"/>
      <c r="Q173" s="122"/>
      <c r="R173" s="121"/>
      <c r="S173" s="121"/>
    </row>
    <row r="174" spans="2:19">
      <c r="B174" s="4">
        <v>19466</v>
      </c>
      <c r="C174" s="24">
        <v>24.620000999999998</v>
      </c>
      <c r="D174" s="3">
        <f t="shared" si="4"/>
        <v>-8.0579774375504343E-3</v>
      </c>
      <c r="L174" s="72"/>
      <c r="M174" s="72"/>
      <c r="N174" s="75"/>
      <c r="O174" s="76"/>
      <c r="P174" s="76"/>
      <c r="Q174" s="122"/>
      <c r="R174" s="121"/>
      <c r="S174" s="121"/>
    </row>
    <row r="175" spans="2:19">
      <c r="B175" s="4">
        <v>19473</v>
      </c>
      <c r="C175" s="24">
        <v>24.200001</v>
      </c>
      <c r="D175" s="3">
        <f t="shared" si="4"/>
        <v>-1.7059300688086809E-2</v>
      </c>
      <c r="L175" s="72"/>
      <c r="M175" s="72"/>
      <c r="N175" s="75"/>
      <c r="O175" s="76"/>
      <c r="P175" s="76"/>
      <c r="Q175" s="122"/>
      <c r="R175" s="121"/>
      <c r="S175" s="121"/>
    </row>
    <row r="176" spans="2:19">
      <c r="B176" s="4">
        <v>19480</v>
      </c>
      <c r="C176" s="24">
        <v>24.73</v>
      </c>
      <c r="D176" s="3">
        <f t="shared" si="4"/>
        <v>2.1900784218975788E-2</v>
      </c>
      <c r="L176" s="72"/>
      <c r="M176" s="72"/>
      <c r="N176" s="75"/>
      <c r="O176" s="76"/>
      <c r="P176" s="76"/>
      <c r="Q176" s="122"/>
      <c r="R176" s="121"/>
      <c r="S176" s="121"/>
    </row>
    <row r="177" spans="2:19">
      <c r="B177" s="4">
        <v>19487</v>
      </c>
      <c r="C177" s="24">
        <v>24.9</v>
      </c>
      <c r="D177" s="3">
        <f t="shared" si="4"/>
        <v>6.8742418115648185E-3</v>
      </c>
      <c r="L177" s="72"/>
      <c r="M177" s="72"/>
      <c r="N177" s="75"/>
      <c r="O177" s="76"/>
      <c r="P177" s="76"/>
      <c r="Q177" s="122"/>
      <c r="R177" s="121"/>
      <c r="S177" s="121"/>
    </row>
    <row r="178" spans="2:19">
      <c r="B178" s="4">
        <v>19494</v>
      </c>
      <c r="C178" s="24">
        <v>24.84</v>
      </c>
      <c r="D178" s="3">
        <f t="shared" si="4"/>
        <v>-2.4096385542168308E-3</v>
      </c>
      <c r="L178" s="72"/>
      <c r="M178" s="72"/>
      <c r="N178" s="75"/>
      <c r="O178" s="76"/>
      <c r="P178" s="76"/>
      <c r="Q178" s="122"/>
      <c r="R178" s="121"/>
      <c r="S178" s="121"/>
    </row>
    <row r="179" spans="2:19">
      <c r="B179" s="4">
        <v>19501</v>
      </c>
      <c r="C179" s="24">
        <v>25.030000999999999</v>
      </c>
      <c r="D179" s="3">
        <f t="shared" si="4"/>
        <v>7.6489935587760183E-3</v>
      </c>
      <c r="L179" s="72"/>
      <c r="M179" s="72"/>
      <c r="N179" s="75"/>
      <c r="O179" s="76"/>
      <c r="P179" s="76"/>
      <c r="Q179" s="122"/>
      <c r="R179" s="121"/>
      <c r="S179" s="121"/>
    </row>
    <row r="180" spans="2:19">
      <c r="B180" s="4">
        <v>19508</v>
      </c>
      <c r="C180" s="24">
        <v>24.540001</v>
      </c>
      <c r="D180" s="3">
        <f t="shared" si="4"/>
        <v>-1.9576507408049948E-2</v>
      </c>
      <c r="L180" s="72"/>
      <c r="M180" s="72"/>
      <c r="N180" s="75"/>
      <c r="O180" s="76"/>
      <c r="P180" s="76"/>
      <c r="Q180" s="122"/>
      <c r="R180" s="121"/>
      <c r="S180" s="121"/>
    </row>
    <row r="181" spans="2:19">
      <c r="B181" s="4">
        <v>19515</v>
      </c>
      <c r="C181" s="24">
        <v>24.09</v>
      </c>
      <c r="D181" s="3">
        <f t="shared" si="4"/>
        <v>-1.8337448315507432E-2</v>
      </c>
      <c r="L181" s="72"/>
      <c r="M181" s="72"/>
      <c r="N181" s="75"/>
      <c r="O181" s="76"/>
      <c r="P181" s="76"/>
      <c r="Q181" s="122"/>
      <c r="R181" s="121"/>
      <c r="S181" s="121"/>
    </row>
    <row r="182" spans="2:19">
      <c r="B182" s="4">
        <v>19522</v>
      </c>
      <c r="C182" s="24">
        <v>23.82</v>
      </c>
      <c r="D182" s="3">
        <f t="shared" si="4"/>
        <v>-1.1207970112079635E-2</v>
      </c>
      <c r="L182" s="72"/>
      <c r="M182" s="72"/>
      <c r="N182" s="75"/>
      <c r="O182" s="76"/>
      <c r="P182" s="76"/>
      <c r="Q182" s="122"/>
      <c r="R182" s="121"/>
      <c r="S182" s="121"/>
    </row>
    <row r="183" spans="2:19">
      <c r="B183" s="4">
        <v>19529</v>
      </c>
      <c r="C183" s="24">
        <v>23.84</v>
      </c>
      <c r="D183" s="3">
        <f t="shared" si="4"/>
        <v>8.3963056255242918E-4</v>
      </c>
      <c r="L183" s="72"/>
      <c r="M183" s="72"/>
      <c r="N183" s="75"/>
      <c r="O183" s="76"/>
      <c r="P183" s="76"/>
      <c r="Q183" s="122"/>
      <c r="R183" s="121"/>
      <c r="S183" s="121"/>
    </row>
    <row r="184" spans="2:19">
      <c r="B184" s="4">
        <v>19536</v>
      </c>
      <c r="C184" s="24">
        <v>24.209999</v>
      </c>
      <c r="D184" s="3">
        <f t="shared" si="4"/>
        <v>1.5520092281879228E-2</v>
      </c>
      <c r="L184" s="72"/>
      <c r="M184" s="72"/>
      <c r="N184" s="75"/>
      <c r="O184" s="76"/>
      <c r="P184" s="76"/>
      <c r="Q184" s="122"/>
      <c r="R184" s="121"/>
      <c r="S184" s="121"/>
    </row>
    <row r="185" spans="2:19">
      <c r="B185" s="4">
        <v>19543</v>
      </c>
      <c r="C185" s="24">
        <v>24.360001</v>
      </c>
      <c r="D185" s="3">
        <f t="shared" si="4"/>
        <v>6.1958697313453381E-3</v>
      </c>
      <c r="L185" s="72"/>
      <c r="M185" s="72"/>
      <c r="N185" s="75"/>
      <c r="O185" s="76"/>
      <c r="P185" s="76"/>
      <c r="Q185" s="122"/>
      <c r="R185" s="121"/>
      <c r="S185" s="121"/>
    </row>
    <row r="186" spans="2:19">
      <c r="B186" s="4">
        <v>19550</v>
      </c>
      <c r="C186" s="24">
        <v>24.41</v>
      </c>
      <c r="D186" s="3">
        <f t="shared" si="4"/>
        <v>2.0525040208332346E-3</v>
      </c>
      <c r="L186" s="72"/>
      <c r="M186" s="72"/>
      <c r="N186" s="75"/>
      <c r="O186" s="76"/>
      <c r="P186" s="76"/>
      <c r="Q186" s="122"/>
      <c r="R186" s="121"/>
      <c r="S186" s="121"/>
    </row>
    <row r="187" spans="2:19">
      <c r="B187" s="4">
        <v>19557</v>
      </c>
      <c r="C187" s="24">
        <v>24.35</v>
      </c>
      <c r="D187" s="3">
        <f t="shared" si="4"/>
        <v>-2.4580090126996579E-3</v>
      </c>
      <c r="L187" s="72"/>
      <c r="M187" s="72"/>
      <c r="N187" s="75"/>
      <c r="O187" s="76"/>
      <c r="P187" s="76"/>
      <c r="Q187" s="122"/>
      <c r="R187" s="121"/>
      <c r="S187" s="121"/>
    </row>
    <row r="188" spans="2:19">
      <c r="B188" s="4">
        <v>19564</v>
      </c>
      <c r="C188" s="24">
        <v>24.23</v>
      </c>
      <c r="D188" s="3">
        <f t="shared" si="4"/>
        <v>-4.9281314168377888E-3</v>
      </c>
      <c r="L188" s="72"/>
      <c r="M188" s="72"/>
      <c r="N188" s="75"/>
      <c r="O188" s="76"/>
      <c r="P188" s="76"/>
      <c r="Q188" s="122"/>
      <c r="R188" s="121"/>
      <c r="S188" s="121"/>
    </row>
    <row r="189" spans="2:19">
      <c r="B189" s="4">
        <v>19571</v>
      </c>
      <c r="C189" s="24">
        <v>24.75</v>
      </c>
      <c r="D189" s="3">
        <f t="shared" si="4"/>
        <v>2.1460998761865469E-2</v>
      </c>
      <c r="L189" s="72"/>
      <c r="M189" s="72"/>
      <c r="N189" s="75"/>
      <c r="O189" s="76"/>
      <c r="P189" s="76"/>
      <c r="Q189" s="122"/>
      <c r="R189" s="121"/>
      <c r="S189" s="121"/>
    </row>
    <row r="190" spans="2:19">
      <c r="B190" s="4">
        <v>19578</v>
      </c>
      <c r="C190" s="24">
        <v>24.780000999999999</v>
      </c>
      <c r="D190" s="3">
        <f t="shared" si="4"/>
        <v>1.2121616161615556E-3</v>
      </c>
      <c r="L190" s="72"/>
      <c r="M190" s="72"/>
      <c r="N190" s="75"/>
      <c r="O190" s="76"/>
      <c r="P190" s="76"/>
      <c r="Q190" s="122"/>
      <c r="R190" s="121"/>
      <c r="S190" s="121"/>
    </row>
    <row r="191" spans="2:19">
      <c r="B191" s="4">
        <v>19585</v>
      </c>
      <c r="C191" s="24">
        <v>24.620000999999998</v>
      </c>
      <c r="D191" s="3">
        <f t="shared" si="4"/>
        <v>-6.4568197555763263E-3</v>
      </c>
      <c r="L191" s="72"/>
      <c r="M191" s="72"/>
      <c r="N191" s="75"/>
      <c r="O191" s="76"/>
      <c r="P191" s="76"/>
      <c r="Q191" s="122"/>
      <c r="R191" s="121"/>
      <c r="S191" s="121"/>
    </row>
    <row r="192" spans="2:19">
      <c r="B192" s="4">
        <v>19592</v>
      </c>
      <c r="C192" s="24">
        <v>24.35</v>
      </c>
      <c r="D192" s="3">
        <f t="shared" si="4"/>
        <v>-1.0966733916866866E-2</v>
      </c>
      <c r="L192" s="72"/>
      <c r="M192" s="72"/>
      <c r="N192" s="75"/>
      <c r="O192" s="76"/>
      <c r="P192" s="76"/>
      <c r="Q192" s="122"/>
      <c r="R192" s="121"/>
      <c r="S192" s="121"/>
    </row>
    <row r="193" spans="2:17">
      <c r="B193" s="4">
        <v>19599</v>
      </c>
      <c r="C193" s="24">
        <v>23.74</v>
      </c>
      <c r="D193" s="3">
        <f t="shared" si="4"/>
        <v>-2.5051334702258843E-2</v>
      </c>
      <c r="L193" s="72"/>
      <c r="M193" s="72"/>
      <c r="N193" s="75"/>
      <c r="O193" s="76"/>
      <c r="P193" s="76"/>
      <c r="Q193" s="122"/>
    </row>
    <row r="194" spans="2:17">
      <c r="B194" s="4">
        <v>19606</v>
      </c>
      <c r="C194" s="24">
        <v>23.57</v>
      </c>
      <c r="D194" s="3">
        <f t="shared" si="4"/>
        <v>-7.1609098567817497E-3</v>
      </c>
      <c r="L194" s="72"/>
      <c r="M194" s="72"/>
      <c r="N194" s="75"/>
      <c r="O194" s="76"/>
      <c r="P194" s="76"/>
      <c r="Q194" s="122"/>
    </row>
    <row r="195" spans="2:17">
      <c r="B195" s="4">
        <v>19613</v>
      </c>
      <c r="C195" s="24">
        <v>23.139999</v>
      </c>
      <c r="D195" s="3">
        <f t="shared" si="4"/>
        <v>-1.8243572337717451E-2</v>
      </c>
      <c r="L195" s="72"/>
      <c r="M195" s="72"/>
      <c r="N195" s="75"/>
      <c r="O195" s="76"/>
      <c r="P195" s="76"/>
      <c r="Q195" s="122"/>
    </row>
    <row r="196" spans="2:17">
      <c r="B196" s="4">
        <v>19620</v>
      </c>
      <c r="C196" s="24">
        <v>22.950001</v>
      </c>
      <c r="D196" s="3">
        <f t="shared" si="4"/>
        <v>-8.2108041577702018E-3</v>
      </c>
      <c r="L196" s="72"/>
      <c r="M196" s="72"/>
      <c r="N196" s="75"/>
      <c r="O196" s="76"/>
      <c r="P196" s="76"/>
      <c r="Q196" s="122"/>
    </row>
    <row r="197" spans="2:17">
      <c r="B197" s="4">
        <v>19627</v>
      </c>
      <c r="C197" s="24">
        <v>23.299999</v>
      </c>
      <c r="D197" s="3">
        <f t="shared" ref="D197:D260" si="5">C197/C196-1</f>
        <v>1.5250456851831906E-2</v>
      </c>
      <c r="L197" s="72"/>
      <c r="M197" s="72"/>
      <c r="N197" s="75"/>
      <c r="O197" s="76"/>
      <c r="P197" s="76"/>
      <c r="Q197" s="122"/>
    </row>
    <row r="198" spans="2:17">
      <c r="B198" s="4">
        <v>19634</v>
      </c>
      <c r="C198" s="24">
        <v>23.59</v>
      </c>
      <c r="D198" s="3">
        <f t="shared" si="5"/>
        <v>1.2446395383965525E-2</v>
      </c>
      <c r="L198" s="72"/>
      <c r="M198" s="72"/>
      <c r="N198" s="75"/>
      <c r="O198" s="76"/>
      <c r="P198" s="76"/>
      <c r="Q198" s="122"/>
    </row>
    <row r="199" spans="2:17">
      <c r="B199" s="4">
        <v>19641</v>
      </c>
      <c r="C199" s="24">
        <v>23.66</v>
      </c>
      <c r="D199" s="3">
        <f t="shared" si="5"/>
        <v>2.9673590504450953E-3</v>
      </c>
      <c r="L199" s="72"/>
      <c r="M199" s="72"/>
      <c r="N199" s="75"/>
      <c r="O199" s="76"/>
      <c r="P199" s="76"/>
      <c r="Q199" s="122"/>
    </row>
    <row r="200" spans="2:17">
      <c r="B200" s="4">
        <v>19648</v>
      </c>
      <c r="C200" s="24">
        <v>24.139999</v>
      </c>
      <c r="D200" s="3">
        <f t="shared" si="5"/>
        <v>2.0287362637362527E-2</v>
      </c>
      <c r="L200" s="72"/>
      <c r="M200" s="72"/>
      <c r="N200" s="75"/>
      <c r="O200" s="76"/>
      <c r="P200" s="76"/>
      <c r="Q200" s="122"/>
    </row>
    <row r="201" spans="2:17">
      <c r="B201" s="4">
        <v>19655</v>
      </c>
      <c r="C201" s="24">
        <v>24.35</v>
      </c>
      <c r="D201" s="3">
        <f t="shared" si="5"/>
        <v>8.699296135016521E-3</v>
      </c>
      <c r="L201" s="72"/>
      <c r="M201" s="72"/>
      <c r="N201" s="75"/>
      <c r="O201" s="76"/>
      <c r="P201" s="76"/>
      <c r="Q201" s="122"/>
    </row>
    <row r="202" spans="2:17">
      <c r="B202" s="4">
        <v>19662</v>
      </c>
      <c r="C202" s="24">
        <v>24.540001</v>
      </c>
      <c r="D202" s="3">
        <f t="shared" si="5"/>
        <v>7.8029158110881625E-3</v>
      </c>
      <c r="L202" s="72"/>
      <c r="M202" s="72"/>
      <c r="N202" s="75"/>
      <c r="O202" s="76"/>
      <c r="P202" s="76"/>
      <c r="Q202" s="122"/>
    </row>
    <row r="203" spans="2:17">
      <c r="B203" s="4">
        <v>19669</v>
      </c>
      <c r="C203" s="24">
        <v>24.610001</v>
      </c>
      <c r="D203" s="3">
        <f t="shared" si="5"/>
        <v>2.8524856213332228E-3</v>
      </c>
      <c r="L203" s="72"/>
      <c r="M203" s="72"/>
      <c r="N203" s="75"/>
      <c r="O203" s="76"/>
      <c r="P203" s="76"/>
      <c r="Q203" s="122"/>
    </row>
    <row r="204" spans="2:17">
      <c r="B204" s="4">
        <v>19676</v>
      </c>
      <c r="C204" s="24">
        <v>24.540001</v>
      </c>
      <c r="D204" s="3">
        <f t="shared" si="5"/>
        <v>-2.8443720908423176E-3</v>
      </c>
      <c r="L204" s="72"/>
      <c r="M204" s="72"/>
      <c r="N204" s="75"/>
      <c r="O204" s="76"/>
      <c r="P204" s="76"/>
      <c r="Q204" s="122"/>
    </row>
    <row r="205" spans="2:17">
      <c r="B205" s="4">
        <v>19683</v>
      </c>
      <c r="C205" s="24">
        <v>24.440000999999999</v>
      </c>
      <c r="D205" s="3">
        <f t="shared" si="5"/>
        <v>-4.0749794590473343E-3</v>
      </c>
      <c r="L205" s="72"/>
      <c r="M205" s="72"/>
      <c r="N205" s="75"/>
      <c r="O205" s="76"/>
      <c r="P205" s="76"/>
      <c r="Q205" s="122"/>
    </row>
    <row r="206" spans="2:17">
      <c r="B206" s="4">
        <v>19690</v>
      </c>
      <c r="C206" s="24">
        <v>24.66</v>
      </c>
      <c r="D206" s="3">
        <f t="shared" si="5"/>
        <v>9.001595376366911E-3</v>
      </c>
      <c r="L206" s="72"/>
      <c r="M206" s="72"/>
      <c r="N206" s="75"/>
      <c r="O206" s="76"/>
      <c r="P206" s="76"/>
      <c r="Q206" s="122"/>
    </row>
    <row r="207" spans="2:17">
      <c r="B207" s="4">
        <v>19697</v>
      </c>
      <c r="C207" s="24">
        <v>24.98</v>
      </c>
      <c r="D207" s="3">
        <f t="shared" si="5"/>
        <v>1.2976480129764711E-2</v>
      </c>
      <c r="L207" s="72"/>
      <c r="M207" s="72"/>
      <c r="N207" s="75"/>
      <c r="O207" s="76"/>
      <c r="P207" s="76"/>
      <c r="Q207" s="122"/>
    </row>
    <row r="208" spans="2:17">
      <c r="B208" s="4">
        <v>19704</v>
      </c>
      <c r="C208" s="24">
        <v>24.76</v>
      </c>
      <c r="D208" s="3">
        <f t="shared" si="5"/>
        <v>-8.8070456365091365E-3</v>
      </c>
      <c r="L208" s="72"/>
      <c r="M208" s="72"/>
      <c r="N208" s="75"/>
      <c r="O208" s="76"/>
      <c r="P208" s="76"/>
      <c r="Q208" s="122"/>
    </row>
    <row r="209" spans="2:17">
      <c r="B209" s="4">
        <v>19711</v>
      </c>
      <c r="C209" s="24">
        <v>24.99</v>
      </c>
      <c r="D209" s="3">
        <f t="shared" si="5"/>
        <v>9.2891760904683096E-3</v>
      </c>
      <c r="L209" s="72"/>
      <c r="M209" s="72"/>
      <c r="N209" s="75"/>
      <c r="O209" s="76"/>
      <c r="P209" s="76"/>
      <c r="Q209" s="122"/>
    </row>
    <row r="210" spans="2:17">
      <c r="B210" s="4">
        <v>19718</v>
      </c>
      <c r="C210" s="24">
        <v>24.799999</v>
      </c>
      <c r="D210" s="3">
        <f t="shared" si="5"/>
        <v>-7.6030812324929808E-3</v>
      </c>
      <c r="L210" s="72"/>
      <c r="M210" s="72"/>
      <c r="N210" s="75"/>
      <c r="O210" s="76"/>
      <c r="P210" s="76"/>
      <c r="Q210" s="122"/>
    </row>
    <row r="211" spans="2:17">
      <c r="B211" s="4">
        <v>19725</v>
      </c>
      <c r="C211" s="24">
        <v>24.809999000000001</v>
      </c>
      <c r="D211" s="3">
        <f t="shared" si="5"/>
        <v>4.0322582271068441E-4</v>
      </c>
      <c r="L211" s="72"/>
      <c r="M211" s="72"/>
      <c r="N211" s="75"/>
      <c r="O211" s="76"/>
      <c r="P211" s="76"/>
      <c r="Q211" s="122"/>
    </row>
    <row r="212" spans="2:17">
      <c r="B212" s="4">
        <v>19732</v>
      </c>
      <c r="C212" s="24">
        <v>24.93</v>
      </c>
      <c r="D212" s="3">
        <f t="shared" si="5"/>
        <v>4.8367998725029615E-3</v>
      </c>
      <c r="L212" s="72"/>
      <c r="M212" s="72"/>
      <c r="N212" s="75"/>
      <c r="O212" s="76"/>
      <c r="P212" s="76"/>
      <c r="Q212" s="122"/>
    </row>
    <row r="213" spans="2:17">
      <c r="B213" s="4">
        <v>19739</v>
      </c>
      <c r="C213" s="24">
        <v>25.43</v>
      </c>
      <c r="D213" s="3">
        <f t="shared" si="5"/>
        <v>2.0056157240272654E-2</v>
      </c>
      <c r="L213" s="72"/>
      <c r="M213" s="72"/>
      <c r="N213" s="75"/>
      <c r="O213" s="76"/>
      <c r="P213" s="76"/>
      <c r="Q213" s="122"/>
    </row>
    <row r="214" spans="2:17">
      <c r="B214" s="4">
        <v>19746</v>
      </c>
      <c r="C214" s="24">
        <v>25.85</v>
      </c>
      <c r="D214" s="3">
        <f t="shared" si="5"/>
        <v>1.6515926071569043E-2</v>
      </c>
      <c r="L214" s="72"/>
      <c r="M214" s="72"/>
      <c r="N214" s="75"/>
      <c r="O214" s="76"/>
      <c r="P214" s="76"/>
      <c r="Q214" s="122"/>
    </row>
    <row r="215" spans="2:17">
      <c r="B215" s="4">
        <v>19753</v>
      </c>
      <c r="C215" s="24">
        <v>26.08</v>
      </c>
      <c r="D215" s="3">
        <f t="shared" si="5"/>
        <v>8.8974854932299952E-3</v>
      </c>
      <c r="L215" s="72"/>
      <c r="M215" s="72"/>
      <c r="N215" s="75"/>
      <c r="O215" s="76"/>
      <c r="P215" s="76"/>
      <c r="Q215" s="122"/>
    </row>
    <row r="216" spans="2:17">
      <c r="B216" s="4">
        <v>19760</v>
      </c>
      <c r="C216" s="24">
        <v>26.299999</v>
      </c>
      <c r="D216" s="3">
        <f t="shared" si="5"/>
        <v>8.4355444785275679E-3</v>
      </c>
      <c r="L216" s="72"/>
      <c r="M216" s="72"/>
      <c r="N216" s="75"/>
      <c r="O216" s="76"/>
      <c r="P216" s="76"/>
      <c r="Q216" s="122"/>
    </row>
    <row r="217" spans="2:17">
      <c r="B217" s="4">
        <v>19767</v>
      </c>
      <c r="C217" s="24">
        <v>26.120000999999998</v>
      </c>
      <c r="D217" s="3">
        <f t="shared" si="5"/>
        <v>-6.8440306784802729E-3</v>
      </c>
      <c r="L217" s="72"/>
      <c r="M217" s="72"/>
      <c r="N217" s="75"/>
      <c r="O217" s="76"/>
      <c r="P217" s="76"/>
      <c r="Q217" s="122"/>
    </row>
    <row r="218" spans="2:17">
      <c r="B218" s="4">
        <v>19774</v>
      </c>
      <c r="C218" s="24">
        <v>25.92</v>
      </c>
      <c r="D218" s="3">
        <f t="shared" si="5"/>
        <v>-7.6570058324268997E-3</v>
      </c>
      <c r="L218" s="72"/>
      <c r="M218" s="72"/>
      <c r="N218" s="75"/>
      <c r="O218" s="76"/>
      <c r="P218" s="76"/>
      <c r="Q218" s="122"/>
    </row>
    <row r="219" spans="2:17">
      <c r="B219" s="4">
        <v>19781</v>
      </c>
      <c r="C219" s="24">
        <v>26.15</v>
      </c>
      <c r="D219" s="3">
        <f t="shared" si="5"/>
        <v>8.8734567901234129E-3</v>
      </c>
      <c r="L219" s="72"/>
      <c r="M219" s="72"/>
      <c r="N219" s="75"/>
      <c r="O219" s="76"/>
      <c r="P219" s="76"/>
      <c r="Q219" s="122"/>
    </row>
    <row r="220" spans="2:17">
      <c r="B220" s="4">
        <v>19788</v>
      </c>
      <c r="C220" s="24">
        <v>26.52</v>
      </c>
      <c r="D220" s="3">
        <f t="shared" si="5"/>
        <v>1.4149139579350045E-2</v>
      </c>
      <c r="L220" s="72"/>
      <c r="M220" s="72"/>
      <c r="N220" s="75"/>
      <c r="O220" s="76"/>
      <c r="P220" s="76"/>
      <c r="Q220" s="122"/>
    </row>
    <row r="221" spans="2:17">
      <c r="B221" s="4">
        <v>19795</v>
      </c>
      <c r="C221" s="24">
        <v>26.690000999999999</v>
      </c>
      <c r="D221" s="3">
        <f t="shared" si="5"/>
        <v>6.4102941176469308E-3</v>
      </c>
      <c r="L221" s="72"/>
      <c r="M221" s="72"/>
      <c r="N221" s="75"/>
      <c r="O221" s="76"/>
      <c r="P221" s="76"/>
      <c r="Q221" s="122"/>
    </row>
    <row r="222" spans="2:17">
      <c r="B222" s="4">
        <v>19802</v>
      </c>
      <c r="C222" s="24">
        <v>26.809999000000001</v>
      </c>
      <c r="D222" s="3">
        <f t="shared" si="5"/>
        <v>4.4959908394159864E-3</v>
      </c>
      <c r="L222" s="72"/>
      <c r="M222" s="72"/>
      <c r="N222" s="75"/>
      <c r="O222" s="76"/>
      <c r="P222" s="76"/>
      <c r="Q222" s="122"/>
    </row>
    <row r="223" spans="2:17">
      <c r="B223" s="4">
        <v>19809</v>
      </c>
      <c r="C223" s="24">
        <v>26.559999000000001</v>
      </c>
      <c r="D223" s="3">
        <f t="shared" si="5"/>
        <v>-9.3248791243893958E-3</v>
      </c>
      <c r="L223" s="72"/>
      <c r="M223" s="72"/>
      <c r="N223" s="75"/>
      <c r="O223" s="76"/>
      <c r="P223" s="76"/>
      <c r="Q223" s="122"/>
    </row>
    <row r="224" spans="2:17">
      <c r="B224" s="4">
        <v>19816</v>
      </c>
      <c r="C224" s="24">
        <v>27.209999</v>
      </c>
      <c r="D224" s="3">
        <f t="shared" si="5"/>
        <v>2.447289248768425E-2</v>
      </c>
      <c r="L224" s="72"/>
      <c r="M224" s="72"/>
      <c r="N224" s="75"/>
      <c r="O224" s="76"/>
      <c r="P224" s="76"/>
      <c r="Q224" s="122"/>
    </row>
    <row r="225" spans="2:17">
      <c r="B225" s="4">
        <v>19823</v>
      </c>
      <c r="C225" s="24">
        <v>27.379999000000002</v>
      </c>
      <c r="D225" s="3">
        <f t="shared" si="5"/>
        <v>6.2477032799597154E-3</v>
      </c>
      <c r="L225" s="72"/>
      <c r="M225" s="72"/>
      <c r="N225" s="75"/>
      <c r="O225" s="76"/>
      <c r="P225" s="76"/>
      <c r="Q225" s="122"/>
    </row>
    <row r="226" spans="2:17">
      <c r="B226" s="4">
        <v>19830</v>
      </c>
      <c r="C226" s="24">
        <v>27.940000999999999</v>
      </c>
      <c r="D226" s="3">
        <f t="shared" si="5"/>
        <v>2.0452959110772717E-2</v>
      </c>
      <c r="L226" s="72"/>
      <c r="M226" s="72"/>
      <c r="N226" s="75"/>
      <c r="O226" s="76"/>
      <c r="P226" s="76"/>
      <c r="Q226" s="122"/>
    </row>
    <row r="227" spans="2:17">
      <c r="B227" s="4">
        <v>19837</v>
      </c>
      <c r="C227" s="24">
        <v>27.780000999999999</v>
      </c>
      <c r="D227" s="3">
        <f t="shared" si="5"/>
        <v>-5.7265567027001696E-3</v>
      </c>
      <c r="L227" s="72"/>
      <c r="M227" s="72"/>
      <c r="N227" s="75"/>
      <c r="O227" s="76"/>
      <c r="P227" s="76"/>
      <c r="Q227" s="122"/>
    </row>
    <row r="228" spans="2:17">
      <c r="B228" s="4">
        <v>19844</v>
      </c>
      <c r="C228" s="24">
        <v>28.26</v>
      </c>
      <c r="D228" s="3">
        <f t="shared" si="5"/>
        <v>1.7278581091483947E-2</v>
      </c>
      <c r="L228" s="72"/>
      <c r="M228" s="72"/>
      <c r="N228" s="75"/>
      <c r="O228" s="76"/>
      <c r="P228" s="76"/>
      <c r="Q228" s="122"/>
    </row>
    <row r="229" spans="2:17">
      <c r="B229" s="4">
        <v>19851</v>
      </c>
      <c r="C229" s="24">
        <v>28.65</v>
      </c>
      <c r="D229" s="3">
        <f t="shared" si="5"/>
        <v>1.3800424628449992E-2</v>
      </c>
      <c r="L229" s="72"/>
      <c r="M229" s="72"/>
      <c r="N229" s="75"/>
      <c r="O229" s="76"/>
      <c r="P229" s="76"/>
      <c r="Q229" s="122"/>
    </row>
    <row r="230" spans="2:17">
      <c r="B230" s="4">
        <v>19858</v>
      </c>
      <c r="C230" s="24">
        <v>28.799999</v>
      </c>
      <c r="D230" s="3">
        <f t="shared" si="5"/>
        <v>5.2355671902268863E-3</v>
      </c>
      <c r="L230" s="72"/>
      <c r="M230" s="72"/>
      <c r="N230" s="75"/>
      <c r="O230" s="76"/>
      <c r="P230" s="76"/>
      <c r="Q230" s="122"/>
    </row>
    <row r="231" spans="2:17">
      <c r="B231" s="4">
        <v>19865</v>
      </c>
      <c r="C231" s="24">
        <v>28.99</v>
      </c>
      <c r="D231" s="3">
        <f t="shared" si="5"/>
        <v>6.5972571735157803E-3</v>
      </c>
      <c r="L231" s="72"/>
      <c r="M231" s="72"/>
      <c r="N231" s="75"/>
      <c r="O231" s="76"/>
      <c r="P231" s="76"/>
      <c r="Q231" s="122"/>
    </row>
    <row r="232" spans="2:17">
      <c r="B232" s="4">
        <v>19872</v>
      </c>
      <c r="C232" s="24">
        <v>29.190000999999999</v>
      </c>
      <c r="D232" s="3">
        <f t="shared" si="5"/>
        <v>6.8989651604001168E-3</v>
      </c>
      <c r="L232" s="72"/>
      <c r="M232" s="72"/>
      <c r="N232" s="75"/>
      <c r="O232" s="76"/>
      <c r="P232" s="76"/>
      <c r="Q232" s="122"/>
    </row>
    <row r="233" spans="2:17">
      <c r="B233" s="4">
        <v>19879</v>
      </c>
      <c r="C233" s="24">
        <v>29.1</v>
      </c>
      <c r="D233" s="3">
        <f t="shared" si="5"/>
        <v>-3.0832818402437567E-3</v>
      </c>
      <c r="L233" s="72"/>
      <c r="M233" s="72"/>
      <c r="N233" s="75"/>
      <c r="O233" s="76"/>
      <c r="P233" s="76"/>
      <c r="Q233" s="122"/>
    </row>
    <row r="234" spans="2:17">
      <c r="B234" s="4">
        <v>19886</v>
      </c>
      <c r="C234" s="24">
        <v>28.58</v>
      </c>
      <c r="D234" s="3">
        <f t="shared" si="5"/>
        <v>-1.7869415807560296E-2</v>
      </c>
      <c r="L234" s="72"/>
      <c r="M234" s="72"/>
      <c r="N234" s="75"/>
      <c r="O234" s="76"/>
      <c r="P234" s="76"/>
      <c r="Q234" s="122"/>
    </row>
    <row r="235" spans="2:17">
      <c r="B235" s="4">
        <v>19893</v>
      </c>
      <c r="C235" s="24">
        <v>29.040001</v>
      </c>
      <c r="D235" s="3">
        <f t="shared" si="5"/>
        <v>1.609520643806861E-2</v>
      </c>
      <c r="L235" s="72"/>
      <c r="M235" s="72"/>
      <c r="N235" s="75"/>
      <c r="O235" s="76"/>
      <c r="P235" s="76"/>
      <c r="Q235" s="122"/>
    </row>
    <row r="236" spans="2:17">
      <c r="B236" s="4">
        <v>19900</v>
      </c>
      <c r="C236" s="24">
        <v>29.200001</v>
      </c>
      <c r="D236" s="3">
        <f t="shared" si="5"/>
        <v>5.5096416835522799E-3</v>
      </c>
      <c r="L236" s="72"/>
      <c r="M236" s="72"/>
      <c r="N236" s="75"/>
      <c r="O236" s="76"/>
      <c r="P236" s="76"/>
      <c r="Q236" s="122"/>
    </row>
    <row r="237" spans="2:17">
      <c r="B237" s="4">
        <v>19907</v>
      </c>
      <c r="C237" s="24">
        <v>29.59</v>
      </c>
      <c r="D237" s="3">
        <f t="shared" si="5"/>
        <v>1.335612967958455E-2</v>
      </c>
      <c r="L237" s="72"/>
      <c r="M237" s="72"/>
      <c r="N237" s="75"/>
      <c r="O237" s="76"/>
      <c r="P237" s="76"/>
      <c r="Q237" s="122"/>
    </row>
    <row r="238" spans="2:17">
      <c r="B238" s="4">
        <v>19914</v>
      </c>
      <c r="C238" s="24">
        <v>30.139999</v>
      </c>
      <c r="D238" s="3">
        <f t="shared" si="5"/>
        <v>1.8587326799594406E-2</v>
      </c>
      <c r="L238" s="72"/>
      <c r="M238" s="72"/>
      <c r="N238" s="75"/>
      <c r="O238" s="76"/>
      <c r="P238" s="76"/>
      <c r="Q238" s="122"/>
    </row>
    <row r="239" spans="2:17">
      <c r="B239" s="4">
        <v>19921</v>
      </c>
      <c r="C239" s="24">
        <v>30.059999000000001</v>
      </c>
      <c r="D239" s="3">
        <f t="shared" si="5"/>
        <v>-2.6542801146077766E-3</v>
      </c>
      <c r="L239" s="72"/>
      <c r="M239" s="72"/>
      <c r="N239" s="75"/>
      <c r="O239" s="76"/>
      <c r="P239" s="76"/>
      <c r="Q239" s="122"/>
    </row>
    <row r="240" spans="2:17">
      <c r="B240" s="4">
        <v>19928</v>
      </c>
      <c r="C240" s="24">
        <v>30.309999000000001</v>
      </c>
      <c r="D240" s="3">
        <f t="shared" si="5"/>
        <v>8.3167002101363074E-3</v>
      </c>
      <c r="L240" s="72"/>
      <c r="M240" s="72"/>
      <c r="N240" s="75"/>
      <c r="O240" s="76"/>
      <c r="P240" s="76"/>
      <c r="Q240" s="122"/>
    </row>
    <row r="241" spans="2:19">
      <c r="B241" s="4">
        <v>19935</v>
      </c>
      <c r="C241" s="24">
        <v>30.879999000000002</v>
      </c>
      <c r="D241" s="3">
        <f t="shared" si="5"/>
        <v>1.880567531526478E-2</v>
      </c>
      <c r="L241" s="72"/>
      <c r="M241" s="72"/>
      <c r="N241" s="75"/>
      <c r="O241" s="76"/>
      <c r="P241" s="76"/>
      <c r="Q241" s="122"/>
    </row>
    <row r="242" spans="2:19">
      <c r="B242" s="4">
        <v>19942</v>
      </c>
      <c r="C242" s="24">
        <v>30.379999000000002</v>
      </c>
      <c r="D242" s="3">
        <f t="shared" si="5"/>
        <v>-1.6191710368902545E-2</v>
      </c>
      <c r="L242" s="72"/>
      <c r="M242" s="72"/>
      <c r="N242" s="75"/>
      <c r="O242" s="76"/>
      <c r="P242" s="76"/>
      <c r="Q242" s="122"/>
      <c r="R242" s="121"/>
      <c r="S242" s="121"/>
    </row>
    <row r="243" spans="2:19">
      <c r="B243" s="4">
        <v>19949</v>
      </c>
      <c r="C243" s="24">
        <v>30.719999000000001</v>
      </c>
      <c r="D243" s="3">
        <f t="shared" si="5"/>
        <v>1.1191573771941243E-2</v>
      </c>
      <c r="L243" s="72"/>
      <c r="M243" s="72"/>
      <c r="N243" s="75"/>
      <c r="O243" s="76"/>
      <c r="P243" s="76"/>
      <c r="Q243" s="122"/>
      <c r="R243" s="121"/>
      <c r="S243" s="121"/>
    </row>
    <row r="244" spans="2:19">
      <c r="B244" s="4">
        <v>19956</v>
      </c>
      <c r="C244" s="24">
        <v>31.209999</v>
      </c>
      <c r="D244" s="3">
        <f t="shared" si="5"/>
        <v>1.5950521352555924E-2</v>
      </c>
      <c r="L244" s="72"/>
      <c r="M244" s="72"/>
      <c r="N244" s="75"/>
      <c r="O244" s="76"/>
      <c r="P244" s="76"/>
      <c r="Q244" s="122"/>
      <c r="R244" s="121"/>
      <c r="S244" s="121"/>
    </row>
    <row r="245" spans="2:19">
      <c r="B245" s="4">
        <v>19963</v>
      </c>
      <c r="C245" s="24">
        <v>30.66</v>
      </c>
      <c r="D245" s="3">
        <f t="shared" si="5"/>
        <v>-1.7622525396428279E-2</v>
      </c>
      <c r="L245" s="72"/>
      <c r="M245" s="72"/>
      <c r="N245" s="75"/>
      <c r="O245" s="76"/>
      <c r="P245" s="76"/>
      <c r="Q245" s="122"/>
      <c r="R245" s="121"/>
      <c r="S245" s="121"/>
    </row>
    <row r="246" spans="2:19">
      <c r="B246" s="4">
        <v>19970</v>
      </c>
      <c r="C246" s="24">
        <v>30.5</v>
      </c>
      <c r="D246" s="3">
        <f t="shared" si="5"/>
        <v>-5.2185257664709717E-3</v>
      </c>
      <c r="L246" s="72"/>
      <c r="M246" s="72"/>
      <c r="N246" s="75"/>
      <c r="O246" s="76"/>
      <c r="P246" s="76"/>
      <c r="Q246" s="122"/>
      <c r="R246" s="121"/>
      <c r="S246" s="121"/>
    </row>
    <row r="247" spans="2:19">
      <c r="B247" s="4">
        <v>19977</v>
      </c>
      <c r="C247" s="24">
        <v>30.84</v>
      </c>
      <c r="D247" s="3">
        <f t="shared" si="5"/>
        <v>1.1147540983606596E-2</v>
      </c>
      <c r="L247" s="72"/>
      <c r="M247" s="72"/>
      <c r="N247" s="75"/>
      <c r="O247" s="76"/>
      <c r="P247" s="76"/>
      <c r="Q247" s="122"/>
      <c r="R247" s="121"/>
      <c r="S247" s="121"/>
    </row>
    <row r="248" spans="2:19">
      <c r="B248" s="4">
        <v>19984</v>
      </c>
      <c r="C248" s="24">
        <v>31.709999</v>
      </c>
      <c r="D248" s="3">
        <f t="shared" si="5"/>
        <v>2.8210084306095951E-2</v>
      </c>
      <c r="L248" s="72"/>
      <c r="M248" s="72"/>
      <c r="N248" s="75"/>
      <c r="O248" s="76"/>
      <c r="P248" s="76"/>
      <c r="Q248" s="122"/>
      <c r="R248" s="121"/>
      <c r="S248" s="121"/>
    </row>
    <row r="249" spans="2:19">
      <c r="B249" s="4">
        <v>19991</v>
      </c>
      <c r="C249" s="24">
        <v>32.400002000000001</v>
      </c>
      <c r="D249" s="3">
        <f t="shared" si="5"/>
        <v>2.175979254997773E-2</v>
      </c>
      <c r="L249" s="72"/>
      <c r="M249" s="72"/>
      <c r="N249" s="75"/>
      <c r="O249" s="76"/>
      <c r="P249" s="76"/>
      <c r="Q249" s="122"/>
      <c r="R249" s="121"/>
      <c r="S249" s="121"/>
    </row>
    <row r="250" spans="2:19">
      <c r="B250" s="4">
        <v>19998</v>
      </c>
      <c r="C250" s="24">
        <v>32.290000999999997</v>
      </c>
      <c r="D250" s="3">
        <f t="shared" si="5"/>
        <v>-3.3950923830191604E-3</v>
      </c>
      <c r="L250" s="72"/>
      <c r="M250" s="72"/>
      <c r="N250" s="75"/>
      <c r="O250" s="76"/>
      <c r="P250" s="76"/>
      <c r="Q250" s="122"/>
      <c r="R250" s="121"/>
      <c r="S250" s="121"/>
    </row>
    <row r="251" spans="2:19">
      <c r="B251" s="4">
        <v>20005</v>
      </c>
      <c r="C251" s="24">
        <v>32.669998</v>
      </c>
      <c r="D251" s="3">
        <f t="shared" si="5"/>
        <v>1.1768256061683191E-2</v>
      </c>
      <c r="L251" s="72"/>
      <c r="M251" s="72"/>
      <c r="N251" s="75"/>
      <c r="O251" s="76"/>
      <c r="P251" s="76"/>
      <c r="Q251" s="122"/>
      <c r="R251" s="121"/>
      <c r="S251" s="121"/>
    </row>
    <row r="252" spans="2:19">
      <c r="B252" s="4">
        <v>20012</v>
      </c>
      <c r="C252" s="24">
        <v>31.709999</v>
      </c>
      <c r="D252" s="3">
        <f t="shared" si="5"/>
        <v>-2.9384727847243775E-2</v>
      </c>
      <c r="L252" s="72"/>
      <c r="M252" s="72"/>
      <c r="N252" s="75"/>
      <c r="O252" s="76"/>
      <c r="P252" s="76"/>
      <c r="Q252" s="122"/>
      <c r="R252" s="121"/>
      <c r="S252" s="121"/>
    </row>
    <row r="253" spans="2:19">
      <c r="B253" s="4">
        <v>20019</v>
      </c>
      <c r="C253" s="24">
        <v>32.130001</v>
      </c>
      <c r="D253" s="3">
        <f t="shared" si="5"/>
        <v>1.3245096601863571E-2</v>
      </c>
      <c r="L253" s="72"/>
      <c r="M253" s="72"/>
      <c r="N253" s="75"/>
      <c r="O253" s="76"/>
      <c r="P253" s="76"/>
      <c r="Q253" s="122"/>
      <c r="R253" s="121"/>
      <c r="S253" s="121"/>
    </row>
    <row r="254" spans="2:19">
      <c r="B254" s="4">
        <v>20026</v>
      </c>
      <c r="C254" s="24">
        <v>31.68</v>
      </c>
      <c r="D254" s="3">
        <f t="shared" si="5"/>
        <v>-1.4005632928551726E-2</v>
      </c>
      <c r="L254" s="72"/>
      <c r="M254" s="72"/>
      <c r="N254" s="75"/>
      <c r="O254" s="76"/>
      <c r="P254" s="76"/>
      <c r="Q254" s="122"/>
    </row>
    <row r="255" spans="2:19">
      <c r="B255" s="4">
        <v>20033</v>
      </c>
      <c r="C255" s="24">
        <v>32.709999000000003</v>
      </c>
      <c r="D255" s="3">
        <f t="shared" si="5"/>
        <v>3.2512594696969765E-2</v>
      </c>
      <c r="L255" s="72"/>
      <c r="M255" s="72"/>
      <c r="N255" s="75"/>
      <c r="O255" s="76"/>
      <c r="P255" s="76"/>
      <c r="Q255" s="122"/>
    </row>
    <row r="256" spans="2:19">
      <c r="B256" s="4">
        <v>20040</v>
      </c>
      <c r="C256" s="24">
        <v>33.540000999999997</v>
      </c>
      <c r="D256" s="3">
        <f t="shared" si="5"/>
        <v>2.5374565129151927E-2</v>
      </c>
      <c r="L256" s="72"/>
      <c r="M256" s="72"/>
      <c r="N256" s="75"/>
      <c r="O256" s="76"/>
      <c r="P256" s="76"/>
      <c r="Q256" s="122"/>
    </row>
    <row r="257" spans="2:17">
      <c r="B257" s="4">
        <v>20047</v>
      </c>
      <c r="C257" s="24">
        <v>33.450001</v>
      </c>
      <c r="D257" s="3">
        <f t="shared" si="5"/>
        <v>-2.683363068474498E-3</v>
      </c>
      <c r="L257" s="72"/>
      <c r="M257" s="72"/>
      <c r="N257" s="75"/>
      <c r="O257" s="76"/>
      <c r="P257" s="76"/>
      <c r="Q257" s="122"/>
    </row>
    <row r="258" spans="2:17">
      <c r="B258" s="4">
        <v>20054</v>
      </c>
      <c r="C258" s="24">
        <v>34.549999</v>
      </c>
      <c r="D258" s="3">
        <f t="shared" si="5"/>
        <v>3.2884842066222886E-2</v>
      </c>
      <c r="L258" s="72"/>
      <c r="M258" s="72"/>
      <c r="N258" s="75"/>
      <c r="O258" s="76"/>
      <c r="P258" s="76"/>
      <c r="Q258" s="122"/>
    </row>
    <row r="259" spans="2:17">
      <c r="B259" s="4">
        <v>20061</v>
      </c>
      <c r="C259" s="24">
        <v>34.490001999999997</v>
      </c>
      <c r="D259" s="3">
        <f t="shared" si="5"/>
        <v>-1.7365268230543629E-3</v>
      </c>
      <c r="L259" s="72"/>
      <c r="M259" s="72"/>
      <c r="N259" s="75"/>
      <c r="O259" s="76"/>
      <c r="P259" s="76"/>
      <c r="Q259" s="122"/>
    </row>
    <row r="260" spans="2:17">
      <c r="B260" s="4">
        <v>20068</v>
      </c>
      <c r="C260" s="24">
        <v>34.560001</v>
      </c>
      <c r="D260" s="3">
        <f t="shared" si="5"/>
        <v>2.0295446779041715E-3</v>
      </c>
      <c r="L260" s="72"/>
      <c r="M260" s="72"/>
      <c r="N260" s="75"/>
      <c r="O260" s="76"/>
      <c r="P260" s="76"/>
      <c r="Q260" s="122"/>
    </row>
    <row r="261" spans="2:17">
      <c r="B261" s="4">
        <v>20075</v>
      </c>
      <c r="C261" s="24">
        <v>35.919998</v>
      </c>
      <c r="D261" s="3">
        <f t="shared" ref="D261:D324" si="6">C261/C260-1</f>
        <v>3.935176390764572E-2</v>
      </c>
      <c r="L261" s="72"/>
      <c r="M261" s="72"/>
      <c r="N261" s="75"/>
      <c r="O261" s="76"/>
      <c r="P261" s="76"/>
      <c r="Q261" s="122"/>
    </row>
    <row r="262" spans="2:17">
      <c r="B262" s="4">
        <v>20082</v>
      </c>
      <c r="C262" s="24">
        <v>35.369999</v>
      </c>
      <c r="D262" s="3">
        <f t="shared" si="6"/>
        <v>-1.5311777021813855E-2</v>
      </c>
      <c r="L262" s="72"/>
      <c r="M262" s="72"/>
      <c r="N262" s="75"/>
      <c r="O262" s="76"/>
      <c r="P262" s="76"/>
      <c r="Q262" s="122"/>
    </row>
    <row r="263" spans="2:17">
      <c r="B263" s="4">
        <v>20089</v>
      </c>
      <c r="C263" s="24">
        <v>35.979999999999997</v>
      </c>
      <c r="D263" s="3">
        <f t="shared" si="6"/>
        <v>1.724628264761896E-2</v>
      </c>
      <c r="L263" s="72"/>
      <c r="M263" s="72"/>
      <c r="N263" s="75"/>
      <c r="O263" s="76"/>
      <c r="P263" s="76"/>
      <c r="Q263" s="122"/>
    </row>
    <row r="264" spans="2:17">
      <c r="B264" s="4">
        <v>20096</v>
      </c>
      <c r="C264" s="24">
        <v>35.330002</v>
      </c>
      <c r="D264" s="3">
        <f t="shared" si="6"/>
        <v>-1.8065536409116123E-2</v>
      </c>
      <c r="L264" s="72"/>
      <c r="M264" s="72"/>
      <c r="N264" s="75"/>
      <c r="O264" s="76"/>
      <c r="P264" s="76"/>
      <c r="Q264" s="122"/>
    </row>
    <row r="265" spans="2:17">
      <c r="B265" s="4">
        <v>20103</v>
      </c>
      <c r="C265" s="24">
        <v>35.279998999999997</v>
      </c>
      <c r="D265" s="3">
        <f t="shared" si="6"/>
        <v>-1.4153126852357589E-3</v>
      </c>
      <c r="L265" s="72"/>
      <c r="M265" s="72"/>
      <c r="N265" s="75"/>
      <c r="O265" s="76"/>
      <c r="P265" s="76"/>
      <c r="Q265" s="122"/>
    </row>
    <row r="266" spans="2:17">
      <c r="B266" s="4">
        <v>20110</v>
      </c>
      <c r="C266" s="24">
        <v>35.439999</v>
      </c>
      <c r="D266" s="3">
        <f t="shared" si="6"/>
        <v>4.5351475208377234E-3</v>
      </c>
      <c r="L266" s="72"/>
      <c r="M266" s="72"/>
      <c r="N266" s="75"/>
      <c r="O266" s="76"/>
      <c r="P266" s="76"/>
      <c r="Q266" s="122"/>
    </row>
    <row r="267" spans="2:17">
      <c r="B267" s="4">
        <v>20117</v>
      </c>
      <c r="C267" s="24">
        <v>36.189999</v>
      </c>
      <c r="D267" s="3">
        <f t="shared" si="6"/>
        <v>2.1162528813841064E-2</v>
      </c>
      <c r="L267" s="72"/>
      <c r="M267" s="72"/>
      <c r="N267" s="75"/>
      <c r="O267" s="76"/>
      <c r="P267" s="76"/>
      <c r="Q267" s="122"/>
    </row>
    <row r="268" spans="2:17">
      <c r="B268" s="4">
        <v>20124</v>
      </c>
      <c r="C268" s="24">
        <v>36.959999000000003</v>
      </c>
      <c r="D268" s="3">
        <f t="shared" si="6"/>
        <v>2.1276596332594711E-2</v>
      </c>
      <c r="L268" s="72"/>
      <c r="M268" s="72"/>
      <c r="N268" s="75"/>
      <c r="O268" s="76"/>
      <c r="P268" s="76"/>
      <c r="Q268" s="122"/>
    </row>
    <row r="269" spans="2:17">
      <c r="B269" s="4">
        <v>20131</v>
      </c>
      <c r="C269" s="24">
        <v>37.150002000000001</v>
      </c>
      <c r="D269" s="3">
        <f t="shared" si="6"/>
        <v>5.140773948614008E-3</v>
      </c>
      <c r="L269" s="72"/>
      <c r="M269" s="72"/>
      <c r="N269" s="75"/>
      <c r="O269" s="76"/>
      <c r="P269" s="76"/>
      <c r="Q269" s="122"/>
    </row>
    <row r="270" spans="2:17">
      <c r="B270" s="4">
        <v>20138</v>
      </c>
      <c r="C270" s="24">
        <v>36.889999000000003</v>
      </c>
      <c r="D270" s="3">
        <f t="shared" si="6"/>
        <v>-6.998734481898472E-3</v>
      </c>
      <c r="L270" s="72"/>
      <c r="M270" s="72"/>
      <c r="N270" s="75"/>
      <c r="O270" s="76"/>
      <c r="P270" s="76"/>
      <c r="Q270" s="122"/>
    </row>
    <row r="271" spans="2:17">
      <c r="B271" s="4">
        <v>20145</v>
      </c>
      <c r="C271" s="24">
        <v>36.57</v>
      </c>
      <c r="D271" s="3">
        <f t="shared" si="6"/>
        <v>-8.6744106444677227E-3</v>
      </c>
      <c r="L271" s="72"/>
      <c r="M271" s="72"/>
      <c r="N271" s="75"/>
      <c r="O271" s="76"/>
      <c r="P271" s="76"/>
      <c r="Q271" s="122"/>
    </row>
    <row r="272" spans="2:17">
      <c r="B272" s="4">
        <v>20152</v>
      </c>
      <c r="C272" s="24">
        <v>37.520000000000003</v>
      </c>
      <c r="D272" s="3">
        <f t="shared" si="6"/>
        <v>2.5977577249111317E-2</v>
      </c>
      <c r="L272" s="72"/>
      <c r="M272" s="72"/>
      <c r="N272" s="75"/>
      <c r="O272" s="76"/>
      <c r="P272" s="76"/>
      <c r="Q272" s="122"/>
    </row>
    <row r="273" spans="2:17">
      <c r="B273" s="4">
        <v>20159</v>
      </c>
      <c r="C273" s="24">
        <v>35.82</v>
      </c>
      <c r="D273" s="3">
        <f t="shared" si="6"/>
        <v>-4.5309168443496861E-2</v>
      </c>
      <c r="L273" s="72"/>
      <c r="M273" s="72"/>
      <c r="N273" s="75"/>
      <c r="O273" s="76"/>
      <c r="P273" s="76"/>
      <c r="Q273" s="122"/>
    </row>
    <row r="274" spans="2:17">
      <c r="B274" s="4">
        <v>20166</v>
      </c>
      <c r="C274" s="24">
        <v>36.18</v>
      </c>
      <c r="D274" s="3">
        <f t="shared" si="6"/>
        <v>1.0050251256281451E-2</v>
      </c>
      <c r="L274" s="72"/>
      <c r="M274" s="72"/>
      <c r="N274" s="75"/>
      <c r="O274" s="76"/>
      <c r="P274" s="76"/>
      <c r="Q274" s="122"/>
    </row>
    <row r="275" spans="2:17">
      <c r="B275" s="4">
        <v>20173</v>
      </c>
      <c r="C275" s="24">
        <v>36.959999000000003</v>
      </c>
      <c r="D275" s="3">
        <f t="shared" si="6"/>
        <v>2.1558844665561239E-2</v>
      </c>
      <c r="L275" s="72"/>
      <c r="M275" s="72"/>
      <c r="N275" s="75"/>
      <c r="O275" s="76"/>
      <c r="P275" s="76"/>
      <c r="Q275" s="122"/>
    </row>
    <row r="276" spans="2:17">
      <c r="B276" s="4">
        <v>20180</v>
      </c>
      <c r="C276" s="24">
        <v>36.950001</v>
      </c>
      <c r="D276" s="3">
        <f t="shared" si="6"/>
        <v>-2.7050866532773998E-4</v>
      </c>
      <c r="L276" s="72"/>
      <c r="M276" s="72"/>
      <c r="N276" s="75"/>
      <c r="O276" s="76"/>
      <c r="P276" s="76"/>
      <c r="Q276" s="122"/>
    </row>
    <row r="277" spans="2:17">
      <c r="B277" s="4">
        <v>20187</v>
      </c>
      <c r="C277" s="24">
        <v>37.340000000000003</v>
      </c>
      <c r="D277" s="3">
        <f t="shared" si="6"/>
        <v>1.0554776439654301E-2</v>
      </c>
      <c r="L277" s="72"/>
      <c r="M277" s="72"/>
      <c r="N277" s="75"/>
      <c r="O277" s="76"/>
      <c r="P277" s="76"/>
      <c r="Q277" s="122"/>
    </row>
    <row r="278" spans="2:17">
      <c r="B278" s="4">
        <v>20194</v>
      </c>
      <c r="C278" s="24">
        <v>37.959999000000003</v>
      </c>
      <c r="D278" s="3">
        <f t="shared" si="6"/>
        <v>1.6604151044456339E-2</v>
      </c>
      <c r="L278" s="72"/>
      <c r="M278" s="72"/>
      <c r="N278" s="75"/>
      <c r="O278" s="76"/>
      <c r="P278" s="76"/>
      <c r="Q278" s="122"/>
    </row>
    <row r="279" spans="2:17">
      <c r="B279" s="4">
        <v>20201</v>
      </c>
      <c r="C279" s="24">
        <v>38.009998000000003</v>
      </c>
      <c r="D279" s="3">
        <f t="shared" si="6"/>
        <v>1.317149665889028E-3</v>
      </c>
      <c r="L279" s="72"/>
      <c r="M279" s="72"/>
      <c r="N279" s="75"/>
      <c r="O279" s="76"/>
      <c r="P279" s="76"/>
      <c r="Q279" s="122"/>
    </row>
    <row r="280" spans="2:17">
      <c r="B280" s="4">
        <v>20208</v>
      </c>
      <c r="C280" s="24">
        <v>37.959999000000003</v>
      </c>
      <c r="D280" s="3">
        <f t="shared" si="6"/>
        <v>-1.3154170647416974E-3</v>
      </c>
      <c r="L280" s="72"/>
      <c r="M280" s="72"/>
      <c r="N280" s="75"/>
      <c r="O280" s="76"/>
      <c r="P280" s="76"/>
      <c r="Q280" s="122"/>
    </row>
    <row r="281" spans="2:17">
      <c r="B281" s="4">
        <v>20215</v>
      </c>
      <c r="C281" s="24">
        <v>37.889999000000003</v>
      </c>
      <c r="D281" s="3">
        <f t="shared" si="6"/>
        <v>-1.8440464131730394E-3</v>
      </c>
      <c r="L281" s="72"/>
      <c r="M281" s="72"/>
      <c r="N281" s="75"/>
      <c r="O281" s="76"/>
      <c r="P281" s="76"/>
      <c r="Q281" s="122"/>
    </row>
    <row r="282" spans="2:17">
      <c r="B282" s="4">
        <v>20222</v>
      </c>
      <c r="C282" s="24">
        <v>37.439999</v>
      </c>
      <c r="D282" s="3">
        <f t="shared" si="6"/>
        <v>-1.1876484874016602E-2</v>
      </c>
      <c r="L282" s="72"/>
      <c r="M282" s="72"/>
      <c r="N282" s="75"/>
      <c r="O282" s="76"/>
      <c r="P282" s="76"/>
      <c r="Q282" s="122"/>
    </row>
    <row r="283" spans="2:17">
      <c r="B283" s="4">
        <v>20229</v>
      </c>
      <c r="C283" s="24">
        <v>37.740001999999997</v>
      </c>
      <c r="D283" s="3">
        <f t="shared" si="6"/>
        <v>8.0129008550453573E-3</v>
      </c>
      <c r="L283" s="72"/>
      <c r="M283" s="72"/>
      <c r="N283" s="75"/>
      <c r="O283" s="76"/>
      <c r="P283" s="76"/>
      <c r="Q283" s="122"/>
    </row>
    <row r="284" spans="2:17">
      <c r="B284" s="4">
        <v>20236</v>
      </c>
      <c r="C284" s="24">
        <v>37.93</v>
      </c>
      <c r="D284" s="3">
        <f t="shared" si="6"/>
        <v>5.0343929499527817E-3</v>
      </c>
      <c r="L284" s="72"/>
      <c r="M284" s="72"/>
      <c r="N284" s="75"/>
      <c r="O284" s="76"/>
      <c r="P284" s="76"/>
      <c r="Q284" s="122"/>
    </row>
    <row r="285" spans="2:17">
      <c r="B285" s="4">
        <v>20243</v>
      </c>
      <c r="C285" s="24">
        <v>38.369999</v>
      </c>
      <c r="D285" s="3">
        <f t="shared" si="6"/>
        <v>1.1600290007909297E-2</v>
      </c>
      <c r="L285" s="72"/>
      <c r="M285" s="72"/>
      <c r="N285" s="75"/>
      <c r="O285" s="76"/>
      <c r="P285" s="76"/>
      <c r="Q285" s="122"/>
    </row>
    <row r="286" spans="2:17">
      <c r="B286" s="4">
        <v>20250</v>
      </c>
      <c r="C286" s="24">
        <v>39.25</v>
      </c>
      <c r="D286" s="3">
        <f t="shared" si="6"/>
        <v>2.2934610970409386E-2</v>
      </c>
      <c r="L286" s="72"/>
      <c r="M286" s="72"/>
      <c r="N286" s="75"/>
      <c r="O286" s="76"/>
      <c r="P286" s="76"/>
      <c r="Q286" s="122"/>
    </row>
    <row r="287" spans="2:17">
      <c r="B287" s="4">
        <v>20257</v>
      </c>
      <c r="C287" s="24">
        <v>40.099997999999999</v>
      </c>
      <c r="D287" s="3">
        <f t="shared" si="6"/>
        <v>2.1655999999999898E-2</v>
      </c>
      <c r="L287" s="72"/>
      <c r="M287" s="72"/>
      <c r="N287" s="75"/>
      <c r="O287" s="76"/>
      <c r="P287" s="76"/>
      <c r="Q287" s="122"/>
    </row>
    <row r="288" spans="2:17">
      <c r="B288" s="4">
        <v>20264</v>
      </c>
      <c r="C288" s="24">
        <v>40.959999000000003</v>
      </c>
      <c r="D288" s="3">
        <f t="shared" si="6"/>
        <v>2.1446410047202491E-2</v>
      </c>
      <c r="L288" s="72"/>
      <c r="M288" s="72"/>
      <c r="N288" s="75"/>
      <c r="O288" s="76"/>
      <c r="P288" s="76"/>
      <c r="Q288" s="122"/>
    </row>
    <row r="289" spans="2:17">
      <c r="B289" s="4">
        <v>20271</v>
      </c>
      <c r="C289" s="24">
        <v>41.189999</v>
      </c>
      <c r="D289" s="3">
        <f t="shared" si="6"/>
        <v>5.6152345120905611E-3</v>
      </c>
      <c r="L289" s="72"/>
      <c r="M289" s="72"/>
      <c r="N289" s="75"/>
      <c r="O289" s="76"/>
      <c r="P289" s="76"/>
      <c r="Q289" s="122"/>
    </row>
    <row r="290" spans="2:17">
      <c r="B290" s="4">
        <v>20278</v>
      </c>
      <c r="C290" s="24">
        <v>42.639999000000003</v>
      </c>
      <c r="D290" s="3">
        <f t="shared" si="6"/>
        <v>3.5202719961221707E-2</v>
      </c>
      <c r="L290" s="72"/>
      <c r="M290" s="72"/>
      <c r="N290" s="75"/>
      <c r="O290" s="76"/>
      <c r="P290" s="76"/>
      <c r="Q290" s="122"/>
    </row>
    <row r="291" spans="2:17">
      <c r="B291" s="4">
        <v>20285</v>
      </c>
      <c r="C291" s="24">
        <v>42.400002000000001</v>
      </c>
      <c r="D291" s="3">
        <f t="shared" si="6"/>
        <v>-5.628447599166253E-3</v>
      </c>
      <c r="L291" s="72"/>
      <c r="M291" s="72"/>
      <c r="N291" s="75"/>
      <c r="O291" s="76"/>
      <c r="P291" s="76"/>
      <c r="Q291" s="122"/>
    </row>
    <row r="292" spans="2:17">
      <c r="B292" s="4">
        <v>20292</v>
      </c>
      <c r="C292" s="24">
        <v>43</v>
      </c>
      <c r="D292" s="3">
        <f t="shared" si="6"/>
        <v>1.4150895558920018E-2</v>
      </c>
      <c r="L292" s="72"/>
      <c r="M292" s="72"/>
      <c r="N292" s="75"/>
      <c r="O292" s="76"/>
      <c r="P292" s="76"/>
      <c r="Q292" s="122"/>
    </row>
    <row r="293" spans="2:17">
      <c r="B293" s="4">
        <v>20299</v>
      </c>
      <c r="C293" s="24">
        <v>43.52</v>
      </c>
      <c r="D293" s="3">
        <f t="shared" si="6"/>
        <v>1.2093023255814073E-2</v>
      </c>
      <c r="L293" s="72"/>
      <c r="M293" s="72"/>
      <c r="N293" s="75"/>
      <c r="O293" s="76"/>
      <c r="P293" s="76"/>
      <c r="Q293" s="122"/>
    </row>
    <row r="294" spans="2:17">
      <c r="B294" s="4">
        <v>20306</v>
      </c>
      <c r="C294" s="24">
        <v>42.560001</v>
      </c>
      <c r="D294" s="3">
        <f t="shared" si="6"/>
        <v>-2.2058800551470692E-2</v>
      </c>
      <c r="L294" s="72"/>
      <c r="M294" s="72"/>
      <c r="N294" s="75"/>
      <c r="O294" s="76"/>
      <c r="P294" s="76"/>
      <c r="Q294" s="122"/>
    </row>
    <row r="295" spans="2:17">
      <c r="B295" s="4">
        <v>20313</v>
      </c>
      <c r="C295" s="24">
        <v>42.209999000000003</v>
      </c>
      <c r="D295" s="3">
        <f t="shared" si="6"/>
        <v>-8.2237310097806882E-3</v>
      </c>
      <c r="L295" s="72"/>
      <c r="M295" s="72"/>
      <c r="N295" s="75"/>
      <c r="O295" s="76"/>
      <c r="P295" s="76"/>
      <c r="Q295" s="122"/>
    </row>
    <row r="296" spans="2:17">
      <c r="B296" s="4">
        <v>20320</v>
      </c>
      <c r="C296" s="24">
        <v>42.02</v>
      </c>
      <c r="D296" s="3">
        <f t="shared" si="6"/>
        <v>-4.5012794243373122E-3</v>
      </c>
      <c r="L296" s="72"/>
      <c r="M296" s="72"/>
      <c r="N296" s="75"/>
      <c r="O296" s="76"/>
      <c r="P296" s="76"/>
      <c r="Q296" s="122"/>
    </row>
    <row r="297" spans="2:17">
      <c r="B297" s="4">
        <v>20327</v>
      </c>
      <c r="C297" s="24">
        <v>42.990001999999997</v>
      </c>
      <c r="D297" s="3">
        <f t="shared" si="6"/>
        <v>2.3084293193717187E-2</v>
      </c>
      <c r="L297" s="72"/>
      <c r="M297" s="72"/>
      <c r="N297" s="75"/>
      <c r="O297" s="76"/>
      <c r="P297" s="76"/>
      <c r="Q297" s="122"/>
    </row>
    <row r="298" spans="2:17">
      <c r="B298" s="4">
        <v>20334</v>
      </c>
      <c r="C298" s="24">
        <v>43.599997999999999</v>
      </c>
      <c r="D298" s="3">
        <f t="shared" si="6"/>
        <v>1.4189252654605689E-2</v>
      </c>
      <c r="L298" s="72"/>
      <c r="M298" s="72"/>
      <c r="N298" s="75"/>
      <c r="O298" s="76"/>
      <c r="P298" s="76"/>
      <c r="Q298" s="122"/>
    </row>
    <row r="299" spans="2:17">
      <c r="B299" s="4">
        <v>20341</v>
      </c>
      <c r="C299" s="24">
        <v>43.889999000000003</v>
      </c>
      <c r="D299" s="3">
        <f t="shared" si="6"/>
        <v>6.6513993876788913E-3</v>
      </c>
      <c r="L299" s="72"/>
      <c r="M299" s="72"/>
      <c r="N299" s="75"/>
      <c r="O299" s="76"/>
      <c r="P299" s="76"/>
      <c r="Q299" s="122"/>
    </row>
    <row r="300" spans="2:17">
      <c r="B300" s="4">
        <v>20348</v>
      </c>
      <c r="C300" s="24">
        <v>45.09</v>
      </c>
      <c r="D300" s="3">
        <f t="shared" si="6"/>
        <v>2.7341103379838305E-2</v>
      </c>
      <c r="L300" s="72"/>
      <c r="M300" s="72"/>
      <c r="N300" s="75"/>
      <c r="O300" s="76"/>
      <c r="P300" s="76"/>
      <c r="Q300" s="122"/>
    </row>
    <row r="301" spans="2:17">
      <c r="B301" s="4">
        <v>20355</v>
      </c>
      <c r="C301" s="24">
        <v>45.630001</v>
      </c>
      <c r="D301" s="3">
        <f t="shared" si="6"/>
        <v>1.1976070082057921E-2</v>
      </c>
      <c r="L301" s="72"/>
      <c r="M301" s="72"/>
      <c r="N301" s="75"/>
      <c r="O301" s="76"/>
      <c r="P301" s="76"/>
      <c r="Q301" s="122"/>
    </row>
    <row r="302" spans="2:17">
      <c r="B302" s="4">
        <v>20362</v>
      </c>
      <c r="C302" s="24">
        <v>43.669998</v>
      </c>
      <c r="D302" s="3">
        <f t="shared" si="6"/>
        <v>-4.2954261605210098E-2</v>
      </c>
      <c r="L302" s="72"/>
      <c r="M302" s="72"/>
      <c r="N302" s="75"/>
      <c r="O302" s="76"/>
      <c r="P302" s="76"/>
      <c r="Q302" s="122"/>
    </row>
    <row r="303" spans="2:17">
      <c r="B303" s="4">
        <v>20369</v>
      </c>
      <c r="C303" s="24">
        <v>42.380001</v>
      </c>
      <c r="D303" s="3">
        <f t="shared" si="6"/>
        <v>-2.9539662447431336E-2</v>
      </c>
      <c r="L303" s="72"/>
      <c r="M303" s="72"/>
      <c r="N303" s="75"/>
      <c r="O303" s="76"/>
      <c r="P303" s="76"/>
      <c r="Q303" s="122"/>
    </row>
    <row r="304" spans="2:17">
      <c r="B304" s="4">
        <v>20376</v>
      </c>
      <c r="C304" s="24">
        <v>41.220001000000003</v>
      </c>
      <c r="D304" s="3">
        <f t="shared" si="6"/>
        <v>-2.7371400958673853E-2</v>
      </c>
      <c r="L304" s="72"/>
      <c r="M304" s="72"/>
      <c r="N304" s="75"/>
      <c r="O304" s="76"/>
      <c r="P304" s="76"/>
      <c r="Q304" s="122"/>
    </row>
    <row r="305" spans="2:17">
      <c r="B305" s="4">
        <v>20383</v>
      </c>
      <c r="C305" s="24">
        <v>42.59</v>
      </c>
      <c r="D305" s="3">
        <f t="shared" si="6"/>
        <v>3.3236267995238489E-2</v>
      </c>
      <c r="L305" s="72"/>
      <c r="M305" s="72"/>
      <c r="N305" s="75"/>
      <c r="O305" s="76"/>
      <c r="P305" s="76"/>
      <c r="Q305" s="122"/>
    </row>
    <row r="306" spans="2:17">
      <c r="B306" s="4">
        <v>20390</v>
      </c>
      <c r="C306" s="24">
        <v>42.369999</v>
      </c>
      <c r="D306" s="3">
        <f t="shared" si="6"/>
        <v>-5.165555294670221E-3</v>
      </c>
      <c r="L306" s="72"/>
      <c r="M306" s="72"/>
      <c r="N306" s="75"/>
      <c r="O306" s="76"/>
      <c r="P306" s="76"/>
      <c r="Q306" s="122"/>
    </row>
    <row r="307" spans="2:17">
      <c r="B307" s="4">
        <v>20397</v>
      </c>
      <c r="C307" s="24">
        <v>43.959999000000003</v>
      </c>
      <c r="D307" s="3">
        <f t="shared" si="6"/>
        <v>3.7526552691209636E-2</v>
      </c>
      <c r="L307" s="72"/>
      <c r="M307" s="72"/>
      <c r="N307" s="75"/>
      <c r="O307" s="76"/>
      <c r="P307" s="76"/>
      <c r="Q307" s="122"/>
    </row>
    <row r="308" spans="2:17">
      <c r="B308" s="4">
        <v>20404</v>
      </c>
      <c r="C308" s="24">
        <v>45.240001999999997</v>
      </c>
      <c r="D308" s="3">
        <f t="shared" si="6"/>
        <v>2.9117448342071084E-2</v>
      </c>
      <c r="L308" s="72"/>
      <c r="M308" s="72"/>
      <c r="N308" s="75"/>
      <c r="O308" s="76"/>
      <c r="P308" s="76"/>
      <c r="Q308" s="122"/>
    </row>
    <row r="309" spans="2:17">
      <c r="B309" s="4">
        <v>20411</v>
      </c>
      <c r="C309" s="24">
        <v>45.540000999999997</v>
      </c>
      <c r="D309" s="3">
        <f t="shared" si="6"/>
        <v>6.6312773372556588E-3</v>
      </c>
      <c r="L309" s="72"/>
      <c r="M309" s="72"/>
      <c r="N309" s="75"/>
      <c r="O309" s="76"/>
      <c r="P309" s="76"/>
      <c r="Q309" s="122"/>
    </row>
    <row r="310" spans="2:17">
      <c r="B310" s="4">
        <v>20418</v>
      </c>
      <c r="C310" s="24">
        <v>45.68</v>
      </c>
      <c r="D310" s="3">
        <f t="shared" si="6"/>
        <v>3.0741984393019006E-3</v>
      </c>
      <c r="L310" s="72"/>
      <c r="M310" s="72"/>
      <c r="N310" s="75"/>
      <c r="O310" s="76"/>
      <c r="P310" s="76"/>
      <c r="Q310" s="122"/>
    </row>
    <row r="311" spans="2:17">
      <c r="B311" s="4">
        <v>20425</v>
      </c>
      <c r="C311" s="24">
        <v>45.439999</v>
      </c>
      <c r="D311" s="3">
        <f t="shared" si="6"/>
        <v>-5.2539623467600105E-3</v>
      </c>
      <c r="L311" s="72"/>
      <c r="M311" s="72"/>
      <c r="N311" s="75"/>
      <c r="O311" s="76"/>
      <c r="P311" s="76"/>
      <c r="Q311" s="122"/>
    </row>
    <row r="312" spans="2:17">
      <c r="B312" s="4">
        <v>20432</v>
      </c>
      <c r="C312" s="24">
        <v>45.889999000000003</v>
      </c>
      <c r="D312" s="3">
        <f t="shared" si="6"/>
        <v>9.9031692320239451E-3</v>
      </c>
      <c r="L312" s="72"/>
      <c r="M312" s="72"/>
      <c r="N312" s="75"/>
      <c r="O312" s="76"/>
      <c r="P312" s="76"/>
      <c r="Q312" s="122"/>
    </row>
    <row r="313" spans="2:17">
      <c r="B313" s="4">
        <v>20439</v>
      </c>
      <c r="C313" s="24">
        <v>45.130001</v>
      </c>
      <c r="D313" s="3">
        <f t="shared" si="6"/>
        <v>-1.6561299118790673E-2</v>
      </c>
      <c r="L313" s="72"/>
      <c r="M313" s="72"/>
      <c r="N313" s="75"/>
      <c r="O313" s="76"/>
      <c r="P313" s="76"/>
      <c r="Q313" s="122"/>
    </row>
    <row r="314" spans="2:17">
      <c r="B314" s="4">
        <v>20446</v>
      </c>
      <c r="C314" s="24">
        <v>45.5</v>
      </c>
      <c r="D314" s="3">
        <f t="shared" si="6"/>
        <v>8.1985152182912913E-3</v>
      </c>
      <c r="L314" s="72"/>
      <c r="M314" s="72"/>
      <c r="N314" s="75"/>
      <c r="O314" s="76"/>
      <c r="P314" s="76"/>
      <c r="Q314" s="122"/>
    </row>
    <row r="315" spans="2:17">
      <c r="B315" s="4">
        <v>20453</v>
      </c>
      <c r="C315" s="24">
        <v>45.48</v>
      </c>
      <c r="D315" s="3">
        <f t="shared" si="6"/>
        <v>-4.3956043956050461E-4</v>
      </c>
      <c r="L315" s="72"/>
      <c r="M315" s="72"/>
      <c r="N315" s="75"/>
      <c r="O315" s="76"/>
      <c r="P315" s="76"/>
      <c r="Q315" s="122"/>
    </row>
    <row r="316" spans="2:17">
      <c r="B316" s="4">
        <v>20460</v>
      </c>
      <c r="C316" s="24">
        <v>45.139999000000003</v>
      </c>
      <c r="D316" s="3">
        <f t="shared" si="6"/>
        <v>-7.4758355321018488E-3</v>
      </c>
      <c r="L316" s="72"/>
      <c r="M316" s="72"/>
      <c r="N316" s="75"/>
      <c r="O316" s="76"/>
      <c r="P316" s="76"/>
      <c r="Q316" s="122"/>
    </row>
    <row r="317" spans="2:17">
      <c r="B317" s="4">
        <v>20467</v>
      </c>
      <c r="C317" s="24">
        <v>44.669998</v>
      </c>
      <c r="D317" s="3">
        <f t="shared" si="6"/>
        <v>-1.0412073779620723E-2</v>
      </c>
      <c r="L317" s="72"/>
      <c r="M317" s="72"/>
      <c r="N317" s="75"/>
      <c r="O317" s="76"/>
      <c r="P317" s="76"/>
      <c r="Q317" s="122"/>
    </row>
    <row r="318" spans="2:17">
      <c r="B318" s="4">
        <v>20474</v>
      </c>
      <c r="C318" s="24">
        <v>43.220001000000003</v>
      </c>
      <c r="D318" s="3">
        <f t="shared" si="6"/>
        <v>-3.2460198453557076E-2</v>
      </c>
      <c r="L318" s="72"/>
      <c r="M318" s="72"/>
      <c r="N318" s="75"/>
      <c r="O318" s="76"/>
      <c r="P318" s="76"/>
      <c r="Q318" s="122"/>
    </row>
    <row r="319" spans="2:17">
      <c r="B319" s="4">
        <v>20481</v>
      </c>
      <c r="C319" s="24">
        <v>43.349997999999999</v>
      </c>
      <c r="D319" s="3">
        <f t="shared" si="6"/>
        <v>3.0077972464646052E-3</v>
      </c>
      <c r="L319" s="72"/>
      <c r="M319" s="72"/>
      <c r="N319" s="75"/>
      <c r="O319" s="76"/>
      <c r="P319" s="76"/>
      <c r="Q319" s="122"/>
    </row>
    <row r="320" spans="2:17">
      <c r="B320" s="4">
        <v>20488</v>
      </c>
      <c r="C320" s="24">
        <v>44.779998999999997</v>
      </c>
      <c r="D320" s="3">
        <f t="shared" si="6"/>
        <v>3.2987337162045494E-2</v>
      </c>
      <c r="L320" s="72"/>
      <c r="M320" s="72"/>
      <c r="N320" s="75"/>
      <c r="O320" s="76"/>
      <c r="P320" s="76"/>
      <c r="Q320" s="122"/>
    </row>
    <row r="321" spans="2:17">
      <c r="B321" s="4">
        <v>20495</v>
      </c>
      <c r="C321" s="24">
        <v>43.639999000000003</v>
      </c>
      <c r="D321" s="3">
        <f t="shared" si="6"/>
        <v>-2.545779422639094E-2</v>
      </c>
      <c r="L321" s="72"/>
      <c r="M321" s="72"/>
      <c r="N321" s="75"/>
      <c r="O321" s="76"/>
      <c r="P321" s="76"/>
      <c r="Q321" s="122"/>
    </row>
    <row r="322" spans="2:17">
      <c r="B322" s="4">
        <v>20502</v>
      </c>
      <c r="C322" s="24">
        <v>44.52</v>
      </c>
      <c r="D322" s="3">
        <f t="shared" si="6"/>
        <v>2.0165009627979069E-2</v>
      </c>
      <c r="L322" s="72"/>
      <c r="M322" s="72"/>
      <c r="N322" s="75"/>
      <c r="O322" s="76"/>
      <c r="P322" s="76"/>
      <c r="Q322" s="122"/>
    </row>
    <row r="323" spans="2:17">
      <c r="B323" s="4">
        <v>20509</v>
      </c>
      <c r="C323" s="24">
        <v>45.32</v>
      </c>
      <c r="D323" s="3">
        <f t="shared" si="6"/>
        <v>1.7969451931715952E-2</v>
      </c>
      <c r="L323" s="72"/>
      <c r="M323" s="72"/>
      <c r="N323" s="75"/>
      <c r="O323" s="76"/>
      <c r="P323" s="76"/>
      <c r="Q323" s="122"/>
    </row>
    <row r="324" spans="2:17">
      <c r="B324" s="4">
        <v>20516</v>
      </c>
      <c r="C324" s="24">
        <v>45.810001</v>
      </c>
      <c r="D324" s="3">
        <f t="shared" si="6"/>
        <v>1.0812025595763552E-2</v>
      </c>
      <c r="L324" s="72"/>
      <c r="M324" s="72"/>
      <c r="N324" s="75"/>
      <c r="O324" s="76"/>
      <c r="P324" s="76"/>
      <c r="Q324" s="122"/>
    </row>
    <row r="325" spans="2:17">
      <c r="B325" s="4">
        <v>20523</v>
      </c>
      <c r="C325" s="24">
        <v>46.700001</v>
      </c>
      <c r="D325" s="3">
        <f t="shared" ref="D325:D388" si="7">C325/C324-1</f>
        <v>1.9428072049157974E-2</v>
      </c>
      <c r="L325" s="72"/>
      <c r="M325" s="72"/>
      <c r="N325" s="75"/>
      <c r="O325" s="76"/>
      <c r="P325" s="76"/>
      <c r="Q325" s="122"/>
    </row>
    <row r="326" spans="2:17">
      <c r="B326" s="4">
        <v>20530</v>
      </c>
      <c r="C326" s="24">
        <v>48.139999000000003</v>
      </c>
      <c r="D326" s="3">
        <f t="shared" si="7"/>
        <v>3.0835074286186925E-2</v>
      </c>
      <c r="L326" s="72"/>
      <c r="M326" s="72"/>
      <c r="N326" s="75"/>
      <c r="O326" s="76"/>
      <c r="P326" s="76"/>
      <c r="Q326" s="122"/>
    </row>
    <row r="327" spans="2:17">
      <c r="B327" s="4">
        <v>20537</v>
      </c>
      <c r="C327" s="24">
        <v>48.830002</v>
      </c>
      <c r="D327" s="3">
        <f t="shared" si="7"/>
        <v>1.4333257464338445E-2</v>
      </c>
      <c r="L327" s="72"/>
      <c r="M327" s="72"/>
      <c r="N327" s="75"/>
      <c r="O327" s="76"/>
      <c r="P327" s="76"/>
      <c r="Q327" s="122"/>
    </row>
    <row r="328" spans="2:17">
      <c r="B328" s="4">
        <v>20544</v>
      </c>
      <c r="C328" s="24">
        <v>48.48</v>
      </c>
      <c r="D328" s="3">
        <f t="shared" si="7"/>
        <v>-7.1677654242161548E-3</v>
      </c>
      <c r="L328" s="72"/>
      <c r="M328" s="72"/>
      <c r="N328" s="75"/>
      <c r="O328" s="76"/>
      <c r="P328" s="76"/>
      <c r="Q328" s="122"/>
    </row>
    <row r="329" spans="2:17">
      <c r="B329" s="4">
        <v>20551</v>
      </c>
      <c r="C329" s="24">
        <v>48.849997999999999</v>
      </c>
      <c r="D329" s="3">
        <f t="shared" si="7"/>
        <v>7.6319719471946712E-3</v>
      </c>
      <c r="L329" s="72"/>
      <c r="M329" s="72"/>
      <c r="N329" s="75"/>
      <c r="O329" s="76"/>
      <c r="P329" s="76"/>
      <c r="Q329" s="122"/>
    </row>
    <row r="330" spans="2:17">
      <c r="B330" s="4">
        <v>20558</v>
      </c>
      <c r="C330" s="24">
        <v>47.950001</v>
      </c>
      <c r="D330" s="3">
        <f t="shared" si="7"/>
        <v>-1.8423685503528575E-2</v>
      </c>
      <c r="L330" s="72"/>
      <c r="M330" s="72"/>
      <c r="N330" s="75"/>
      <c r="O330" s="76"/>
      <c r="P330" s="76"/>
      <c r="Q330" s="122"/>
    </row>
    <row r="331" spans="2:17">
      <c r="B331" s="4">
        <v>20565</v>
      </c>
      <c r="C331" s="24">
        <v>47.759998000000003</v>
      </c>
      <c r="D331" s="3">
        <f t="shared" si="7"/>
        <v>-3.9625233793008086E-3</v>
      </c>
      <c r="L331" s="72"/>
      <c r="M331" s="72"/>
      <c r="N331" s="75"/>
      <c r="O331" s="76"/>
      <c r="P331" s="76"/>
      <c r="Q331" s="122"/>
    </row>
    <row r="332" spans="2:17">
      <c r="B332" s="4">
        <v>20572</v>
      </c>
      <c r="C332" s="24">
        <v>47.990001999999997</v>
      </c>
      <c r="D332" s="3">
        <f t="shared" si="7"/>
        <v>4.8158293473963276E-3</v>
      </c>
      <c r="L332" s="72"/>
      <c r="M332" s="72"/>
      <c r="N332" s="75"/>
      <c r="O332" s="76"/>
      <c r="P332" s="76"/>
      <c r="Q332" s="122"/>
    </row>
    <row r="333" spans="2:17">
      <c r="B333" s="4">
        <v>20579</v>
      </c>
      <c r="C333" s="24">
        <v>48.509998000000003</v>
      </c>
      <c r="D333" s="3">
        <f t="shared" si="7"/>
        <v>1.0835506945801043E-2</v>
      </c>
      <c r="L333" s="72"/>
      <c r="M333" s="72"/>
      <c r="N333" s="75"/>
      <c r="O333" s="76"/>
      <c r="P333" s="76"/>
      <c r="Q333" s="122"/>
    </row>
    <row r="334" spans="2:17">
      <c r="B334" s="4">
        <v>20586</v>
      </c>
      <c r="C334" s="24">
        <v>47.119999</v>
      </c>
      <c r="D334" s="3">
        <f t="shared" si="7"/>
        <v>-2.8653866363795855E-2</v>
      </c>
      <c r="L334" s="72"/>
      <c r="M334" s="72"/>
      <c r="N334" s="75"/>
      <c r="O334" s="76"/>
      <c r="P334" s="76"/>
      <c r="Q334" s="122"/>
    </row>
    <row r="335" spans="2:17">
      <c r="B335" s="4">
        <v>20593</v>
      </c>
      <c r="C335" s="24">
        <v>46.389999000000003</v>
      </c>
      <c r="D335" s="3">
        <f t="shared" si="7"/>
        <v>-1.5492360260873417E-2</v>
      </c>
      <c r="L335" s="72"/>
      <c r="M335" s="72"/>
      <c r="N335" s="75"/>
      <c r="O335" s="76"/>
      <c r="P335" s="76"/>
      <c r="Q335" s="122"/>
    </row>
    <row r="336" spans="2:17">
      <c r="B336" s="4">
        <v>20600</v>
      </c>
      <c r="C336" s="24">
        <v>44.619999</v>
      </c>
      <c r="D336" s="3">
        <f t="shared" si="7"/>
        <v>-3.8154775558412957E-2</v>
      </c>
      <c r="L336" s="72"/>
      <c r="M336" s="72"/>
      <c r="N336" s="75"/>
      <c r="O336" s="76"/>
      <c r="P336" s="76"/>
      <c r="Q336" s="122"/>
    </row>
    <row r="337" spans="2:17">
      <c r="B337" s="4">
        <v>20607</v>
      </c>
      <c r="C337" s="24">
        <v>45.580002</v>
      </c>
      <c r="D337" s="3">
        <f t="shared" si="7"/>
        <v>2.1515083404641144E-2</v>
      </c>
      <c r="L337" s="72"/>
      <c r="M337" s="72"/>
      <c r="N337" s="75"/>
      <c r="O337" s="76"/>
      <c r="P337" s="76"/>
      <c r="Q337" s="122"/>
    </row>
    <row r="338" spans="2:17">
      <c r="B338" s="4">
        <v>20614</v>
      </c>
      <c r="C338" s="24">
        <v>45.139999000000003</v>
      </c>
      <c r="D338" s="3">
        <f t="shared" si="7"/>
        <v>-9.653422130170064E-3</v>
      </c>
      <c r="L338" s="72"/>
      <c r="M338" s="72"/>
      <c r="N338" s="75"/>
      <c r="O338" s="76"/>
      <c r="P338" s="76"/>
      <c r="Q338" s="122"/>
    </row>
    <row r="339" spans="2:17">
      <c r="B339" s="4">
        <v>20621</v>
      </c>
      <c r="C339" s="24">
        <v>46.369999</v>
      </c>
      <c r="D339" s="3">
        <f t="shared" si="7"/>
        <v>2.7248560639090869E-2</v>
      </c>
      <c r="L339" s="72"/>
      <c r="M339" s="72"/>
      <c r="N339" s="75"/>
      <c r="O339" s="76"/>
      <c r="P339" s="76"/>
      <c r="Q339" s="122"/>
    </row>
    <row r="340" spans="2:17">
      <c r="B340" s="4">
        <v>20628</v>
      </c>
      <c r="C340" s="24">
        <v>46.59</v>
      </c>
      <c r="D340" s="3">
        <f t="shared" si="7"/>
        <v>4.7444685086148741E-3</v>
      </c>
      <c r="L340" s="72"/>
      <c r="M340" s="72"/>
      <c r="N340" s="75"/>
      <c r="O340" s="76"/>
      <c r="P340" s="76"/>
      <c r="Q340" s="122"/>
    </row>
    <row r="341" spans="2:17">
      <c r="B341" s="4">
        <v>20635</v>
      </c>
      <c r="C341" s="24">
        <v>46.970001000000003</v>
      </c>
      <c r="D341" s="3">
        <f t="shared" si="7"/>
        <v>8.1562781712813948E-3</v>
      </c>
      <c r="L341" s="72"/>
      <c r="M341" s="72"/>
      <c r="N341" s="75"/>
      <c r="O341" s="76"/>
      <c r="P341" s="76"/>
      <c r="Q341" s="122"/>
    </row>
    <row r="342" spans="2:17">
      <c r="B342" s="4">
        <v>20642</v>
      </c>
      <c r="C342" s="24">
        <v>48.040000999999997</v>
      </c>
      <c r="D342" s="3">
        <f t="shared" si="7"/>
        <v>2.2780497705333191E-2</v>
      </c>
      <c r="L342" s="72"/>
      <c r="M342" s="72"/>
      <c r="N342" s="75"/>
      <c r="O342" s="76"/>
      <c r="P342" s="76"/>
      <c r="Q342" s="122"/>
    </row>
    <row r="343" spans="2:17">
      <c r="B343" s="4">
        <v>20649</v>
      </c>
      <c r="C343" s="24">
        <v>48.720001000000003</v>
      </c>
      <c r="D343" s="3">
        <f t="shared" si="7"/>
        <v>1.4154870646235107E-2</v>
      </c>
      <c r="L343" s="72"/>
      <c r="M343" s="72"/>
      <c r="N343" s="75"/>
      <c r="O343" s="76"/>
      <c r="P343" s="76"/>
      <c r="Q343" s="122"/>
    </row>
    <row r="344" spans="2:17">
      <c r="B344" s="4">
        <v>20656</v>
      </c>
      <c r="C344" s="24">
        <v>49.349997999999999</v>
      </c>
      <c r="D344" s="3">
        <f t="shared" si="7"/>
        <v>1.2930972640989857E-2</v>
      </c>
      <c r="L344" s="72"/>
      <c r="M344" s="72"/>
      <c r="N344" s="75"/>
      <c r="O344" s="76"/>
      <c r="P344" s="76"/>
      <c r="Q344" s="122"/>
    </row>
    <row r="345" spans="2:17">
      <c r="B345" s="4">
        <v>20663</v>
      </c>
      <c r="C345" s="24">
        <v>49.080002</v>
      </c>
      <c r="D345" s="3">
        <f t="shared" si="7"/>
        <v>-5.4710437880868268E-3</v>
      </c>
      <c r="L345" s="72"/>
      <c r="M345" s="72"/>
      <c r="N345" s="75"/>
      <c r="O345" s="76"/>
      <c r="P345" s="76"/>
      <c r="Q345" s="122"/>
    </row>
    <row r="346" spans="2:17">
      <c r="B346" s="4">
        <v>20670</v>
      </c>
      <c r="C346" s="24">
        <v>49.639999000000003</v>
      </c>
      <c r="D346" s="3">
        <f t="shared" si="7"/>
        <v>1.1409881360640695E-2</v>
      </c>
      <c r="L346" s="72"/>
      <c r="M346" s="72"/>
      <c r="N346" s="75"/>
      <c r="O346" s="76"/>
      <c r="P346" s="76"/>
      <c r="Q346" s="122"/>
    </row>
    <row r="347" spans="2:17">
      <c r="B347" s="4">
        <v>20677</v>
      </c>
      <c r="C347" s="24">
        <v>49.09</v>
      </c>
      <c r="D347" s="3">
        <f t="shared" si="7"/>
        <v>-1.1079754453661494E-2</v>
      </c>
      <c r="L347" s="72"/>
      <c r="M347" s="72"/>
      <c r="N347" s="75"/>
      <c r="O347" s="76"/>
      <c r="P347" s="76"/>
      <c r="Q347" s="122"/>
    </row>
    <row r="348" spans="2:17">
      <c r="B348" s="4">
        <v>20684</v>
      </c>
      <c r="C348" s="24">
        <v>48.82</v>
      </c>
      <c r="D348" s="3">
        <f t="shared" si="7"/>
        <v>-5.5001018537380597E-3</v>
      </c>
      <c r="L348" s="72"/>
      <c r="M348" s="72"/>
      <c r="N348" s="75"/>
      <c r="O348" s="76"/>
      <c r="P348" s="76"/>
      <c r="Q348" s="122"/>
    </row>
    <row r="349" spans="2:17">
      <c r="B349" s="4">
        <v>20691</v>
      </c>
      <c r="C349" s="24">
        <v>47.950001</v>
      </c>
      <c r="D349" s="3">
        <f t="shared" si="7"/>
        <v>-1.7820544858664467E-2</v>
      </c>
      <c r="L349" s="72"/>
      <c r="M349" s="72"/>
      <c r="N349" s="75"/>
      <c r="O349" s="76"/>
      <c r="P349" s="76"/>
      <c r="Q349" s="122"/>
    </row>
    <row r="350" spans="2:17">
      <c r="B350" s="4">
        <v>20698</v>
      </c>
      <c r="C350" s="24">
        <v>47.509998000000003</v>
      </c>
      <c r="D350" s="3">
        <f t="shared" si="7"/>
        <v>-9.1762876084193756E-3</v>
      </c>
      <c r="L350" s="72"/>
      <c r="M350" s="72"/>
      <c r="N350" s="75"/>
      <c r="O350" s="76"/>
      <c r="P350" s="76"/>
      <c r="Q350" s="122"/>
    </row>
    <row r="351" spans="2:17">
      <c r="B351" s="4">
        <v>20705</v>
      </c>
      <c r="C351" s="24">
        <v>47.810001</v>
      </c>
      <c r="D351" s="3">
        <f t="shared" si="7"/>
        <v>6.3145235240800179E-3</v>
      </c>
      <c r="L351" s="72"/>
      <c r="M351" s="72"/>
      <c r="N351" s="75"/>
      <c r="O351" s="76"/>
      <c r="P351" s="76"/>
      <c r="Q351" s="122"/>
    </row>
    <row r="352" spans="2:17">
      <c r="B352" s="4">
        <v>20712</v>
      </c>
      <c r="C352" s="24">
        <v>47.209999000000003</v>
      </c>
      <c r="D352" s="3">
        <f t="shared" si="7"/>
        <v>-1.2549717369802926E-2</v>
      </c>
      <c r="L352" s="72"/>
      <c r="M352" s="72"/>
      <c r="N352" s="75"/>
      <c r="O352" s="76"/>
      <c r="P352" s="76"/>
      <c r="Q352" s="122"/>
    </row>
    <row r="353" spans="2:17">
      <c r="B353" s="4">
        <v>20719</v>
      </c>
      <c r="C353" s="24">
        <v>46.580002</v>
      </c>
      <c r="D353" s="3">
        <f t="shared" si="7"/>
        <v>-1.3344567111725714E-2</v>
      </c>
      <c r="L353" s="72"/>
      <c r="M353" s="72"/>
      <c r="N353" s="75"/>
      <c r="O353" s="76"/>
      <c r="P353" s="76"/>
      <c r="Q353" s="122"/>
    </row>
    <row r="354" spans="2:17">
      <c r="B354" s="4">
        <v>20726</v>
      </c>
      <c r="C354" s="24">
        <v>45.349997999999999</v>
      </c>
      <c r="D354" s="3">
        <f t="shared" si="7"/>
        <v>-2.6406267651083448E-2</v>
      </c>
      <c r="L354" s="72"/>
      <c r="M354" s="72"/>
      <c r="N354" s="75"/>
      <c r="O354" s="76"/>
      <c r="P354" s="76"/>
      <c r="Q354" s="122"/>
    </row>
    <row r="355" spans="2:17">
      <c r="B355" s="4">
        <v>20733</v>
      </c>
      <c r="C355" s="24">
        <v>46.450001</v>
      </c>
      <c r="D355" s="3">
        <f t="shared" si="7"/>
        <v>2.4255855534988102E-2</v>
      </c>
      <c r="L355" s="72"/>
      <c r="M355" s="72"/>
      <c r="N355" s="75"/>
      <c r="O355" s="76"/>
      <c r="P355" s="76"/>
      <c r="Q355" s="122"/>
    </row>
    <row r="356" spans="2:17">
      <c r="B356" s="4">
        <v>20740</v>
      </c>
      <c r="C356" s="24">
        <v>47</v>
      </c>
      <c r="D356" s="3">
        <f t="shared" si="7"/>
        <v>1.184066712937204E-2</v>
      </c>
      <c r="L356" s="72"/>
      <c r="M356" s="72"/>
      <c r="N356" s="75"/>
      <c r="O356" s="76"/>
      <c r="P356" s="76"/>
      <c r="Q356" s="122"/>
    </row>
    <row r="357" spans="2:17">
      <c r="B357" s="4">
        <v>20747</v>
      </c>
      <c r="C357" s="24">
        <v>46.240001999999997</v>
      </c>
      <c r="D357" s="3">
        <f t="shared" si="7"/>
        <v>-1.6170170212766011E-2</v>
      </c>
      <c r="L357" s="72"/>
      <c r="M357" s="72"/>
      <c r="N357" s="75"/>
      <c r="O357" s="76"/>
      <c r="P357" s="76"/>
      <c r="Q357" s="122"/>
    </row>
    <row r="358" spans="2:17">
      <c r="B358" s="4">
        <v>20754</v>
      </c>
      <c r="C358" s="24">
        <v>46.27</v>
      </c>
      <c r="D358" s="3">
        <f t="shared" si="7"/>
        <v>6.4874564668060408E-4</v>
      </c>
      <c r="L358" s="72"/>
      <c r="M358" s="72"/>
      <c r="N358" s="75"/>
      <c r="O358" s="76"/>
      <c r="P358" s="76"/>
      <c r="Q358" s="122"/>
    </row>
    <row r="359" spans="2:17">
      <c r="B359" s="4">
        <v>20761</v>
      </c>
      <c r="C359" s="24">
        <v>46.98</v>
      </c>
      <c r="D359" s="3">
        <f t="shared" si="7"/>
        <v>1.5344715798573549E-2</v>
      </c>
      <c r="L359" s="72"/>
      <c r="M359" s="72"/>
      <c r="N359" s="75"/>
      <c r="O359" s="76"/>
      <c r="P359" s="76"/>
      <c r="Q359" s="122"/>
    </row>
    <row r="360" spans="2:17">
      <c r="B360" s="4">
        <v>20768</v>
      </c>
      <c r="C360" s="24">
        <v>46.34</v>
      </c>
      <c r="D360" s="3">
        <f t="shared" si="7"/>
        <v>-1.3622818220519251E-2</v>
      </c>
      <c r="L360" s="72"/>
      <c r="M360" s="72"/>
      <c r="N360" s="75"/>
      <c r="O360" s="76"/>
      <c r="P360" s="76"/>
      <c r="Q360" s="122"/>
    </row>
    <row r="361" spans="2:17">
      <c r="B361" s="4">
        <v>20775</v>
      </c>
      <c r="C361" s="24">
        <v>45.740001999999997</v>
      </c>
      <c r="D361" s="3">
        <f t="shared" si="7"/>
        <v>-1.2947734138972988E-2</v>
      </c>
      <c r="L361" s="72"/>
      <c r="M361" s="72"/>
      <c r="N361" s="75"/>
      <c r="O361" s="76"/>
      <c r="P361" s="76"/>
      <c r="Q361" s="122"/>
    </row>
    <row r="362" spans="2:17">
      <c r="B362" s="4">
        <v>20782</v>
      </c>
      <c r="C362" s="24">
        <v>45.139999000000003</v>
      </c>
      <c r="D362" s="3">
        <f t="shared" si="7"/>
        <v>-1.3117686352527747E-2</v>
      </c>
      <c r="L362" s="72"/>
      <c r="M362" s="72"/>
      <c r="N362" s="75"/>
      <c r="O362" s="76"/>
      <c r="P362" s="76"/>
      <c r="Q362" s="122"/>
    </row>
    <row r="363" spans="2:17">
      <c r="B363" s="4">
        <v>20789</v>
      </c>
      <c r="C363" s="24">
        <v>45.080002</v>
      </c>
      <c r="D363" s="3">
        <f t="shared" si="7"/>
        <v>-1.3291316200516601E-3</v>
      </c>
      <c r="L363" s="72"/>
      <c r="M363" s="72"/>
      <c r="N363" s="75"/>
      <c r="O363" s="76"/>
      <c r="P363" s="76"/>
      <c r="Q363" s="122"/>
    </row>
    <row r="364" spans="2:17">
      <c r="B364" s="4">
        <v>20796</v>
      </c>
      <c r="C364" s="24">
        <v>47.040000999999997</v>
      </c>
      <c r="D364" s="3">
        <f t="shared" si="7"/>
        <v>4.3478236757842126E-2</v>
      </c>
      <c r="L364" s="72"/>
      <c r="M364" s="72"/>
      <c r="N364" s="75"/>
      <c r="O364" s="76"/>
      <c r="P364" s="76"/>
      <c r="Q364" s="122"/>
    </row>
    <row r="365" spans="2:17">
      <c r="B365" s="4">
        <v>20803</v>
      </c>
      <c r="C365" s="24">
        <v>46.540000999999997</v>
      </c>
      <c r="D365" s="3">
        <f t="shared" si="7"/>
        <v>-1.0629251474718271E-2</v>
      </c>
      <c r="L365" s="72"/>
      <c r="M365" s="72"/>
      <c r="N365" s="75"/>
      <c r="O365" s="76"/>
      <c r="P365" s="76"/>
      <c r="Q365" s="122"/>
    </row>
    <row r="366" spans="2:17">
      <c r="B366" s="4">
        <v>20810</v>
      </c>
      <c r="C366" s="24">
        <v>46.369999</v>
      </c>
      <c r="D366" s="3">
        <f t="shared" si="7"/>
        <v>-3.6528147044946335E-3</v>
      </c>
      <c r="L366" s="72"/>
      <c r="M366" s="72"/>
      <c r="N366" s="75"/>
      <c r="O366" s="76"/>
      <c r="P366" s="76"/>
      <c r="Q366" s="122"/>
    </row>
    <row r="367" spans="2:17">
      <c r="B367" s="4">
        <v>20817</v>
      </c>
      <c r="C367" s="24">
        <v>46.560001</v>
      </c>
      <c r="D367" s="3">
        <f t="shared" si="7"/>
        <v>4.0975200366082376E-3</v>
      </c>
      <c r="L367" s="72"/>
      <c r="M367" s="72"/>
      <c r="N367" s="75"/>
      <c r="O367" s="76"/>
      <c r="P367" s="76"/>
      <c r="Q367" s="122"/>
    </row>
    <row r="368" spans="2:17">
      <c r="B368" s="4">
        <v>20824</v>
      </c>
      <c r="C368" s="24">
        <v>46.66</v>
      </c>
      <c r="D368" s="3">
        <f t="shared" si="7"/>
        <v>2.1477447992321874E-3</v>
      </c>
      <c r="L368" s="72"/>
      <c r="M368" s="72"/>
      <c r="N368" s="75"/>
      <c r="O368" s="76"/>
      <c r="P368" s="76"/>
      <c r="Q368" s="122"/>
    </row>
    <row r="369" spans="2:19">
      <c r="B369" s="4">
        <v>20831</v>
      </c>
      <c r="C369" s="24">
        <v>46.18</v>
      </c>
      <c r="D369" s="3">
        <f t="shared" si="7"/>
        <v>-1.0287183883411877E-2</v>
      </c>
      <c r="L369" s="72"/>
      <c r="M369" s="72"/>
      <c r="N369" s="75"/>
      <c r="O369" s="76"/>
      <c r="P369" s="76"/>
      <c r="Q369" s="122"/>
    </row>
    <row r="370" spans="2:19">
      <c r="B370" s="4">
        <v>20838</v>
      </c>
      <c r="C370" s="24">
        <v>44.639999000000003</v>
      </c>
      <c r="D370" s="3">
        <f t="shared" si="7"/>
        <v>-3.3347791251624015E-2</v>
      </c>
      <c r="L370" s="72"/>
      <c r="M370" s="72"/>
      <c r="N370" s="75"/>
      <c r="O370" s="76"/>
      <c r="P370" s="76"/>
      <c r="Q370" s="122"/>
    </row>
    <row r="371" spans="2:19">
      <c r="B371" s="4">
        <v>20845</v>
      </c>
      <c r="C371" s="24">
        <v>44.82</v>
      </c>
      <c r="D371" s="3">
        <f t="shared" si="7"/>
        <v>4.032280556278689E-3</v>
      </c>
      <c r="L371" s="72"/>
      <c r="M371" s="72"/>
      <c r="N371" s="75"/>
      <c r="O371" s="76"/>
      <c r="P371" s="76"/>
      <c r="Q371" s="122"/>
    </row>
    <row r="372" spans="2:19">
      <c r="B372" s="4">
        <v>20852</v>
      </c>
      <c r="C372" s="24">
        <v>44.619999</v>
      </c>
      <c r="D372" s="3">
        <f t="shared" si="7"/>
        <v>-4.4623159303882609E-3</v>
      </c>
      <c r="L372" s="72"/>
      <c r="M372" s="72"/>
      <c r="N372" s="75"/>
      <c r="O372" s="76"/>
      <c r="P372" s="76"/>
      <c r="Q372" s="122"/>
    </row>
    <row r="373" spans="2:19">
      <c r="B373" s="4">
        <v>20859</v>
      </c>
      <c r="C373" s="24">
        <v>43.32</v>
      </c>
      <c r="D373" s="3">
        <f t="shared" si="7"/>
        <v>-2.9134895319025023E-2</v>
      </c>
      <c r="L373" s="72"/>
      <c r="M373" s="72"/>
      <c r="N373" s="75"/>
      <c r="O373" s="76"/>
      <c r="P373" s="76"/>
      <c r="Q373" s="122"/>
    </row>
    <row r="374" spans="2:19">
      <c r="B374" s="4">
        <v>20866</v>
      </c>
      <c r="C374" s="24">
        <v>43.509998000000003</v>
      </c>
      <c r="D374" s="3">
        <f t="shared" si="7"/>
        <v>4.3859187442290004E-3</v>
      </c>
      <c r="L374" s="72"/>
      <c r="M374" s="72"/>
      <c r="N374" s="75"/>
      <c r="O374" s="76"/>
      <c r="P374" s="76"/>
      <c r="Q374" s="122"/>
    </row>
    <row r="375" spans="2:19">
      <c r="B375" s="4">
        <v>20873</v>
      </c>
      <c r="C375" s="24">
        <v>43.48</v>
      </c>
      <c r="D375" s="3">
        <f t="shared" si="7"/>
        <v>-6.8945073268000812E-4</v>
      </c>
      <c r="L375" s="72"/>
      <c r="M375" s="72"/>
      <c r="N375" s="75"/>
      <c r="O375" s="76"/>
      <c r="P375" s="76"/>
      <c r="Q375" s="122"/>
    </row>
    <row r="376" spans="2:19">
      <c r="B376" s="4">
        <v>20880</v>
      </c>
      <c r="C376" s="24">
        <v>43.740001999999997</v>
      </c>
      <c r="D376" s="3">
        <f t="shared" si="7"/>
        <v>5.9798068077276945E-3</v>
      </c>
      <c r="L376" s="72"/>
      <c r="M376" s="72"/>
      <c r="N376" s="75"/>
      <c r="O376" s="76"/>
      <c r="P376" s="76"/>
      <c r="Q376" s="122"/>
      <c r="R376" s="49"/>
      <c r="S376" s="49"/>
    </row>
    <row r="377" spans="2:19">
      <c r="B377" s="4">
        <v>20887</v>
      </c>
      <c r="C377" s="24">
        <v>44.07</v>
      </c>
      <c r="D377" s="3">
        <f t="shared" si="7"/>
        <v>7.5445355489467403E-3</v>
      </c>
      <c r="L377" s="72"/>
      <c r="M377" s="72"/>
      <c r="N377" s="75"/>
      <c r="O377" s="76"/>
      <c r="P377" s="76"/>
      <c r="Q377" s="122"/>
      <c r="R377" s="49"/>
      <c r="S377" s="49"/>
    </row>
    <row r="378" spans="2:19">
      <c r="B378" s="4">
        <v>20894</v>
      </c>
      <c r="C378" s="24">
        <v>44.049999</v>
      </c>
      <c r="D378" s="3">
        <f t="shared" si="7"/>
        <v>-4.5384615384613802E-4</v>
      </c>
      <c r="L378" s="72"/>
      <c r="M378" s="72"/>
      <c r="N378" s="75"/>
      <c r="O378" s="76"/>
      <c r="P378" s="76"/>
      <c r="Q378" s="122"/>
      <c r="R378" s="49"/>
      <c r="S378" s="49"/>
    </row>
    <row r="379" spans="2:19">
      <c r="B379" s="4">
        <v>20901</v>
      </c>
      <c r="C379" s="24">
        <v>44.060001</v>
      </c>
      <c r="D379" s="3">
        <f t="shared" si="7"/>
        <v>2.2706016406504048E-4</v>
      </c>
      <c r="L379" s="72"/>
      <c r="M379" s="72"/>
      <c r="N379" s="75"/>
      <c r="O379" s="76"/>
      <c r="P379" s="76"/>
      <c r="Q379" s="122"/>
      <c r="R379" s="49"/>
      <c r="S379" s="49"/>
    </row>
    <row r="380" spans="2:19">
      <c r="B380" s="4">
        <v>20908</v>
      </c>
      <c r="C380" s="24">
        <v>44.110000999999997</v>
      </c>
      <c r="D380" s="3">
        <f t="shared" si="7"/>
        <v>1.1348161340258844E-3</v>
      </c>
      <c r="L380" s="72"/>
      <c r="M380" s="72"/>
      <c r="N380" s="75"/>
      <c r="O380" s="76"/>
      <c r="P380" s="76"/>
      <c r="Q380" s="122"/>
      <c r="R380" s="49"/>
      <c r="S380" s="49"/>
    </row>
    <row r="381" spans="2:19">
      <c r="B381" s="4">
        <v>20915</v>
      </c>
      <c r="C381" s="24">
        <v>44.490001999999997</v>
      </c>
      <c r="D381" s="3">
        <f t="shared" si="7"/>
        <v>8.6148490452313542E-3</v>
      </c>
      <c r="L381" s="72"/>
      <c r="M381" s="72"/>
      <c r="N381" s="75"/>
      <c r="O381" s="76"/>
      <c r="P381" s="76"/>
      <c r="Q381" s="122"/>
    </row>
    <row r="382" spans="2:19">
      <c r="B382" s="4">
        <v>20922</v>
      </c>
      <c r="C382" s="24">
        <v>44.98</v>
      </c>
      <c r="D382" s="3">
        <f t="shared" si="7"/>
        <v>1.1013665497250358E-2</v>
      </c>
      <c r="L382" s="72"/>
      <c r="M382" s="72"/>
      <c r="N382" s="75"/>
      <c r="O382" s="76"/>
      <c r="P382" s="76"/>
      <c r="Q382" s="122"/>
    </row>
    <row r="383" spans="2:19">
      <c r="B383" s="4">
        <v>20929</v>
      </c>
      <c r="C383" s="24">
        <v>45.41</v>
      </c>
      <c r="D383" s="3">
        <f t="shared" si="7"/>
        <v>9.5598043574922631E-3</v>
      </c>
      <c r="L383" s="72"/>
      <c r="M383" s="72"/>
      <c r="N383" s="75"/>
      <c r="O383" s="76"/>
      <c r="P383" s="76"/>
      <c r="Q383" s="122"/>
    </row>
    <row r="384" spans="2:19">
      <c r="B384" s="4">
        <v>20936</v>
      </c>
      <c r="C384" s="24">
        <v>45.5</v>
      </c>
      <c r="D384" s="3">
        <f t="shared" si="7"/>
        <v>1.9819423034574957E-3</v>
      </c>
      <c r="L384" s="72"/>
      <c r="M384" s="72"/>
      <c r="N384" s="75"/>
      <c r="O384" s="76"/>
      <c r="P384" s="76"/>
      <c r="Q384" s="122"/>
    </row>
    <row r="385" spans="2:19">
      <c r="B385" s="4">
        <v>20943</v>
      </c>
      <c r="C385" s="24">
        <v>46.34</v>
      </c>
      <c r="D385" s="3">
        <f t="shared" si="7"/>
        <v>1.8461538461538529E-2</v>
      </c>
      <c r="L385" s="72"/>
      <c r="M385" s="72"/>
      <c r="N385" s="75"/>
      <c r="O385" s="76"/>
      <c r="P385" s="76"/>
      <c r="Q385" s="122"/>
    </row>
    <row r="386" spans="2:19">
      <c r="B386" s="4">
        <v>20950</v>
      </c>
      <c r="C386" s="24">
        <v>46.59</v>
      </c>
      <c r="D386" s="3">
        <f t="shared" si="7"/>
        <v>5.3949072075960558E-3</v>
      </c>
      <c r="L386" s="72"/>
      <c r="M386" s="72"/>
      <c r="N386" s="75"/>
      <c r="O386" s="76"/>
      <c r="P386" s="76"/>
      <c r="Q386" s="122"/>
    </row>
    <row r="387" spans="2:19">
      <c r="B387" s="4">
        <v>20957</v>
      </c>
      <c r="C387" s="24">
        <v>47.150002000000001</v>
      </c>
      <c r="D387" s="3">
        <f t="shared" si="7"/>
        <v>1.2019789654432289E-2</v>
      </c>
      <c r="L387" s="72"/>
      <c r="M387" s="72"/>
      <c r="N387" s="75"/>
      <c r="O387" s="76"/>
      <c r="P387" s="76"/>
      <c r="Q387" s="122"/>
    </row>
    <row r="388" spans="2:19">
      <c r="B388" s="4">
        <v>20964</v>
      </c>
      <c r="C388" s="24">
        <v>47.209999000000003</v>
      </c>
      <c r="D388" s="3">
        <f t="shared" si="7"/>
        <v>1.2724707837765692E-3</v>
      </c>
      <c r="L388" s="72"/>
      <c r="M388" s="72"/>
      <c r="N388" s="75"/>
      <c r="O388" s="76"/>
      <c r="P388" s="76"/>
      <c r="Q388" s="122"/>
    </row>
    <row r="389" spans="2:19">
      <c r="B389" s="4">
        <v>20971</v>
      </c>
      <c r="C389" s="24">
        <v>47.43</v>
      </c>
      <c r="D389" s="3">
        <f t="shared" ref="D389:D452" si="8">C389/C388-1</f>
        <v>4.6600509353960096E-3</v>
      </c>
      <c r="L389" s="72"/>
      <c r="M389" s="72"/>
      <c r="N389" s="75"/>
      <c r="O389" s="76"/>
      <c r="P389" s="76"/>
      <c r="Q389" s="122"/>
    </row>
    <row r="390" spans="2:19">
      <c r="B390" s="4">
        <v>20978</v>
      </c>
      <c r="C390" s="24">
        <v>47.849997999999999</v>
      </c>
      <c r="D390" s="3">
        <f t="shared" si="8"/>
        <v>8.855112797807374E-3</v>
      </c>
      <c r="L390" s="72"/>
      <c r="M390" s="72"/>
      <c r="N390" s="75"/>
      <c r="O390" s="76"/>
      <c r="P390" s="76"/>
      <c r="Q390" s="122"/>
    </row>
    <row r="391" spans="2:19">
      <c r="B391" s="4">
        <v>20985</v>
      </c>
      <c r="C391" s="24">
        <v>48.150002000000001</v>
      </c>
      <c r="D391" s="3">
        <f t="shared" si="8"/>
        <v>6.2696763331109295E-3</v>
      </c>
      <c r="L391" s="72"/>
      <c r="M391" s="72"/>
      <c r="N391" s="75"/>
      <c r="O391" s="76"/>
      <c r="P391" s="76"/>
      <c r="Q391" s="122"/>
    </row>
    <row r="392" spans="2:19">
      <c r="B392" s="4">
        <v>20992</v>
      </c>
      <c r="C392" s="24">
        <v>47.150002000000001</v>
      </c>
      <c r="D392" s="3">
        <f t="shared" si="8"/>
        <v>-2.0768431120729791E-2</v>
      </c>
      <c r="L392" s="72"/>
      <c r="M392" s="72"/>
      <c r="N392" s="75"/>
      <c r="O392" s="76"/>
      <c r="P392" s="76"/>
      <c r="Q392" s="122"/>
    </row>
    <row r="393" spans="2:19">
      <c r="B393" s="4">
        <v>20999</v>
      </c>
      <c r="C393" s="24">
        <v>47.369999</v>
      </c>
      <c r="D393" s="3">
        <f t="shared" si="8"/>
        <v>4.6658958784349114E-3</v>
      </c>
      <c r="L393" s="72"/>
      <c r="M393" s="72"/>
      <c r="N393" s="75"/>
      <c r="O393" s="76"/>
      <c r="P393" s="76"/>
      <c r="Q393" s="122"/>
    </row>
    <row r="394" spans="2:19">
      <c r="B394" s="4">
        <v>21006</v>
      </c>
      <c r="C394" s="24">
        <v>48.689999</v>
      </c>
      <c r="D394" s="3">
        <f t="shared" si="8"/>
        <v>2.7865738396996909E-2</v>
      </c>
      <c r="L394" s="72"/>
      <c r="M394" s="72"/>
      <c r="N394" s="75"/>
      <c r="O394" s="76"/>
      <c r="P394" s="76"/>
      <c r="Q394" s="122"/>
    </row>
    <row r="395" spans="2:19">
      <c r="B395" s="4">
        <v>21013</v>
      </c>
      <c r="C395" s="24">
        <v>49.080002</v>
      </c>
      <c r="D395" s="3">
        <f t="shared" si="8"/>
        <v>8.009920065925602E-3</v>
      </c>
      <c r="L395" s="72"/>
      <c r="M395" s="72"/>
      <c r="N395" s="75"/>
      <c r="O395" s="76"/>
      <c r="P395" s="76"/>
      <c r="Q395" s="122"/>
    </row>
    <row r="396" spans="2:19">
      <c r="B396" s="4">
        <v>21020</v>
      </c>
      <c r="C396" s="24">
        <v>48.580002</v>
      </c>
      <c r="D396" s="3">
        <f t="shared" si="8"/>
        <v>-1.0187448647618225E-2</v>
      </c>
      <c r="L396" s="72"/>
      <c r="M396" s="72"/>
      <c r="N396" s="75"/>
      <c r="O396" s="76"/>
      <c r="P396" s="76"/>
      <c r="Q396" s="122"/>
    </row>
    <row r="397" spans="2:19">
      <c r="B397" s="4">
        <v>21027</v>
      </c>
      <c r="C397" s="24">
        <v>48.450001</v>
      </c>
      <c r="D397" s="3">
        <f t="shared" si="8"/>
        <v>-2.6760188276648833E-3</v>
      </c>
      <c r="L397" s="72"/>
      <c r="M397" s="72"/>
      <c r="N397" s="75"/>
      <c r="O397" s="76"/>
      <c r="P397" s="76"/>
      <c r="Q397" s="122"/>
    </row>
    <row r="398" spans="2:19">
      <c r="B398" s="4">
        <v>21034</v>
      </c>
      <c r="C398" s="24">
        <v>47.68</v>
      </c>
      <c r="D398" s="3">
        <f t="shared" si="8"/>
        <v>-1.5892693170429517E-2</v>
      </c>
      <c r="L398" s="72"/>
      <c r="M398" s="72"/>
      <c r="N398" s="75"/>
      <c r="O398" s="76"/>
      <c r="P398" s="76"/>
      <c r="Q398" s="122"/>
    </row>
    <row r="399" spans="2:19">
      <c r="B399" s="4">
        <v>21041</v>
      </c>
      <c r="C399" s="24">
        <v>46.919998</v>
      </c>
      <c r="D399" s="3">
        <f t="shared" si="8"/>
        <v>-1.593963926174502E-2</v>
      </c>
      <c r="L399" s="72"/>
      <c r="M399" s="72"/>
      <c r="N399" s="75"/>
      <c r="O399" s="76"/>
      <c r="P399" s="76"/>
      <c r="Q399" s="122"/>
    </row>
    <row r="400" spans="2:19">
      <c r="B400" s="4">
        <v>21048</v>
      </c>
      <c r="C400" s="24">
        <v>45.830002</v>
      </c>
      <c r="D400" s="3">
        <f t="shared" si="8"/>
        <v>-2.3230947281796532E-2</v>
      </c>
      <c r="L400" s="72"/>
      <c r="M400" s="72"/>
      <c r="N400" s="75"/>
      <c r="O400" s="76"/>
      <c r="P400" s="76"/>
      <c r="Q400" s="122"/>
      <c r="R400" s="49"/>
      <c r="S400" s="49"/>
    </row>
    <row r="401" spans="2:19">
      <c r="B401" s="4">
        <v>21055</v>
      </c>
      <c r="C401" s="24">
        <v>44.509998000000003</v>
      </c>
      <c r="D401" s="3">
        <f t="shared" si="8"/>
        <v>-2.8802180719957104E-2</v>
      </c>
      <c r="L401" s="72"/>
      <c r="M401" s="72"/>
      <c r="N401" s="75"/>
      <c r="O401" s="76"/>
      <c r="P401" s="76"/>
      <c r="Q401" s="122"/>
      <c r="R401" s="49"/>
      <c r="S401" s="49"/>
    </row>
    <row r="402" spans="2:19">
      <c r="B402" s="4">
        <v>21062</v>
      </c>
      <c r="C402" s="24">
        <v>45.220001000000003</v>
      </c>
      <c r="D402" s="3">
        <f t="shared" si="8"/>
        <v>1.5951539696766659E-2</v>
      </c>
      <c r="L402" s="72"/>
      <c r="M402" s="72"/>
      <c r="N402" s="75"/>
      <c r="O402" s="76"/>
      <c r="P402" s="76"/>
      <c r="Q402" s="122"/>
      <c r="R402" s="49"/>
      <c r="S402" s="49"/>
    </row>
    <row r="403" spans="2:19">
      <c r="B403" s="4">
        <v>21069</v>
      </c>
      <c r="C403" s="24">
        <v>44.68</v>
      </c>
      <c r="D403" s="3">
        <f t="shared" si="8"/>
        <v>-1.1941640602794457E-2</v>
      </c>
      <c r="L403" s="72"/>
      <c r="M403" s="72"/>
      <c r="N403" s="75"/>
      <c r="O403" s="76"/>
      <c r="P403" s="76"/>
      <c r="Q403" s="122"/>
      <c r="R403" s="49"/>
      <c r="S403" s="49"/>
    </row>
    <row r="404" spans="2:19">
      <c r="B404" s="4">
        <v>21076</v>
      </c>
      <c r="C404" s="24">
        <v>44.799999</v>
      </c>
      <c r="D404" s="3">
        <f t="shared" si="8"/>
        <v>2.6857430617726052E-3</v>
      </c>
      <c r="L404" s="72"/>
      <c r="M404" s="72"/>
      <c r="N404" s="75"/>
      <c r="O404" s="76"/>
      <c r="P404" s="76"/>
      <c r="Q404" s="122"/>
      <c r="R404" s="49"/>
      <c r="S404" s="49"/>
    </row>
    <row r="405" spans="2:19">
      <c r="B405" s="4">
        <v>21083</v>
      </c>
      <c r="C405" s="24">
        <v>43.689999</v>
      </c>
      <c r="D405" s="3">
        <f t="shared" si="8"/>
        <v>-2.4776786267338924E-2</v>
      </c>
      <c r="L405" s="72"/>
      <c r="M405" s="72"/>
      <c r="N405" s="75"/>
      <c r="O405" s="76"/>
      <c r="P405" s="76"/>
      <c r="Q405" s="122"/>
      <c r="R405" s="49"/>
      <c r="S405" s="49"/>
    </row>
    <row r="406" spans="2:19">
      <c r="B406" s="4">
        <v>21090</v>
      </c>
      <c r="C406" s="24">
        <v>42.549999</v>
      </c>
      <c r="D406" s="3">
        <f t="shared" si="8"/>
        <v>-2.6092928040579721E-2</v>
      </c>
      <c r="L406" s="72"/>
      <c r="M406" s="72"/>
      <c r="N406" s="75"/>
      <c r="O406" s="76"/>
      <c r="P406" s="76"/>
      <c r="Q406" s="122"/>
      <c r="R406" s="49"/>
      <c r="S406" s="49"/>
    </row>
    <row r="407" spans="2:19">
      <c r="B407" s="4">
        <v>21097</v>
      </c>
      <c r="C407" s="24">
        <v>42.790000999999997</v>
      </c>
      <c r="D407" s="3">
        <f t="shared" si="8"/>
        <v>5.6404701678136604E-3</v>
      </c>
      <c r="L407" s="72"/>
      <c r="M407" s="72"/>
      <c r="N407" s="75"/>
      <c r="O407" s="76"/>
      <c r="P407" s="76"/>
      <c r="Q407" s="122"/>
      <c r="R407" s="49"/>
      <c r="S407" s="49"/>
    </row>
    <row r="408" spans="2:19">
      <c r="B408" s="4">
        <v>21104</v>
      </c>
      <c r="C408" s="24">
        <v>40.939999</v>
      </c>
      <c r="D408" s="3">
        <f t="shared" si="8"/>
        <v>-4.3234446290384421E-2</v>
      </c>
      <c r="L408" s="72"/>
      <c r="M408" s="72"/>
      <c r="N408" s="75"/>
      <c r="O408" s="76"/>
      <c r="P408" s="76"/>
      <c r="Q408" s="122"/>
      <c r="R408" s="49"/>
      <c r="S408" s="49"/>
    </row>
    <row r="409" spans="2:19">
      <c r="B409" s="4">
        <v>21111</v>
      </c>
      <c r="C409" s="24">
        <v>40.330002</v>
      </c>
      <c r="D409" s="3">
        <f t="shared" si="8"/>
        <v>-1.4899780530038598E-2</v>
      </c>
      <c r="L409" s="72"/>
      <c r="M409" s="72"/>
      <c r="N409" s="75"/>
      <c r="O409" s="76"/>
      <c r="P409" s="76"/>
      <c r="Q409" s="122"/>
      <c r="R409" s="49"/>
      <c r="S409" s="49"/>
    </row>
    <row r="410" spans="2:19">
      <c r="B410" s="4">
        <v>21118</v>
      </c>
      <c r="C410" s="24">
        <v>40.590000000000003</v>
      </c>
      <c r="D410" s="3">
        <f t="shared" si="8"/>
        <v>6.4467638756875445E-3</v>
      </c>
      <c r="L410" s="72"/>
      <c r="M410" s="72"/>
      <c r="N410" s="75"/>
      <c r="O410" s="76"/>
      <c r="P410" s="76"/>
      <c r="Q410" s="122"/>
      <c r="R410" s="49"/>
      <c r="S410" s="49"/>
    </row>
    <row r="411" spans="2:19">
      <c r="B411" s="4">
        <v>21125</v>
      </c>
      <c r="C411" s="24">
        <v>40.439999</v>
      </c>
      <c r="D411" s="3">
        <f t="shared" si="8"/>
        <v>-3.6955161369796041E-3</v>
      </c>
      <c r="L411" s="72"/>
      <c r="M411" s="72"/>
      <c r="N411" s="75"/>
      <c r="O411" s="76"/>
      <c r="P411" s="76"/>
      <c r="Q411" s="122"/>
      <c r="R411" s="49"/>
      <c r="S411" s="49"/>
    </row>
    <row r="412" spans="2:19">
      <c r="B412" s="4">
        <v>21132</v>
      </c>
      <c r="C412" s="24">
        <v>40.189999</v>
      </c>
      <c r="D412" s="3">
        <f t="shared" si="8"/>
        <v>-6.1819981746290553E-3</v>
      </c>
      <c r="L412" s="72"/>
      <c r="M412" s="72"/>
      <c r="N412" s="75"/>
      <c r="O412" s="76"/>
      <c r="P412" s="76"/>
      <c r="Q412" s="122"/>
      <c r="R412" s="49"/>
      <c r="S412" s="49"/>
    </row>
    <row r="413" spans="2:19">
      <c r="B413" s="4">
        <v>21139</v>
      </c>
      <c r="C413" s="24">
        <v>40.369999</v>
      </c>
      <c r="D413" s="3">
        <f t="shared" si="8"/>
        <v>4.4787261626952901E-3</v>
      </c>
      <c r="L413" s="72"/>
      <c r="M413" s="72"/>
      <c r="N413" s="75"/>
      <c r="O413" s="76"/>
      <c r="P413" s="76"/>
      <c r="Q413" s="122"/>
      <c r="R413" s="49"/>
      <c r="S413" s="49"/>
    </row>
    <row r="414" spans="2:19">
      <c r="B414" s="4">
        <v>21146</v>
      </c>
      <c r="C414" s="24">
        <v>40.869999</v>
      </c>
      <c r="D414" s="3">
        <f t="shared" si="8"/>
        <v>1.2385435035557002E-2</v>
      </c>
      <c r="L414" s="72"/>
      <c r="M414" s="72"/>
      <c r="N414" s="75"/>
      <c r="O414" s="76"/>
      <c r="P414" s="76"/>
      <c r="Q414" s="122"/>
      <c r="R414" s="49"/>
      <c r="S414" s="49"/>
    </row>
    <row r="415" spans="2:19">
      <c r="B415" s="4">
        <v>21153</v>
      </c>
      <c r="C415" s="24">
        <v>41.720001000000003</v>
      </c>
      <c r="D415" s="3">
        <f t="shared" si="8"/>
        <v>2.07977005333424E-2</v>
      </c>
      <c r="L415" s="72"/>
      <c r="M415" s="72"/>
      <c r="N415" s="75"/>
      <c r="O415" s="76"/>
      <c r="P415" s="76"/>
      <c r="Q415" s="122"/>
    </row>
    <row r="416" spans="2:19">
      <c r="B416" s="4">
        <v>21160</v>
      </c>
      <c r="C416" s="24">
        <v>41.310001</v>
      </c>
      <c r="D416" s="3">
        <f t="shared" si="8"/>
        <v>-9.8274206656898677E-3</v>
      </c>
      <c r="L416" s="72"/>
      <c r="M416" s="72"/>
      <c r="N416" s="75"/>
      <c r="O416" s="76"/>
      <c r="P416" s="76"/>
      <c r="Q416" s="122"/>
    </row>
    <row r="417" spans="2:19">
      <c r="B417" s="4">
        <v>21167</v>
      </c>
      <c r="C417" s="24">
        <v>40.729999999999997</v>
      </c>
      <c r="D417" s="3">
        <f t="shared" si="8"/>
        <v>-1.4040207842163976E-2</v>
      </c>
      <c r="L417" s="72"/>
      <c r="M417" s="72"/>
      <c r="N417" s="75"/>
      <c r="O417" s="76"/>
      <c r="P417" s="76"/>
      <c r="Q417" s="122"/>
    </row>
    <row r="418" spans="2:19">
      <c r="B418" s="4">
        <v>21174</v>
      </c>
      <c r="C418" s="24">
        <v>39.479999999999997</v>
      </c>
      <c r="D418" s="3">
        <f t="shared" si="8"/>
        <v>-3.0689909157868844E-2</v>
      </c>
      <c r="L418" s="72"/>
      <c r="M418" s="72"/>
      <c r="N418" s="75"/>
      <c r="O418" s="76"/>
      <c r="P418" s="76"/>
      <c r="Q418" s="122"/>
    </row>
    <row r="419" spans="2:19">
      <c r="B419" s="4">
        <v>21181</v>
      </c>
      <c r="C419" s="24">
        <v>39.779998999999997</v>
      </c>
      <c r="D419" s="3">
        <f t="shared" si="8"/>
        <v>7.5987588652481897E-3</v>
      </c>
      <c r="L419" s="72"/>
      <c r="M419" s="72"/>
      <c r="N419" s="75"/>
      <c r="O419" s="76"/>
      <c r="P419" s="76"/>
      <c r="Q419" s="122"/>
    </row>
    <row r="420" spans="2:19">
      <c r="B420" s="4">
        <v>21188</v>
      </c>
      <c r="C420" s="24">
        <v>40.869999</v>
      </c>
      <c r="D420" s="3">
        <f t="shared" si="8"/>
        <v>2.7400704560098132E-2</v>
      </c>
      <c r="L420" s="72"/>
      <c r="M420" s="72"/>
      <c r="N420" s="75"/>
      <c r="O420" s="76"/>
      <c r="P420" s="76"/>
      <c r="Q420" s="122"/>
    </row>
    <row r="421" spans="2:19">
      <c r="B421" s="4">
        <v>21195</v>
      </c>
      <c r="C421" s="24">
        <v>40.369999</v>
      </c>
      <c r="D421" s="3">
        <f t="shared" si="8"/>
        <v>-1.2233912704524452E-2</v>
      </c>
      <c r="L421" s="72"/>
      <c r="M421" s="72"/>
      <c r="N421" s="75"/>
      <c r="O421" s="76"/>
      <c r="P421" s="76"/>
      <c r="Q421" s="122"/>
    </row>
    <row r="422" spans="2:19">
      <c r="B422" s="4">
        <v>21202</v>
      </c>
      <c r="C422" s="24">
        <v>41.099997999999999</v>
      </c>
      <c r="D422" s="3">
        <f t="shared" si="8"/>
        <v>1.8082710381043032E-2</v>
      </c>
      <c r="L422" s="72"/>
      <c r="M422" s="72"/>
      <c r="N422" s="75"/>
      <c r="O422" s="76"/>
      <c r="P422" s="76"/>
      <c r="Q422" s="122"/>
    </row>
    <row r="423" spans="2:19">
      <c r="B423" s="4">
        <v>21209</v>
      </c>
      <c r="C423" s="24">
        <v>41.709999000000003</v>
      </c>
      <c r="D423" s="3">
        <f t="shared" si="8"/>
        <v>1.4841874201551253E-2</v>
      </c>
      <c r="L423" s="72"/>
      <c r="M423" s="72"/>
      <c r="N423" s="75"/>
      <c r="O423" s="76"/>
      <c r="P423" s="76"/>
      <c r="Q423" s="122"/>
    </row>
    <row r="424" spans="2:19">
      <c r="B424" s="4">
        <v>21216</v>
      </c>
      <c r="C424" s="24">
        <v>41.700001</v>
      </c>
      <c r="D424" s="3">
        <f t="shared" si="8"/>
        <v>-2.3970271492945727E-4</v>
      </c>
      <c r="L424" s="72"/>
      <c r="M424" s="72"/>
      <c r="N424" s="75"/>
      <c r="O424" s="76"/>
      <c r="P424" s="76"/>
      <c r="Q424" s="122"/>
    </row>
    <row r="425" spans="2:19">
      <c r="B425" s="4">
        <v>21223</v>
      </c>
      <c r="C425" s="24">
        <v>41.73</v>
      </c>
      <c r="D425" s="3">
        <f t="shared" si="8"/>
        <v>7.1940046236451671E-4</v>
      </c>
      <c r="L425" s="72"/>
      <c r="M425" s="72"/>
      <c r="N425" s="75"/>
      <c r="O425" s="76"/>
      <c r="P425" s="76"/>
      <c r="Q425" s="122"/>
    </row>
    <row r="426" spans="2:19">
      <c r="B426" s="4">
        <v>21230</v>
      </c>
      <c r="C426" s="24">
        <v>41.330002</v>
      </c>
      <c r="D426" s="3">
        <f t="shared" si="8"/>
        <v>-9.5853822190270499E-3</v>
      </c>
      <c r="L426" s="72"/>
      <c r="M426" s="72"/>
      <c r="N426" s="75"/>
      <c r="O426" s="76"/>
      <c r="P426" s="76"/>
      <c r="Q426" s="122"/>
    </row>
    <row r="427" spans="2:19">
      <c r="B427" s="4">
        <v>21237</v>
      </c>
      <c r="C427" s="24">
        <v>40.880001</v>
      </c>
      <c r="D427" s="3">
        <f t="shared" si="8"/>
        <v>-1.0887998505298868E-2</v>
      </c>
      <c r="L427" s="72"/>
      <c r="M427" s="72"/>
      <c r="N427" s="75"/>
      <c r="O427" s="76"/>
      <c r="P427" s="76"/>
      <c r="Q427" s="122"/>
    </row>
    <row r="428" spans="2:19">
      <c r="B428" s="4">
        <v>21244</v>
      </c>
      <c r="C428" s="24">
        <v>40.840000000000003</v>
      </c>
      <c r="D428" s="3">
        <f t="shared" si="8"/>
        <v>-9.7849801911686907E-4</v>
      </c>
      <c r="L428" s="72"/>
      <c r="M428" s="72"/>
      <c r="N428" s="75"/>
      <c r="O428" s="76"/>
      <c r="P428" s="76"/>
      <c r="Q428" s="122"/>
    </row>
    <row r="429" spans="2:19">
      <c r="B429" s="4">
        <v>21251</v>
      </c>
      <c r="C429" s="24">
        <v>42.07</v>
      </c>
      <c r="D429" s="3">
        <f t="shared" si="8"/>
        <v>3.0117531831537647E-2</v>
      </c>
      <c r="L429" s="72"/>
      <c r="M429" s="72"/>
      <c r="N429" s="75"/>
      <c r="O429" s="76"/>
      <c r="P429" s="76"/>
      <c r="Q429" s="122"/>
      <c r="R429" s="121"/>
      <c r="S429" s="121"/>
    </row>
    <row r="430" spans="2:19">
      <c r="B430" s="4">
        <v>21258</v>
      </c>
      <c r="C430" s="24">
        <v>42.330002</v>
      </c>
      <c r="D430" s="3">
        <f t="shared" si="8"/>
        <v>6.1802234371286513E-3</v>
      </c>
      <c r="L430" s="72"/>
      <c r="M430" s="72"/>
      <c r="N430" s="75"/>
      <c r="O430" s="76"/>
      <c r="P430" s="76"/>
      <c r="Q430" s="122"/>
      <c r="R430" s="121"/>
      <c r="S430" s="121"/>
    </row>
    <row r="431" spans="2:19">
      <c r="B431" s="4">
        <v>21265</v>
      </c>
      <c r="C431" s="24">
        <v>42.419998</v>
      </c>
      <c r="D431" s="3">
        <f t="shared" si="8"/>
        <v>2.1260570694043857E-3</v>
      </c>
      <c r="L431" s="72"/>
      <c r="M431" s="72"/>
      <c r="N431" s="75"/>
      <c r="O431" s="76"/>
      <c r="P431" s="76"/>
      <c r="Q431" s="122"/>
      <c r="R431" s="121"/>
      <c r="S431" s="121"/>
    </row>
    <row r="432" spans="2:19">
      <c r="B432" s="4">
        <v>21272</v>
      </c>
      <c r="C432" s="24">
        <v>42.200001</v>
      </c>
      <c r="D432" s="3">
        <f t="shared" si="8"/>
        <v>-5.1861624321623001E-3</v>
      </c>
      <c r="L432" s="72"/>
      <c r="M432" s="72"/>
      <c r="N432" s="75"/>
      <c r="O432" s="76"/>
      <c r="P432" s="76"/>
      <c r="Q432" s="122"/>
      <c r="R432" s="121"/>
      <c r="S432" s="121"/>
    </row>
    <row r="433" spans="2:19">
      <c r="B433" s="4">
        <v>21279</v>
      </c>
      <c r="C433" s="24">
        <v>41.48</v>
      </c>
      <c r="D433" s="3">
        <f t="shared" si="8"/>
        <v>-1.7061634666786007E-2</v>
      </c>
      <c r="L433" s="72"/>
      <c r="M433" s="72"/>
      <c r="N433" s="75"/>
      <c r="O433" s="76"/>
      <c r="P433" s="76"/>
      <c r="Q433" s="122"/>
      <c r="R433" s="121"/>
      <c r="S433" s="121"/>
    </row>
    <row r="434" spans="2:19">
      <c r="B434" s="4">
        <v>21286</v>
      </c>
      <c r="C434" s="24">
        <v>41.740001999999997</v>
      </c>
      <c r="D434" s="3">
        <f t="shared" si="8"/>
        <v>6.268129218900631E-3</v>
      </c>
      <c r="L434" s="72"/>
      <c r="M434" s="72"/>
      <c r="N434" s="75"/>
      <c r="O434" s="76"/>
      <c r="P434" s="76"/>
      <c r="Q434" s="122"/>
      <c r="R434" s="121"/>
      <c r="S434" s="121"/>
    </row>
    <row r="435" spans="2:19">
      <c r="B435" s="4">
        <v>21293</v>
      </c>
      <c r="C435" s="24">
        <v>42.709999000000003</v>
      </c>
      <c r="D435" s="3">
        <f t="shared" si="8"/>
        <v>2.3239026198417667E-2</v>
      </c>
      <c r="L435" s="72"/>
      <c r="M435" s="72"/>
      <c r="N435" s="75"/>
      <c r="O435" s="76"/>
      <c r="P435" s="76"/>
      <c r="Q435" s="122"/>
    </row>
    <row r="436" spans="2:19">
      <c r="B436" s="4">
        <v>21300</v>
      </c>
      <c r="C436" s="24">
        <v>43.360000999999997</v>
      </c>
      <c r="D436" s="3">
        <f t="shared" si="8"/>
        <v>1.5218965469889101E-2</v>
      </c>
      <c r="L436" s="72"/>
      <c r="M436" s="72"/>
      <c r="N436" s="75"/>
      <c r="O436" s="76"/>
      <c r="P436" s="76"/>
      <c r="Q436" s="122"/>
    </row>
    <row r="437" spans="2:19">
      <c r="B437" s="4">
        <v>21307</v>
      </c>
      <c r="C437" s="24">
        <v>43.689999</v>
      </c>
      <c r="D437" s="3">
        <f t="shared" si="8"/>
        <v>7.610654806027517E-3</v>
      </c>
      <c r="L437" s="72"/>
      <c r="M437" s="72"/>
      <c r="N437" s="75"/>
      <c r="O437" s="76"/>
      <c r="P437" s="76"/>
      <c r="Q437" s="122"/>
    </row>
    <row r="438" spans="2:19">
      <c r="B438" s="4">
        <v>21314</v>
      </c>
      <c r="C438" s="24">
        <v>44.09</v>
      </c>
      <c r="D438" s="3">
        <f t="shared" si="8"/>
        <v>9.1554362361052632E-3</v>
      </c>
      <c r="L438" s="72"/>
      <c r="M438" s="72"/>
      <c r="N438" s="75"/>
      <c r="O438" s="76"/>
      <c r="P438" s="76"/>
      <c r="Q438" s="122"/>
    </row>
    <row r="439" spans="2:19">
      <c r="B439" s="4">
        <v>21321</v>
      </c>
      <c r="C439" s="24">
        <v>43.360000999999997</v>
      </c>
      <c r="D439" s="3">
        <f t="shared" si="8"/>
        <v>-1.6557019732365785E-2</v>
      </c>
      <c r="L439" s="72"/>
      <c r="M439" s="72"/>
      <c r="N439" s="75"/>
      <c r="O439" s="76"/>
      <c r="P439" s="76"/>
      <c r="Q439" s="122"/>
    </row>
    <row r="440" spans="2:19">
      <c r="B440" s="4">
        <v>21328</v>
      </c>
      <c r="C440" s="24">
        <v>43.869999</v>
      </c>
      <c r="D440" s="3">
        <f t="shared" si="8"/>
        <v>1.1761946223202369E-2</v>
      </c>
      <c r="L440" s="72"/>
      <c r="M440" s="72"/>
      <c r="N440" s="75"/>
      <c r="O440" s="76"/>
      <c r="P440" s="76"/>
      <c r="Q440" s="122"/>
    </row>
    <row r="441" spans="2:19">
      <c r="B441" s="4">
        <v>21335</v>
      </c>
      <c r="C441" s="24">
        <v>44.09</v>
      </c>
      <c r="D441" s="3">
        <f t="shared" si="8"/>
        <v>5.0148394122371265E-3</v>
      </c>
      <c r="L441" s="72"/>
      <c r="M441" s="72"/>
      <c r="N441" s="75"/>
      <c r="O441" s="76"/>
      <c r="P441" s="76"/>
      <c r="Q441" s="122"/>
    </row>
    <row r="442" spans="2:19">
      <c r="B442" s="4">
        <v>21342</v>
      </c>
      <c r="C442" s="24">
        <v>44.639999000000003</v>
      </c>
      <c r="D442" s="3">
        <f t="shared" si="8"/>
        <v>1.2474461329099462E-2</v>
      </c>
      <c r="L442" s="72"/>
      <c r="M442" s="72"/>
      <c r="N442" s="75"/>
      <c r="O442" s="76"/>
      <c r="P442" s="76"/>
      <c r="Q442" s="122"/>
    </row>
    <row r="443" spans="2:19">
      <c r="B443" s="4">
        <v>21349</v>
      </c>
      <c r="C443" s="24">
        <v>45.02</v>
      </c>
      <c r="D443" s="3">
        <f t="shared" si="8"/>
        <v>8.5125673949948411E-3</v>
      </c>
      <c r="L443" s="72"/>
      <c r="M443" s="72"/>
      <c r="N443" s="75"/>
      <c r="O443" s="76"/>
      <c r="P443" s="76"/>
      <c r="Q443" s="122"/>
    </row>
    <row r="444" spans="2:19">
      <c r="B444" s="4">
        <v>21356</v>
      </c>
      <c r="C444" s="24">
        <v>44.849997999999999</v>
      </c>
      <c r="D444" s="3">
        <f t="shared" si="8"/>
        <v>-3.776143936028542E-3</v>
      </c>
      <c r="L444" s="72"/>
      <c r="M444" s="72"/>
      <c r="N444" s="75"/>
      <c r="O444" s="76"/>
      <c r="P444" s="76"/>
      <c r="Q444" s="122"/>
    </row>
    <row r="445" spans="2:19">
      <c r="B445" s="4">
        <v>21363</v>
      </c>
      <c r="C445" s="24">
        <v>44.900002000000001</v>
      </c>
      <c r="D445" s="3">
        <f t="shared" si="8"/>
        <v>1.1149164376773602E-3</v>
      </c>
      <c r="L445" s="72"/>
      <c r="M445" s="72"/>
      <c r="N445" s="75"/>
      <c r="O445" s="76"/>
      <c r="P445" s="76"/>
      <c r="Q445" s="122"/>
    </row>
    <row r="446" spans="2:19">
      <c r="B446" s="4">
        <v>21370</v>
      </c>
      <c r="C446" s="24">
        <v>45.470001000000003</v>
      </c>
      <c r="D446" s="3">
        <f t="shared" si="8"/>
        <v>1.2694854668380717E-2</v>
      </c>
      <c r="L446" s="72"/>
      <c r="M446" s="72"/>
      <c r="N446" s="75"/>
      <c r="O446" s="76"/>
      <c r="P446" s="76"/>
      <c r="Q446" s="122"/>
    </row>
    <row r="447" spans="2:19">
      <c r="B447" s="4">
        <v>21377</v>
      </c>
      <c r="C447" s="24">
        <v>45.720001000000003</v>
      </c>
      <c r="D447" s="3">
        <f t="shared" si="8"/>
        <v>5.4981305146661885E-3</v>
      </c>
      <c r="L447" s="72"/>
      <c r="M447" s="72"/>
      <c r="N447" s="75"/>
      <c r="O447" s="76"/>
      <c r="P447" s="76"/>
      <c r="Q447" s="122"/>
    </row>
    <row r="448" spans="2:19">
      <c r="B448" s="4">
        <v>21384</v>
      </c>
      <c r="C448" s="24">
        <v>45.77</v>
      </c>
      <c r="D448" s="3">
        <f t="shared" si="8"/>
        <v>1.0935914021523718E-3</v>
      </c>
      <c r="L448" s="72"/>
      <c r="M448" s="72"/>
      <c r="N448" s="75"/>
      <c r="O448" s="76"/>
      <c r="P448" s="76"/>
      <c r="Q448" s="122"/>
    </row>
    <row r="449" spans="2:17">
      <c r="B449" s="4">
        <v>21391</v>
      </c>
      <c r="C449" s="24">
        <v>46.970001000000003</v>
      </c>
      <c r="D449" s="3">
        <f t="shared" si="8"/>
        <v>2.6218068603889089E-2</v>
      </c>
      <c r="L449" s="72"/>
      <c r="M449" s="72"/>
      <c r="N449" s="75"/>
      <c r="O449" s="76"/>
      <c r="P449" s="76"/>
      <c r="Q449" s="122"/>
    </row>
    <row r="450" spans="2:17">
      <c r="B450" s="4">
        <v>21398</v>
      </c>
      <c r="C450" s="24">
        <v>47.490001999999997</v>
      </c>
      <c r="D450" s="3">
        <f t="shared" si="8"/>
        <v>1.1070917371281075E-2</v>
      </c>
      <c r="L450" s="72"/>
      <c r="M450" s="72"/>
      <c r="N450" s="75"/>
      <c r="O450" s="76"/>
      <c r="P450" s="76"/>
      <c r="Q450" s="122"/>
    </row>
    <row r="451" spans="2:17">
      <c r="B451" s="4">
        <v>21405</v>
      </c>
      <c r="C451" s="24">
        <v>48.049999</v>
      </c>
      <c r="D451" s="3">
        <f t="shared" si="8"/>
        <v>1.1791892533506321E-2</v>
      </c>
      <c r="L451" s="72"/>
      <c r="M451" s="72"/>
      <c r="N451" s="75"/>
      <c r="O451" s="76"/>
      <c r="P451" s="76"/>
      <c r="Q451" s="122"/>
    </row>
    <row r="452" spans="2:17">
      <c r="B452" s="4">
        <v>21412</v>
      </c>
      <c r="C452" s="24">
        <v>47.5</v>
      </c>
      <c r="D452" s="3">
        <f t="shared" si="8"/>
        <v>-1.1446389416157943E-2</v>
      </c>
      <c r="L452" s="72"/>
      <c r="M452" s="72"/>
      <c r="N452" s="75"/>
      <c r="O452" s="76"/>
      <c r="P452" s="76"/>
      <c r="Q452" s="122"/>
    </row>
    <row r="453" spans="2:17">
      <c r="B453" s="4">
        <v>21419</v>
      </c>
      <c r="C453" s="24">
        <v>47.73</v>
      </c>
      <c r="D453" s="3">
        <f t="shared" ref="D453:D516" si="9">C453/C452-1</f>
        <v>4.8421052631577588E-3</v>
      </c>
      <c r="L453" s="72"/>
      <c r="M453" s="72"/>
      <c r="N453" s="75"/>
      <c r="O453" s="76"/>
      <c r="P453" s="76"/>
      <c r="Q453" s="122"/>
    </row>
    <row r="454" spans="2:17">
      <c r="B454" s="4">
        <v>21426</v>
      </c>
      <c r="C454" s="24">
        <v>47.75</v>
      </c>
      <c r="D454" s="3">
        <f t="shared" si="9"/>
        <v>4.1902367483759306E-4</v>
      </c>
      <c r="L454" s="72"/>
      <c r="M454" s="72"/>
      <c r="N454" s="75"/>
      <c r="O454" s="76"/>
      <c r="P454" s="76"/>
      <c r="Q454" s="122"/>
    </row>
    <row r="455" spans="2:17">
      <c r="B455" s="4">
        <v>21433</v>
      </c>
      <c r="C455" s="24">
        <v>47.970001000000003</v>
      </c>
      <c r="D455" s="3">
        <f t="shared" si="9"/>
        <v>4.6073507853403584E-3</v>
      </c>
      <c r="L455" s="72"/>
      <c r="M455" s="72"/>
      <c r="N455" s="75"/>
      <c r="O455" s="76"/>
      <c r="P455" s="76"/>
      <c r="Q455" s="122"/>
    </row>
    <row r="456" spans="2:17">
      <c r="B456" s="4">
        <v>21440</v>
      </c>
      <c r="C456" s="24">
        <v>48.529998999999997</v>
      </c>
      <c r="D456" s="3">
        <f t="shared" si="9"/>
        <v>1.1673920957391504E-2</v>
      </c>
      <c r="L456" s="72"/>
      <c r="M456" s="72"/>
      <c r="N456" s="75"/>
      <c r="O456" s="76"/>
      <c r="P456" s="76"/>
      <c r="Q456" s="122"/>
    </row>
    <row r="457" spans="2:17">
      <c r="B457" s="4">
        <v>21447</v>
      </c>
      <c r="C457" s="24">
        <v>49.400002000000001</v>
      </c>
      <c r="D457" s="3">
        <f t="shared" si="9"/>
        <v>1.7927117616466592E-2</v>
      </c>
      <c r="L457" s="72"/>
      <c r="M457" s="72"/>
      <c r="N457" s="75"/>
      <c r="O457" s="76"/>
      <c r="P457" s="76"/>
      <c r="Q457" s="122"/>
    </row>
    <row r="458" spans="2:17">
      <c r="B458" s="4">
        <v>21454</v>
      </c>
      <c r="C458" s="24">
        <v>49.66</v>
      </c>
      <c r="D458" s="3">
        <f t="shared" si="9"/>
        <v>5.2631171958250622E-3</v>
      </c>
      <c r="L458" s="72"/>
      <c r="M458" s="72"/>
      <c r="N458" s="75"/>
      <c r="O458" s="76"/>
      <c r="P458" s="76"/>
      <c r="Q458" s="122"/>
    </row>
    <row r="459" spans="2:17">
      <c r="B459" s="4">
        <v>21461</v>
      </c>
      <c r="C459" s="24">
        <v>50.369999</v>
      </c>
      <c r="D459" s="3">
        <f t="shared" si="9"/>
        <v>1.4297200966572721E-2</v>
      </c>
      <c r="L459" s="72"/>
      <c r="M459" s="72"/>
      <c r="N459" s="75"/>
      <c r="O459" s="76"/>
      <c r="P459" s="76"/>
      <c r="Q459" s="122"/>
    </row>
    <row r="460" spans="2:17">
      <c r="B460" s="4">
        <v>21468</v>
      </c>
      <c r="C460" s="24">
        <v>51.389999000000003</v>
      </c>
      <c r="D460" s="3">
        <f t="shared" si="9"/>
        <v>2.0250149300181652E-2</v>
      </c>
      <c r="L460" s="72"/>
      <c r="M460" s="72"/>
      <c r="N460" s="75"/>
      <c r="O460" s="76"/>
      <c r="P460" s="76"/>
      <c r="Q460" s="122"/>
    </row>
    <row r="461" spans="2:17">
      <c r="B461" s="4">
        <v>21475</v>
      </c>
      <c r="C461" s="24">
        <v>51.459999000000003</v>
      </c>
      <c r="D461" s="3">
        <f t="shared" si="9"/>
        <v>1.3621327371498015E-3</v>
      </c>
      <c r="L461" s="72"/>
      <c r="M461" s="72"/>
      <c r="N461" s="75"/>
      <c r="O461" s="76"/>
      <c r="P461" s="76"/>
      <c r="Q461" s="122"/>
    </row>
    <row r="462" spans="2:17">
      <c r="B462" s="4">
        <v>21482</v>
      </c>
      <c r="C462" s="24">
        <v>50.810001</v>
      </c>
      <c r="D462" s="3">
        <f t="shared" si="9"/>
        <v>-1.2631131220970371E-2</v>
      </c>
      <c r="L462" s="72"/>
      <c r="M462" s="72"/>
      <c r="N462" s="75"/>
      <c r="O462" s="76"/>
      <c r="P462" s="76"/>
      <c r="Q462" s="122"/>
    </row>
    <row r="463" spans="2:17">
      <c r="B463" s="4">
        <v>21489</v>
      </c>
      <c r="C463" s="24">
        <v>51.330002</v>
      </c>
      <c r="D463" s="3">
        <f t="shared" si="9"/>
        <v>1.0234225344730952E-2</v>
      </c>
      <c r="L463" s="72"/>
      <c r="M463" s="72"/>
      <c r="N463" s="75"/>
      <c r="O463" s="76"/>
      <c r="P463" s="76"/>
      <c r="Q463" s="122"/>
    </row>
    <row r="464" spans="2:17">
      <c r="B464" s="4">
        <v>21496</v>
      </c>
      <c r="C464" s="24">
        <v>52.259998000000003</v>
      </c>
      <c r="D464" s="3">
        <f t="shared" si="9"/>
        <v>1.8117980981181336E-2</v>
      </c>
      <c r="L464" s="72"/>
      <c r="M464" s="72"/>
      <c r="N464" s="75"/>
      <c r="O464" s="76"/>
      <c r="P464" s="76"/>
      <c r="Q464" s="122"/>
    </row>
    <row r="465" spans="2:19">
      <c r="B465" s="4">
        <v>21503</v>
      </c>
      <c r="C465" s="24">
        <v>53.09</v>
      </c>
      <c r="D465" s="3">
        <f t="shared" si="9"/>
        <v>1.5882166700427414E-2</v>
      </c>
      <c r="L465" s="72"/>
      <c r="M465" s="72"/>
      <c r="N465" s="75"/>
      <c r="O465" s="76"/>
      <c r="P465" s="76"/>
      <c r="Q465" s="122"/>
    </row>
    <row r="466" spans="2:19">
      <c r="B466" s="4">
        <v>21510</v>
      </c>
      <c r="C466" s="24">
        <v>52.700001</v>
      </c>
      <c r="D466" s="3">
        <f t="shared" si="9"/>
        <v>-7.3459973629685926E-3</v>
      </c>
      <c r="L466" s="72"/>
      <c r="M466" s="72"/>
      <c r="N466" s="75"/>
      <c r="O466" s="76"/>
      <c r="P466" s="76"/>
      <c r="Q466" s="122"/>
    </row>
    <row r="467" spans="2:19">
      <c r="B467" s="4">
        <v>21517</v>
      </c>
      <c r="C467" s="24">
        <v>52.48</v>
      </c>
      <c r="D467" s="3">
        <f t="shared" si="9"/>
        <v>-4.1745919511463336E-3</v>
      </c>
      <c r="L467" s="72"/>
      <c r="M467" s="72"/>
      <c r="N467" s="75"/>
      <c r="O467" s="76"/>
      <c r="P467" s="76"/>
      <c r="Q467" s="122"/>
    </row>
    <row r="468" spans="2:19">
      <c r="B468" s="4">
        <v>21524</v>
      </c>
      <c r="C468" s="24">
        <v>52.459999000000003</v>
      </c>
      <c r="D468" s="3">
        <f t="shared" si="9"/>
        <v>-3.8111661585349399E-4</v>
      </c>
      <c r="L468" s="72"/>
      <c r="M468" s="72"/>
      <c r="N468" s="75"/>
      <c r="O468" s="76"/>
      <c r="P468" s="76"/>
      <c r="Q468" s="122"/>
    </row>
    <row r="469" spans="2:19">
      <c r="B469" s="4">
        <v>21531</v>
      </c>
      <c r="C469" s="24">
        <v>53.220001000000003</v>
      </c>
      <c r="D469" s="3">
        <f t="shared" si="9"/>
        <v>1.4487266764911633E-2</v>
      </c>
      <c r="L469" s="72"/>
      <c r="M469" s="72"/>
      <c r="N469" s="75"/>
      <c r="O469" s="76"/>
      <c r="P469" s="76"/>
      <c r="Q469" s="122"/>
    </row>
    <row r="470" spans="2:19">
      <c r="B470" s="4">
        <v>21538</v>
      </c>
      <c r="C470" s="24">
        <v>54.07</v>
      </c>
      <c r="D470" s="3">
        <f t="shared" si="9"/>
        <v>1.5971420218500176E-2</v>
      </c>
      <c r="L470" s="72"/>
      <c r="M470" s="72"/>
      <c r="N470" s="75"/>
      <c r="O470" s="76"/>
      <c r="P470" s="76"/>
      <c r="Q470" s="122"/>
    </row>
    <row r="471" spans="2:19">
      <c r="B471" s="4">
        <v>21545</v>
      </c>
      <c r="C471" s="24">
        <v>54.110000999999997</v>
      </c>
      <c r="D471" s="3">
        <f t="shared" si="9"/>
        <v>7.3980025892361745E-4</v>
      </c>
      <c r="L471" s="72"/>
      <c r="M471" s="72"/>
      <c r="N471" s="75"/>
      <c r="O471" s="76"/>
      <c r="P471" s="76"/>
      <c r="Q471" s="122"/>
    </row>
    <row r="472" spans="2:19">
      <c r="B472" s="4">
        <v>21552</v>
      </c>
      <c r="C472" s="24">
        <v>55.439999</v>
      </c>
      <c r="D472" s="3">
        <f t="shared" si="9"/>
        <v>2.4579522739243798E-2</v>
      </c>
      <c r="L472" s="72"/>
      <c r="M472" s="72"/>
      <c r="N472" s="75"/>
      <c r="O472" s="76"/>
      <c r="P472" s="76"/>
      <c r="Q472" s="122"/>
    </row>
    <row r="473" spans="2:19">
      <c r="B473" s="4">
        <v>21559</v>
      </c>
      <c r="C473" s="24">
        <v>55.77</v>
      </c>
      <c r="D473" s="3">
        <f t="shared" si="9"/>
        <v>5.9523990972656371E-3</v>
      </c>
      <c r="L473" s="72"/>
      <c r="M473" s="72"/>
      <c r="N473" s="75"/>
      <c r="O473" s="76"/>
      <c r="P473" s="76"/>
      <c r="Q473" s="122"/>
    </row>
    <row r="474" spans="2:19">
      <c r="B474" s="4">
        <v>21566</v>
      </c>
      <c r="C474" s="24">
        <v>55.810001</v>
      </c>
      <c r="D474" s="3">
        <f t="shared" si="9"/>
        <v>7.1724941724937707E-4</v>
      </c>
      <c r="L474" s="72"/>
      <c r="M474" s="72"/>
      <c r="N474" s="75"/>
      <c r="O474" s="76"/>
      <c r="P474" s="76"/>
      <c r="Q474" s="122"/>
    </row>
    <row r="475" spans="2:19">
      <c r="B475" s="4">
        <v>21573</v>
      </c>
      <c r="C475" s="24">
        <v>56</v>
      </c>
      <c r="D475" s="3">
        <f t="shared" si="9"/>
        <v>3.4043898332845046E-3</v>
      </c>
      <c r="L475" s="72"/>
      <c r="M475" s="72"/>
      <c r="N475" s="75"/>
      <c r="O475" s="76"/>
      <c r="P475" s="76"/>
      <c r="Q475" s="122"/>
    </row>
    <row r="476" spans="2:19">
      <c r="B476" s="4">
        <v>21580</v>
      </c>
      <c r="C476" s="24">
        <v>55.450001</v>
      </c>
      <c r="D476" s="3">
        <f t="shared" si="9"/>
        <v>-9.821410714285661E-3</v>
      </c>
      <c r="L476" s="72"/>
      <c r="M476" s="72"/>
      <c r="N476" s="75"/>
      <c r="O476" s="76"/>
      <c r="P476" s="76"/>
      <c r="Q476" s="122"/>
    </row>
    <row r="477" spans="2:19">
      <c r="B477" s="4">
        <v>21587</v>
      </c>
      <c r="C477" s="24">
        <v>54.369999</v>
      </c>
      <c r="D477" s="3">
        <f t="shared" si="9"/>
        <v>-1.947704202926881E-2</v>
      </c>
      <c r="L477" s="72"/>
      <c r="M477" s="72"/>
      <c r="N477" s="75"/>
      <c r="O477" s="76"/>
      <c r="P477" s="76"/>
      <c r="Q477" s="122"/>
    </row>
    <row r="478" spans="2:19">
      <c r="B478" s="4">
        <v>21594</v>
      </c>
      <c r="C478" s="24">
        <v>54.419998</v>
      </c>
      <c r="D478" s="3">
        <f t="shared" si="9"/>
        <v>9.1960641750232774E-4</v>
      </c>
      <c r="L478" s="72"/>
      <c r="M478" s="72"/>
      <c r="N478" s="75"/>
      <c r="O478" s="76"/>
      <c r="P478" s="76"/>
      <c r="Q478" s="122"/>
      <c r="R478" s="121"/>
      <c r="S478" s="121"/>
    </row>
    <row r="479" spans="2:19">
      <c r="B479" s="4">
        <v>21601</v>
      </c>
      <c r="C479" s="24">
        <v>55.52</v>
      </c>
      <c r="D479" s="3">
        <f t="shared" si="9"/>
        <v>2.0213194421653702E-2</v>
      </c>
      <c r="L479" s="72"/>
      <c r="M479" s="72"/>
      <c r="N479" s="75"/>
      <c r="O479" s="76"/>
      <c r="P479" s="76"/>
      <c r="Q479" s="122"/>
      <c r="R479" s="121"/>
      <c r="S479" s="121"/>
    </row>
    <row r="480" spans="2:19">
      <c r="B480" s="4">
        <v>21608</v>
      </c>
      <c r="C480" s="24">
        <v>55.41</v>
      </c>
      <c r="D480" s="3">
        <f t="shared" si="9"/>
        <v>-1.9812680115275372E-3</v>
      </c>
      <c r="L480" s="72"/>
      <c r="M480" s="72"/>
      <c r="N480" s="75"/>
      <c r="O480" s="76"/>
      <c r="P480" s="76"/>
      <c r="Q480" s="122"/>
      <c r="R480" s="121"/>
      <c r="S480" s="121"/>
    </row>
    <row r="481" spans="2:19">
      <c r="B481" s="4">
        <v>21615</v>
      </c>
      <c r="C481" s="24">
        <v>56.209999000000003</v>
      </c>
      <c r="D481" s="3">
        <f t="shared" si="9"/>
        <v>1.4437809059736573E-2</v>
      </c>
      <c r="L481" s="72"/>
      <c r="M481" s="72"/>
      <c r="N481" s="75"/>
      <c r="O481" s="76"/>
      <c r="P481" s="76"/>
      <c r="Q481" s="122"/>
      <c r="R481" s="121"/>
      <c r="S481" s="121"/>
    </row>
    <row r="482" spans="2:19">
      <c r="B482" s="4">
        <v>21622</v>
      </c>
      <c r="C482" s="24">
        <v>56.669998</v>
      </c>
      <c r="D482" s="3">
        <f t="shared" si="9"/>
        <v>8.183579579853717E-3</v>
      </c>
      <c r="L482" s="72"/>
      <c r="M482" s="72"/>
      <c r="N482" s="75"/>
      <c r="O482" s="76"/>
      <c r="P482" s="76"/>
      <c r="Q482" s="122"/>
      <c r="R482" s="121"/>
      <c r="S482" s="121"/>
    </row>
    <row r="483" spans="2:19">
      <c r="B483" s="4">
        <v>21629</v>
      </c>
      <c r="C483" s="24">
        <v>56.389999000000003</v>
      </c>
      <c r="D483" s="3">
        <f t="shared" si="9"/>
        <v>-4.9408683585977498E-3</v>
      </c>
      <c r="L483" s="72"/>
      <c r="M483" s="72"/>
      <c r="N483" s="75"/>
      <c r="O483" s="76"/>
      <c r="P483" s="76"/>
      <c r="Q483" s="122"/>
      <c r="R483" s="121"/>
      <c r="S483" s="121"/>
    </row>
    <row r="484" spans="2:19">
      <c r="B484" s="4">
        <v>21636</v>
      </c>
      <c r="C484" s="24">
        <v>55.759998000000003</v>
      </c>
      <c r="D484" s="3">
        <f t="shared" si="9"/>
        <v>-1.1172211583121316E-2</v>
      </c>
      <c r="L484" s="72"/>
      <c r="M484" s="72"/>
      <c r="N484" s="75"/>
      <c r="O484" s="76"/>
      <c r="P484" s="76"/>
      <c r="Q484" s="122"/>
      <c r="R484" s="121"/>
      <c r="S484" s="121"/>
    </row>
    <row r="485" spans="2:19">
      <c r="B485" s="4">
        <v>21643</v>
      </c>
      <c r="C485" s="24">
        <v>56.439999</v>
      </c>
      <c r="D485" s="3">
        <f t="shared" si="9"/>
        <v>1.2195140322637688E-2</v>
      </c>
      <c r="L485" s="72"/>
      <c r="M485" s="72"/>
      <c r="N485" s="75"/>
      <c r="O485" s="76"/>
      <c r="P485" s="76"/>
      <c r="Q485" s="122"/>
      <c r="R485" s="121"/>
      <c r="S485" s="121"/>
    </row>
    <row r="486" spans="2:19">
      <c r="B486" s="4">
        <v>21650</v>
      </c>
      <c r="C486" s="24">
        <v>56.220001000000003</v>
      </c>
      <c r="D486" s="3">
        <f t="shared" si="9"/>
        <v>-3.8979093532583997E-3</v>
      </c>
      <c r="L486" s="72"/>
      <c r="M486" s="72"/>
      <c r="N486" s="75"/>
      <c r="O486" s="76"/>
      <c r="P486" s="76"/>
      <c r="Q486" s="122"/>
    </row>
    <row r="487" spans="2:19">
      <c r="B487" s="4">
        <v>21657</v>
      </c>
      <c r="C487" s="24">
        <v>57.919998</v>
      </c>
      <c r="D487" s="3">
        <f t="shared" si="9"/>
        <v>3.0238295442221563E-2</v>
      </c>
      <c r="L487" s="72"/>
      <c r="M487" s="72"/>
      <c r="N487" s="75"/>
      <c r="O487" s="76"/>
      <c r="P487" s="76"/>
      <c r="Q487" s="122"/>
    </row>
    <row r="488" spans="2:19">
      <c r="B488" s="4">
        <v>21664</v>
      </c>
      <c r="C488" s="24">
        <v>57.959999000000003</v>
      </c>
      <c r="D488" s="3">
        <f t="shared" si="9"/>
        <v>6.9062502384764635E-4</v>
      </c>
      <c r="L488" s="72"/>
      <c r="M488" s="72"/>
      <c r="N488" s="75"/>
      <c r="O488" s="76"/>
      <c r="P488" s="76"/>
      <c r="Q488" s="122"/>
    </row>
    <row r="489" spans="2:19">
      <c r="B489" s="4">
        <v>21671</v>
      </c>
      <c r="C489" s="24">
        <v>57.650002000000001</v>
      </c>
      <c r="D489" s="3">
        <f t="shared" si="9"/>
        <v>-5.3484645505256223E-3</v>
      </c>
      <c r="L489" s="72"/>
      <c r="M489" s="72"/>
      <c r="N489" s="75"/>
      <c r="O489" s="76"/>
      <c r="P489" s="76"/>
      <c r="Q489" s="122"/>
    </row>
    <row r="490" spans="2:19">
      <c r="B490" s="4">
        <v>21678</v>
      </c>
      <c r="C490" s="24">
        <v>57.32</v>
      </c>
      <c r="D490" s="3">
        <f t="shared" si="9"/>
        <v>-5.7242322385349098E-3</v>
      </c>
      <c r="L490" s="72"/>
      <c r="M490" s="72"/>
      <c r="N490" s="75"/>
      <c r="O490" s="76"/>
      <c r="P490" s="76"/>
      <c r="Q490" s="122"/>
    </row>
    <row r="491" spans="2:19">
      <c r="B491" s="4">
        <v>21685</v>
      </c>
      <c r="C491" s="24">
        <v>58.16</v>
      </c>
      <c r="D491" s="3">
        <f t="shared" si="9"/>
        <v>1.465457083042554E-2</v>
      </c>
      <c r="L491" s="72"/>
      <c r="M491" s="72"/>
      <c r="N491" s="75"/>
      <c r="O491" s="76"/>
      <c r="P491" s="76"/>
      <c r="Q491" s="122"/>
    </row>
    <row r="492" spans="2:19">
      <c r="B492" s="4">
        <v>21692</v>
      </c>
      <c r="C492" s="24">
        <v>58.330002</v>
      </c>
      <c r="D492" s="3">
        <f t="shared" si="9"/>
        <v>2.9230055020632584E-3</v>
      </c>
      <c r="L492" s="72"/>
      <c r="M492" s="72"/>
      <c r="N492" s="75"/>
      <c r="O492" s="76"/>
      <c r="P492" s="76"/>
      <c r="Q492" s="122"/>
    </row>
    <row r="493" spans="2:19">
      <c r="B493" s="4">
        <v>21699</v>
      </c>
      <c r="C493" s="24">
        <v>58.68</v>
      </c>
      <c r="D493" s="3">
        <f t="shared" si="9"/>
        <v>6.0003083833255477E-3</v>
      </c>
      <c r="L493" s="72"/>
      <c r="M493" s="72"/>
      <c r="N493" s="75"/>
      <c r="O493" s="76"/>
      <c r="P493" s="76"/>
      <c r="Q493" s="122"/>
    </row>
    <row r="494" spans="2:19">
      <c r="B494" s="4">
        <v>21706</v>
      </c>
      <c r="C494" s="24">
        <v>57.509998000000003</v>
      </c>
      <c r="D494" s="3">
        <f t="shared" si="9"/>
        <v>-1.993868438991131E-2</v>
      </c>
      <c r="L494" s="72"/>
      <c r="M494" s="72"/>
      <c r="N494" s="75"/>
      <c r="O494" s="76"/>
      <c r="P494" s="76"/>
      <c r="Q494" s="122"/>
    </row>
    <row r="495" spans="2:19">
      <c r="B495" s="4">
        <v>21713</v>
      </c>
      <c r="C495" s="24">
        <v>57.290000999999997</v>
      </c>
      <c r="D495" s="3">
        <f t="shared" si="9"/>
        <v>-3.825369633989717E-3</v>
      </c>
      <c r="L495" s="72"/>
      <c r="M495" s="72"/>
      <c r="N495" s="75"/>
      <c r="O495" s="76"/>
      <c r="P495" s="76"/>
      <c r="Q495" s="122"/>
    </row>
    <row r="496" spans="2:19">
      <c r="B496" s="4">
        <v>21720</v>
      </c>
      <c r="C496" s="24">
        <v>57.130001</v>
      </c>
      <c r="D496" s="3">
        <f t="shared" si="9"/>
        <v>-2.7928084693172872E-3</v>
      </c>
      <c r="L496" s="72"/>
      <c r="M496" s="72"/>
      <c r="N496" s="75"/>
      <c r="O496" s="76"/>
      <c r="P496" s="76"/>
      <c r="Q496" s="122"/>
    </row>
    <row r="497" spans="2:19">
      <c r="B497" s="4">
        <v>21727</v>
      </c>
      <c r="C497" s="24">
        <v>57.98</v>
      </c>
      <c r="D497" s="3">
        <f t="shared" si="9"/>
        <v>1.4878329863848627E-2</v>
      </c>
      <c r="L497" s="72"/>
      <c r="M497" s="72"/>
      <c r="N497" s="75"/>
      <c r="O497" s="76"/>
      <c r="P497" s="76"/>
      <c r="Q497" s="122"/>
    </row>
    <row r="498" spans="2:19">
      <c r="B498" s="4">
        <v>21734</v>
      </c>
      <c r="C498" s="24">
        <v>59.279998999999997</v>
      </c>
      <c r="D498" s="3">
        <f t="shared" si="9"/>
        <v>2.2421507416350517E-2</v>
      </c>
      <c r="L498" s="72"/>
      <c r="M498" s="72"/>
      <c r="N498" s="75"/>
      <c r="O498" s="76"/>
      <c r="P498" s="76"/>
      <c r="Q498" s="122"/>
    </row>
    <row r="499" spans="2:19">
      <c r="B499" s="4">
        <v>21741</v>
      </c>
      <c r="C499" s="24">
        <v>59.91</v>
      </c>
      <c r="D499" s="3">
        <f t="shared" si="9"/>
        <v>1.0627547412745297E-2</v>
      </c>
      <c r="L499" s="72"/>
      <c r="M499" s="72"/>
      <c r="N499" s="75"/>
      <c r="O499" s="76"/>
      <c r="P499" s="76"/>
      <c r="Q499" s="122"/>
    </row>
    <row r="500" spans="2:19">
      <c r="B500" s="4">
        <v>21748</v>
      </c>
      <c r="C500" s="24">
        <v>59.189999</v>
      </c>
      <c r="D500" s="3">
        <f t="shared" si="9"/>
        <v>-1.2018043732265005E-2</v>
      </c>
      <c r="L500" s="72"/>
      <c r="M500" s="72"/>
      <c r="N500" s="75"/>
      <c r="O500" s="76"/>
      <c r="P500" s="76"/>
      <c r="Q500" s="122"/>
    </row>
    <row r="501" spans="2:19">
      <c r="B501" s="4">
        <v>21755</v>
      </c>
      <c r="C501" s="24">
        <v>59.650002000000001</v>
      </c>
      <c r="D501" s="3">
        <f t="shared" si="9"/>
        <v>7.7716338532123341E-3</v>
      </c>
      <c r="L501" s="72"/>
      <c r="M501" s="72"/>
      <c r="N501" s="75"/>
      <c r="O501" s="76"/>
      <c r="P501" s="76"/>
      <c r="Q501" s="122"/>
    </row>
    <row r="502" spans="2:19">
      <c r="B502" s="4">
        <v>21762</v>
      </c>
      <c r="C502" s="24">
        <v>60.509998000000003</v>
      </c>
      <c r="D502" s="3">
        <f t="shared" si="9"/>
        <v>1.4417367496484035E-2</v>
      </c>
      <c r="L502" s="72"/>
      <c r="M502" s="72"/>
      <c r="N502" s="75"/>
      <c r="O502" s="76"/>
      <c r="P502" s="76"/>
      <c r="Q502" s="122"/>
    </row>
    <row r="503" spans="2:19">
      <c r="B503" s="4">
        <v>21769</v>
      </c>
      <c r="C503" s="24">
        <v>59.869999</v>
      </c>
      <c r="D503" s="3">
        <f t="shared" si="9"/>
        <v>-1.0576747994604174E-2</v>
      </c>
      <c r="L503" s="72"/>
      <c r="M503" s="72"/>
      <c r="N503" s="75"/>
      <c r="O503" s="76"/>
      <c r="P503" s="76"/>
      <c r="Q503" s="122"/>
    </row>
    <row r="504" spans="2:19">
      <c r="B504" s="4">
        <v>21776</v>
      </c>
      <c r="C504" s="24">
        <v>59.290000999999997</v>
      </c>
      <c r="D504" s="3">
        <f t="shared" si="9"/>
        <v>-9.687623345375429E-3</v>
      </c>
      <c r="L504" s="72"/>
      <c r="M504" s="72"/>
      <c r="N504" s="75"/>
      <c r="O504" s="76"/>
      <c r="P504" s="76"/>
      <c r="Q504" s="122"/>
    </row>
    <row r="505" spans="2:19">
      <c r="B505" s="4">
        <v>21783</v>
      </c>
      <c r="C505" s="24">
        <v>59.080002</v>
      </c>
      <c r="D505" s="3">
        <f t="shared" si="9"/>
        <v>-3.5418957068324985E-3</v>
      </c>
      <c r="L505" s="72"/>
      <c r="M505" s="72"/>
      <c r="N505" s="75"/>
      <c r="O505" s="76"/>
      <c r="P505" s="76"/>
      <c r="Q505" s="122"/>
    </row>
    <row r="506" spans="2:19">
      <c r="B506" s="4">
        <v>21790</v>
      </c>
      <c r="C506" s="24">
        <v>59.599997999999999</v>
      </c>
      <c r="D506" s="3">
        <f t="shared" si="9"/>
        <v>8.8015569126080884E-3</v>
      </c>
      <c r="L506" s="72"/>
      <c r="M506" s="72"/>
      <c r="N506" s="75"/>
      <c r="O506" s="76"/>
      <c r="P506" s="76"/>
      <c r="Q506" s="122"/>
    </row>
    <row r="507" spans="2:19">
      <c r="B507" s="4">
        <v>21797</v>
      </c>
      <c r="C507" s="24">
        <v>58.540000999999997</v>
      </c>
      <c r="D507" s="3">
        <f t="shared" si="9"/>
        <v>-1.77851851605767E-2</v>
      </c>
      <c r="L507" s="72"/>
      <c r="M507" s="72"/>
      <c r="N507" s="75"/>
      <c r="O507" s="76"/>
      <c r="P507" s="76"/>
      <c r="Q507" s="122"/>
    </row>
    <row r="508" spans="2:19">
      <c r="B508" s="4">
        <v>21804</v>
      </c>
      <c r="C508" s="24">
        <v>57.41</v>
      </c>
      <c r="D508" s="3">
        <f t="shared" si="9"/>
        <v>-1.9303057408557311E-2</v>
      </c>
      <c r="L508" s="72"/>
      <c r="M508" s="72"/>
      <c r="N508" s="75"/>
      <c r="O508" s="76"/>
      <c r="P508" s="76"/>
      <c r="Q508" s="122"/>
    </row>
    <row r="509" spans="2:19">
      <c r="B509" s="4">
        <v>21811</v>
      </c>
      <c r="C509" s="24">
        <v>56.189999</v>
      </c>
      <c r="D509" s="3">
        <f t="shared" si="9"/>
        <v>-2.12506706148754E-2</v>
      </c>
      <c r="L509" s="72"/>
      <c r="M509" s="72"/>
      <c r="N509" s="75"/>
      <c r="O509" s="76"/>
      <c r="P509" s="76"/>
      <c r="Q509" s="122"/>
    </row>
    <row r="510" spans="2:19">
      <c r="B510" s="4">
        <v>21818</v>
      </c>
      <c r="C510" s="24">
        <v>56.73</v>
      </c>
      <c r="D510" s="3">
        <f t="shared" si="9"/>
        <v>9.6102689021224652E-3</v>
      </c>
      <c r="L510" s="72"/>
      <c r="M510" s="72"/>
      <c r="N510" s="75"/>
      <c r="O510" s="76"/>
      <c r="P510" s="76"/>
      <c r="Q510" s="122"/>
    </row>
    <row r="511" spans="2:19">
      <c r="B511" s="4">
        <v>21825</v>
      </c>
      <c r="C511" s="24">
        <v>57.200001</v>
      </c>
      <c r="D511" s="3">
        <f t="shared" si="9"/>
        <v>8.2848757271285489E-3</v>
      </c>
      <c r="L511" s="72"/>
      <c r="M511" s="72"/>
      <c r="N511" s="75"/>
      <c r="O511" s="76"/>
      <c r="P511" s="76"/>
      <c r="Q511" s="122"/>
    </row>
    <row r="512" spans="2:19">
      <c r="B512" s="4">
        <v>21832</v>
      </c>
      <c r="C512" s="24">
        <v>57</v>
      </c>
      <c r="D512" s="3">
        <f t="shared" si="9"/>
        <v>-3.4965209178929868E-3</v>
      </c>
      <c r="L512" s="72"/>
      <c r="M512" s="72"/>
      <c r="N512" s="75"/>
      <c r="O512" s="76"/>
      <c r="P512" s="76"/>
      <c r="Q512" s="122"/>
      <c r="R512" s="121"/>
      <c r="S512" s="121"/>
    </row>
    <row r="513" spans="2:19">
      <c r="B513" s="4">
        <v>21839</v>
      </c>
      <c r="C513" s="24">
        <v>57.330002</v>
      </c>
      <c r="D513" s="3">
        <f t="shared" si="9"/>
        <v>5.7895087719297411E-3</v>
      </c>
      <c r="L513" s="72"/>
      <c r="M513" s="72"/>
      <c r="N513" s="75"/>
      <c r="O513" s="76"/>
      <c r="P513" s="76"/>
      <c r="Q513" s="122"/>
      <c r="R513" s="121"/>
      <c r="S513" s="121"/>
    </row>
    <row r="514" spans="2:19">
      <c r="B514" s="4">
        <v>21846</v>
      </c>
      <c r="C514" s="24">
        <v>56.560001</v>
      </c>
      <c r="D514" s="3">
        <f t="shared" si="9"/>
        <v>-1.3431030405336442E-2</v>
      </c>
      <c r="L514" s="72"/>
      <c r="M514" s="72"/>
      <c r="N514" s="75"/>
      <c r="O514" s="76"/>
      <c r="P514" s="76"/>
      <c r="Q514" s="122"/>
      <c r="R514" s="121"/>
      <c r="S514" s="121"/>
    </row>
    <row r="515" spans="2:19">
      <c r="B515" s="4">
        <v>21853</v>
      </c>
      <c r="C515" s="24">
        <v>57.52</v>
      </c>
      <c r="D515" s="3">
        <f t="shared" si="9"/>
        <v>1.6973107903587303E-2</v>
      </c>
      <c r="L515" s="72"/>
      <c r="M515" s="72"/>
      <c r="N515" s="75"/>
      <c r="O515" s="76"/>
      <c r="P515" s="76"/>
      <c r="Q515" s="122"/>
      <c r="R515" s="121"/>
      <c r="S515" s="121"/>
    </row>
    <row r="516" spans="2:19">
      <c r="B516" s="4">
        <v>21860</v>
      </c>
      <c r="C516" s="24">
        <v>57.599997999999999</v>
      </c>
      <c r="D516" s="3">
        <f t="shared" si="9"/>
        <v>1.3907858136299467E-3</v>
      </c>
      <c r="L516" s="72"/>
      <c r="M516" s="72"/>
      <c r="N516" s="75"/>
      <c r="O516" s="76"/>
      <c r="P516" s="76"/>
      <c r="Q516" s="122"/>
      <c r="R516" s="121"/>
      <c r="S516" s="121"/>
    </row>
    <row r="517" spans="2:19">
      <c r="B517" s="4">
        <v>21867</v>
      </c>
      <c r="C517" s="24">
        <v>56.849997999999999</v>
      </c>
      <c r="D517" s="3">
        <f t="shared" ref="D517:D580" si="10">C517/C516-1</f>
        <v>-1.3020833785445607E-2</v>
      </c>
      <c r="L517" s="72"/>
      <c r="M517" s="72"/>
      <c r="N517" s="75"/>
      <c r="O517" s="76"/>
      <c r="P517" s="76"/>
      <c r="Q517" s="122"/>
      <c r="R517" s="121"/>
      <c r="S517" s="121"/>
    </row>
    <row r="518" spans="2:19">
      <c r="B518" s="4">
        <v>21874</v>
      </c>
      <c r="C518" s="24">
        <v>56.970001000000003</v>
      </c>
      <c r="D518" s="3">
        <f t="shared" si="10"/>
        <v>2.1108707866621668E-3</v>
      </c>
      <c r="L518" s="72"/>
      <c r="M518" s="72"/>
      <c r="N518" s="75"/>
      <c r="O518" s="76"/>
      <c r="P518" s="76"/>
      <c r="Q518" s="122"/>
      <c r="R518" s="121"/>
      <c r="S518" s="121"/>
    </row>
    <row r="519" spans="2:19">
      <c r="B519" s="4">
        <v>21881</v>
      </c>
      <c r="C519" s="24">
        <v>57.700001</v>
      </c>
      <c r="D519" s="3">
        <f t="shared" si="10"/>
        <v>1.2813761404006252E-2</v>
      </c>
      <c r="L519" s="72"/>
      <c r="M519" s="72"/>
      <c r="N519" s="75"/>
      <c r="O519" s="76"/>
      <c r="P519" s="76"/>
      <c r="Q519" s="122"/>
      <c r="R519" s="121"/>
      <c r="S519" s="121"/>
    </row>
    <row r="520" spans="2:19">
      <c r="B520" s="4">
        <v>21888</v>
      </c>
      <c r="C520" s="24">
        <v>58.849997999999999</v>
      </c>
      <c r="D520" s="3">
        <f t="shared" si="10"/>
        <v>1.9930623571392969E-2</v>
      </c>
      <c r="L520" s="72"/>
      <c r="M520" s="72"/>
      <c r="N520" s="75"/>
      <c r="O520" s="76"/>
      <c r="P520" s="76"/>
      <c r="Q520" s="122"/>
      <c r="R520" s="121"/>
      <c r="S520" s="121"/>
    </row>
    <row r="521" spans="2:19">
      <c r="B521" s="4">
        <v>21895</v>
      </c>
      <c r="C521" s="24">
        <v>58.880001</v>
      </c>
      <c r="D521" s="3">
        <f t="shared" si="10"/>
        <v>5.0982159761492341E-4</v>
      </c>
      <c r="L521" s="72"/>
      <c r="M521" s="72"/>
      <c r="N521" s="75"/>
      <c r="O521" s="76"/>
      <c r="P521" s="76"/>
      <c r="Q521" s="122"/>
      <c r="R521" s="121"/>
      <c r="S521" s="121"/>
    </row>
    <row r="522" spans="2:19">
      <c r="B522" s="4">
        <v>21902</v>
      </c>
      <c r="C522" s="24">
        <v>59.139999000000003</v>
      </c>
      <c r="D522" s="3">
        <f t="shared" si="10"/>
        <v>4.4157268271785011E-3</v>
      </c>
      <c r="L522" s="72"/>
      <c r="M522" s="72"/>
      <c r="N522" s="75"/>
      <c r="O522" s="76"/>
      <c r="P522" s="76"/>
      <c r="Q522" s="122"/>
      <c r="R522" s="121"/>
      <c r="S522" s="121"/>
    </row>
    <row r="523" spans="2:19">
      <c r="B523" s="4">
        <v>21909</v>
      </c>
      <c r="C523" s="24">
        <v>59</v>
      </c>
      <c r="D523" s="3">
        <f t="shared" si="10"/>
        <v>-2.3672472500380071E-3</v>
      </c>
      <c r="L523" s="72"/>
      <c r="M523" s="72"/>
      <c r="N523" s="75"/>
      <c r="O523" s="76"/>
      <c r="P523" s="76"/>
      <c r="Q523" s="122"/>
      <c r="R523" s="121"/>
      <c r="S523" s="121"/>
    </row>
    <row r="524" spans="2:19">
      <c r="B524" s="4">
        <v>21916</v>
      </c>
      <c r="C524" s="24">
        <v>59.889999000000003</v>
      </c>
      <c r="D524" s="3">
        <f t="shared" si="10"/>
        <v>1.5084728813559378E-2</v>
      </c>
      <c r="L524" s="72"/>
      <c r="M524" s="72"/>
      <c r="N524" s="75"/>
      <c r="O524" s="76"/>
      <c r="P524" s="76"/>
      <c r="Q524" s="122"/>
      <c r="R524" s="121"/>
      <c r="S524" s="121"/>
    </row>
    <row r="525" spans="2:19">
      <c r="B525" s="4">
        <v>21923</v>
      </c>
      <c r="C525" s="24">
        <v>59.5</v>
      </c>
      <c r="D525" s="3">
        <f t="shared" si="10"/>
        <v>-6.5119219654687921E-3</v>
      </c>
      <c r="L525" s="72"/>
      <c r="M525" s="72"/>
      <c r="N525" s="75"/>
      <c r="O525" s="76"/>
      <c r="P525" s="76"/>
      <c r="Q525" s="122"/>
      <c r="R525" s="121"/>
      <c r="S525" s="121"/>
    </row>
    <row r="526" spans="2:19">
      <c r="B526" s="4">
        <v>21930</v>
      </c>
      <c r="C526" s="24">
        <v>58.380001</v>
      </c>
      <c r="D526" s="3">
        <f t="shared" si="10"/>
        <v>-1.8823512605042003E-2</v>
      </c>
      <c r="L526" s="72"/>
      <c r="M526" s="72"/>
      <c r="N526" s="75"/>
      <c r="O526" s="76"/>
      <c r="P526" s="76"/>
      <c r="Q526" s="122"/>
      <c r="R526" s="121"/>
      <c r="S526" s="121"/>
    </row>
    <row r="527" spans="2:19">
      <c r="B527" s="4">
        <v>21937</v>
      </c>
      <c r="C527" s="24">
        <v>57.380001</v>
      </c>
      <c r="D527" s="3">
        <f t="shared" si="10"/>
        <v>-1.7129153526393437E-2</v>
      </c>
      <c r="L527" s="72"/>
      <c r="M527" s="72"/>
      <c r="N527" s="75"/>
      <c r="O527" s="76"/>
      <c r="P527" s="76"/>
      <c r="Q527" s="122"/>
      <c r="R527" s="121"/>
      <c r="S527" s="121"/>
    </row>
    <row r="528" spans="2:19">
      <c r="B528" s="4">
        <v>21944</v>
      </c>
      <c r="C528" s="24">
        <v>55.610000999999997</v>
      </c>
      <c r="D528" s="3">
        <f t="shared" si="10"/>
        <v>-3.0846984474608208E-2</v>
      </c>
      <c r="L528" s="72"/>
      <c r="M528" s="72"/>
      <c r="N528" s="75"/>
      <c r="O528" s="76"/>
      <c r="P528" s="76"/>
      <c r="Q528" s="122"/>
      <c r="R528" s="121"/>
      <c r="S528" s="121"/>
    </row>
    <row r="529" spans="2:19">
      <c r="B529" s="4">
        <v>21951</v>
      </c>
      <c r="C529" s="24">
        <v>55.98</v>
      </c>
      <c r="D529" s="3">
        <f t="shared" si="10"/>
        <v>6.6534614879794063E-3</v>
      </c>
      <c r="L529" s="72"/>
      <c r="M529" s="72"/>
      <c r="N529" s="75"/>
      <c r="O529" s="76"/>
      <c r="P529" s="76"/>
      <c r="Q529" s="122"/>
      <c r="R529" s="121"/>
      <c r="S529" s="121"/>
    </row>
    <row r="530" spans="2:19">
      <c r="B530" s="4">
        <v>21958</v>
      </c>
      <c r="C530" s="24">
        <v>55.459999000000003</v>
      </c>
      <c r="D530" s="3">
        <f t="shared" si="10"/>
        <v>-9.2890496605929629E-3</v>
      </c>
      <c r="L530" s="72"/>
      <c r="M530" s="72"/>
      <c r="N530" s="75"/>
      <c r="O530" s="76"/>
      <c r="P530" s="76"/>
      <c r="Q530" s="122"/>
      <c r="R530" s="121"/>
      <c r="S530" s="121"/>
    </row>
    <row r="531" spans="2:19">
      <c r="B531" s="4">
        <v>21965</v>
      </c>
      <c r="C531" s="24">
        <v>56.240001999999997</v>
      </c>
      <c r="D531" s="3">
        <f t="shared" si="10"/>
        <v>1.4064244754133481E-2</v>
      </c>
      <c r="L531" s="72"/>
      <c r="M531" s="72"/>
      <c r="N531" s="75"/>
      <c r="O531" s="76"/>
      <c r="P531" s="76"/>
      <c r="Q531" s="122"/>
    </row>
    <row r="532" spans="2:19">
      <c r="B532" s="4">
        <v>21972</v>
      </c>
      <c r="C532" s="24">
        <v>56.16</v>
      </c>
      <c r="D532" s="3">
        <f t="shared" si="10"/>
        <v>-1.4225106179761582E-3</v>
      </c>
      <c r="L532" s="72"/>
      <c r="M532" s="72"/>
      <c r="N532" s="75"/>
      <c r="O532" s="76"/>
      <c r="P532" s="76"/>
      <c r="Q532" s="122"/>
    </row>
    <row r="533" spans="2:19">
      <c r="B533" s="4">
        <v>21979</v>
      </c>
      <c r="C533" s="24">
        <v>54.57</v>
      </c>
      <c r="D533" s="3">
        <f t="shared" si="10"/>
        <v>-2.8311965811965711E-2</v>
      </c>
      <c r="L533" s="72"/>
      <c r="M533" s="72"/>
      <c r="N533" s="75"/>
      <c r="O533" s="76"/>
      <c r="P533" s="76"/>
      <c r="Q533" s="122"/>
    </row>
    <row r="534" spans="2:19">
      <c r="B534" s="4">
        <v>21986</v>
      </c>
      <c r="C534" s="24">
        <v>54.240001999999997</v>
      </c>
      <c r="D534" s="3">
        <f t="shared" si="10"/>
        <v>-6.0472420743998834E-3</v>
      </c>
      <c r="L534" s="72"/>
      <c r="M534" s="72"/>
      <c r="N534" s="75"/>
      <c r="O534" s="76"/>
      <c r="P534" s="76"/>
      <c r="Q534" s="122"/>
    </row>
    <row r="535" spans="2:19">
      <c r="B535" s="4">
        <v>21993</v>
      </c>
      <c r="C535" s="24">
        <v>55.009998000000003</v>
      </c>
      <c r="D535" s="3">
        <f t="shared" si="10"/>
        <v>1.4196090921973159E-2</v>
      </c>
      <c r="L535" s="72"/>
      <c r="M535" s="72"/>
      <c r="N535" s="75"/>
      <c r="O535" s="76"/>
      <c r="P535" s="76"/>
      <c r="Q535" s="122"/>
    </row>
    <row r="536" spans="2:19">
      <c r="B536" s="4">
        <v>22000</v>
      </c>
      <c r="C536" s="24">
        <v>55.98</v>
      </c>
      <c r="D536" s="3">
        <f t="shared" si="10"/>
        <v>1.7633194605824132E-2</v>
      </c>
      <c r="L536" s="72"/>
      <c r="M536" s="72"/>
      <c r="N536" s="75"/>
      <c r="O536" s="76"/>
      <c r="P536" s="76"/>
      <c r="Q536" s="122"/>
    </row>
    <row r="537" spans="2:19">
      <c r="B537" s="4">
        <v>22007</v>
      </c>
      <c r="C537" s="24">
        <v>55.43</v>
      </c>
      <c r="D537" s="3">
        <f t="shared" si="10"/>
        <v>-9.8249374776705478E-3</v>
      </c>
      <c r="L537" s="72"/>
      <c r="M537" s="72"/>
      <c r="N537" s="75"/>
      <c r="O537" s="76"/>
      <c r="P537" s="76"/>
      <c r="Q537" s="122"/>
    </row>
    <row r="538" spans="2:19">
      <c r="B538" s="4">
        <v>22014</v>
      </c>
      <c r="C538" s="24">
        <v>56.389999000000003</v>
      </c>
      <c r="D538" s="3">
        <f t="shared" si="10"/>
        <v>1.7319123218473731E-2</v>
      </c>
      <c r="L538" s="72"/>
      <c r="M538" s="72"/>
      <c r="N538" s="75"/>
      <c r="O538" s="76"/>
      <c r="P538" s="76"/>
      <c r="Q538" s="122"/>
    </row>
    <row r="539" spans="2:19">
      <c r="B539" s="4">
        <v>22021</v>
      </c>
      <c r="C539" s="24">
        <v>56.43</v>
      </c>
      <c r="D539" s="3">
        <f t="shared" si="10"/>
        <v>7.0936337487781387E-4</v>
      </c>
      <c r="L539" s="72"/>
      <c r="M539" s="72"/>
      <c r="N539" s="75"/>
      <c r="O539" s="76"/>
      <c r="P539" s="76"/>
      <c r="Q539" s="122"/>
    </row>
    <row r="540" spans="2:19">
      <c r="B540" s="4">
        <v>22028</v>
      </c>
      <c r="C540" s="24">
        <v>55.419998</v>
      </c>
      <c r="D540" s="3">
        <f t="shared" si="10"/>
        <v>-1.7898316498316524E-2</v>
      </c>
      <c r="L540" s="72"/>
      <c r="M540" s="72"/>
      <c r="N540" s="75"/>
      <c r="O540" s="76"/>
      <c r="P540" s="76"/>
      <c r="Q540" s="122"/>
    </row>
    <row r="541" spans="2:19">
      <c r="B541" s="4">
        <v>22035</v>
      </c>
      <c r="C541" s="24">
        <v>54.369999</v>
      </c>
      <c r="D541" s="3">
        <f t="shared" si="10"/>
        <v>-1.894621143797226E-2</v>
      </c>
      <c r="L541" s="72"/>
      <c r="M541" s="72"/>
      <c r="N541" s="75"/>
      <c r="O541" s="76"/>
      <c r="P541" s="76"/>
      <c r="Q541" s="122"/>
    </row>
    <row r="542" spans="2:19">
      <c r="B542" s="4">
        <v>22042</v>
      </c>
      <c r="C542" s="24">
        <v>54.75</v>
      </c>
      <c r="D542" s="3">
        <f t="shared" si="10"/>
        <v>6.9891669484856145E-3</v>
      </c>
      <c r="L542" s="72"/>
      <c r="M542" s="72"/>
      <c r="N542" s="75"/>
      <c r="O542" s="76"/>
      <c r="P542" s="76"/>
      <c r="Q542" s="122"/>
    </row>
    <row r="543" spans="2:19">
      <c r="B543" s="4">
        <v>22049</v>
      </c>
      <c r="C543" s="24">
        <v>55.299999</v>
      </c>
      <c r="D543" s="3">
        <f t="shared" si="10"/>
        <v>1.0045643835616458E-2</v>
      </c>
      <c r="L543" s="72"/>
      <c r="M543" s="72"/>
      <c r="N543" s="75"/>
      <c r="O543" s="76"/>
      <c r="P543" s="76"/>
      <c r="Q543" s="122"/>
    </row>
    <row r="544" spans="2:19">
      <c r="B544" s="4">
        <v>22056</v>
      </c>
      <c r="C544" s="24">
        <v>55.73</v>
      </c>
      <c r="D544" s="3">
        <f t="shared" si="10"/>
        <v>7.7757867590557694E-3</v>
      </c>
      <c r="L544" s="72"/>
      <c r="M544" s="72"/>
      <c r="N544" s="75"/>
      <c r="O544" s="76"/>
      <c r="P544" s="76"/>
      <c r="Q544" s="122"/>
    </row>
    <row r="545" spans="2:17">
      <c r="B545" s="4">
        <v>22063</v>
      </c>
      <c r="C545" s="24">
        <v>55.740001999999997</v>
      </c>
      <c r="D545" s="3">
        <f t="shared" si="10"/>
        <v>1.794724564865291E-4</v>
      </c>
      <c r="L545" s="72"/>
      <c r="M545" s="72"/>
      <c r="N545" s="75"/>
      <c r="O545" s="76"/>
      <c r="P545" s="76"/>
      <c r="Q545" s="122"/>
    </row>
    <row r="546" spans="2:17">
      <c r="B546" s="4">
        <v>22070</v>
      </c>
      <c r="C546" s="24">
        <v>56.23</v>
      </c>
      <c r="D546" s="3">
        <f t="shared" si="10"/>
        <v>8.7907782995773065E-3</v>
      </c>
      <c r="L546" s="72"/>
      <c r="M546" s="72"/>
      <c r="N546" s="75"/>
      <c r="O546" s="76"/>
      <c r="P546" s="76"/>
      <c r="Q546" s="122"/>
    </row>
    <row r="547" spans="2:17">
      <c r="B547" s="4">
        <v>22077</v>
      </c>
      <c r="C547" s="24">
        <v>57.970001000000003</v>
      </c>
      <c r="D547" s="3">
        <f t="shared" si="10"/>
        <v>3.0944353547928349E-2</v>
      </c>
      <c r="L547" s="72"/>
      <c r="M547" s="72"/>
      <c r="N547" s="75"/>
      <c r="O547" s="76"/>
      <c r="P547" s="76"/>
      <c r="Q547" s="122"/>
    </row>
    <row r="548" spans="2:17">
      <c r="B548" s="4">
        <v>22084</v>
      </c>
      <c r="C548" s="24">
        <v>57.439999</v>
      </c>
      <c r="D548" s="3">
        <f t="shared" si="10"/>
        <v>-9.1426943394394833E-3</v>
      </c>
      <c r="L548" s="72"/>
      <c r="M548" s="72"/>
      <c r="N548" s="75"/>
      <c r="O548" s="76"/>
      <c r="P548" s="76"/>
      <c r="Q548" s="122"/>
    </row>
    <row r="549" spans="2:17">
      <c r="B549" s="4">
        <v>22091</v>
      </c>
      <c r="C549" s="24">
        <v>57.68</v>
      </c>
      <c r="D549" s="3">
        <f t="shared" si="10"/>
        <v>4.1782904627138961E-3</v>
      </c>
      <c r="L549" s="72"/>
      <c r="M549" s="72"/>
      <c r="N549" s="75"/>
      <c r="O549" s="76"/>
      <c r="P549" s="76"/>
      <c r="Q549" s="122"/>
    </row>
    <row r="550" spans="2:17">
      <c r="B550" s="4">
        <v>22098</v>
      </c>
      <c r="C550" s="24">
        <v>57.060001</v>
      </c>
      <c r="D550" s="3">
        <f t="shared" si="10"/>
        <v>-1.0748942441054066E-2</v>
      </c>
      <c r="L550" s="72"/>
      <c r="M550" s="72"/>
      <c r="N550" s="75"/>
      <c r="O550" s="76"/>
      <c r="P550" s="76"/>
      <c r="Q550" s="122"/>
    </row>
    <row r="551" spans="2:17">
      <c r="B551" s="4">
        <v>22105</v>
      </c>
      <c r="C551" s="24">
        <v>57.380001</v>
      </c>
      <c r="D551" s="3">
        <f t="shared" si="10"/>
        <v>5.6081316928122682E-3</v>
      </c>
      <c r="L551" s="72"/>
      <c r="M551" s="72"/>
      <c r="N551" s="75"/>
      <c r="O551" s="76"/>
      <c r="P551" s="76"/>
      <c r="Q551" s="122"/>
    </row>
    <row r="552" spans="2:17">
      <c r="B552" s="4">
        <v>22112</v>
      </c>
      <c r="C552" s="24">
        <v>56.049999</v>
      </c>
      <c r="D552" s="3">
        <f t="shared" si="10"/>
        <v>-2.3178842398416832E-2</v>
      </c>
      <c r="L552" s="72"/>
      <c r="M552" s="72"/>
      <c r="N552" s="75"/>
      <c r="O552" s="76"/>
      <c r="P552" s="76"/>
      <c r="Q552" s="122"/>
    </row>
    <row r="553" spans="2:17">
      <c r="B553" s="4">
        <v>22119</v>
      </c>
      <c r="C553" s="24">
        <v>54.720001000000003</v>
      </c>
      <c r="D553" s="3">
        <f t="shared" si="10"/>
        <v>-2.3728778300245779E-2</v>
      </c>
      <c r="L553" s="72"/>
      <c r="M553" s="72"/>
      <c r="N553" s="75"/>
      <c r="O553" s="76"/>
      <c r="P553" s="76"/>
      <c r="Q553" s="122"/>
    </row>
    <row r="554" spans="2:17">
      <c r="B554" s="4">
        <v>22126</v>
      </c>
      <c r="C554" s="24">
        <v>55.509998000000003</v>
      </c>
      <c r="D554" s="3">
        <f t="shared" si="10"/>
        <v>1.4437079414526988E-2</v>
      </c>
      <c r="L554" s="72"/>
      <c r="M554" s="72"/>
      <c r="N554" s="75"/>
      <c r="O554" s="76"/>
      <c r="P554" s="76"/>
      <c r="Q554" s="122"/>
    </row>
    <row r="555" spans="2:17">
      <c r="B555" s="4">
        <v>22133</v>
      </c>
      <c r="C555" s="24">
        <v>55.439999</v>
      </c>
      <c r="D555" s="3">
        <f t="shared" si="10"/>
        <v>-1.2610160785810898E-3</v>
      </c>
      <c r="L555" s="72"/>
      <c r="M555" s="72"/>
      <c r="N555" s="75"/>
      <c r="O555" s="76"/>
      <c r="P555" s="76"/>
      <c r="Q555" s="122"/>
    </row>
    <row r="556" spans="2:17">
      <c r="B556" s="4">
        <v>22140</v>
      </c>
      <c r="C556" s="24">
        <v>56.66</v>
      </c>
      <c r="D556" s="3">
        <f t="shared" si="10"/>
        <v>2.2005790440219775E-2</v>
      </c>
      <c r="L556" s="72"/>
      <c r="M556" s="72"/>
      <c r="N556" s="75"/>
      <c r="O556" s="76"/>
      <c r="P556" s="76"/>
      <c r="Q556" s="122"/>
    </row>
    <row r="557" spans="2:17">
      <c r="B557" s="4">
        <v>22147</v>
      </c>
      <c r="C557" s="24">
        <v>57.009998000000003</v>
      </c>
      <c r="D557" s="3">
        <f t="shared" si="10"/>
        <v>6.1771620190611554E-3</v>
      </c>
      <c r="L557" s="72"/>
      <c r="M557" s="72"/>
      <c r="N557" s="75"/>
      <c r="O557" s="76"/>
      <c r="P557" s="76"/>
      <c r="Q557" s="122"/>
    </row>
    <row r="558" spans="2:17">
      <c r="B558" s="4">
        <v>22154</v>
      </c>
      <c r="C558" s="24">
        <v>57.599997999999999</v>
      </c>
      <c r="D558" s="3">
        <f t="shared" si="10"/>
        <v>1.0349061931207215E-2</v>
      </c>
      <c r="L558" s="72"/>
      <c r="M558" s="72"/>
      <c r="N558" s="75"/>
      <c r="O558" s="76"/>
      <c r="P558" s="76"/>
      <c r="Q558" s="122"/>
    </row>
    <row r="559" spans="2:17">
      <c r="B559" s="4">
        <v>22161</v>
      </c>
      <c r="C559" s="24">
        <v>57</v>
      </c>
      <c r="D559" s="3">
        <f t="shared" si="10"/>
        <v>-1.04166323061331E-2</v>
      </c>
      <c r="L559" s="72"/>
      <c r="M559" s="72"/>
      <c r="N559" s="75"/>
      <c r="O559" s="76"/>
      <c r="P559" s="76"/>
      <c r="Q559" s="122"/>
    </row>
    <row r="560" spans="2:17">
      <c r="B560" s="4">
        <v>22168</v>
      </c>
      <c r="C560" s="24">
        <v>56.110000999999997</v>
      </c>
      <c r="D560" s="3">
        <f t="shared" si="10"/>
        <v>-1.5614017543859715E-2</v>
      </c>
      <c r="L560" s="72"/>
      <c r="M560" s="72"/>
      <c r="N560" s="75"/>
      <c r="O560" s="76"/>
      <c r="P560" s="76"/>
      <c r="Q560" s="122"/>
    </row>
    <row r="561" spans="2:19">
      <c r="B561" s="4">
        <v>22175</v>
      </c>
      <c r="C561" s="24">
        <v>55.110000999999997</v>
      </c>
      <c r="D561" s="3">
        <f t="shared" si="10"/>
        <v>-1.7822134774155507E-2</v>
      </c>
      <c r="L561" s="72"/>
      <c r="M561" s="72"/>
      <c r="N561" s="75"/>
      <c r="O561" s="76"/>
      <c r="P561" s="76"/>
      <c r="Q561" s="122"/>
      <c r="R561" s="121"/>
      <c r="S561" s="121"/>
    </row>
    <row r="562" spans="2:19">
      <c r="B562" s="4">
        <v>22182</v>
      </c>
      <c r="C562" s="24">
        <v>53.900002000000001</v>
      </c>
      <c r="D562" s="3">
        <f t="shared" si="10"/>
        <v>-2.1956069280419599E-2</v>
      </c>
      <c r="L562" s="72"/>
      <c r="M562" s="72"/>
      <c r="N562" s="75"/>
      <c r="O562" s="76"/>
      <c r="P562" s="76"/>
      <c r="Q562" s="122"/>
      <c r="R562" s="121"/>
      <c r="S562" s="121"/>
    </row>
    <row r="563" spans="2:19">
      <c r="B563" s="4">
        <v>22189</v>
      </c>
      <c r="C563" s="24">
        <v>53.52</v>
      </c>
      <c r="D563" s="3">
        <f t="shared" si="10"/>
        <v>-7.0501296085294651E-3</v>
      </c>
      <c r="L563" s="72"/>
      <c r="M563" s="72"/>
      <c r="N563" s="75"/>
      <c r="O563" s="76"/>
      <c r="P563" s="76"/>
      <c r="Q563" s="122"/>
      <c r="R563" s="121"/>
      <c r="S563" s="121"/>
    </row>
    <row r="564" spans="2:19">
      <c r="B564" s="4">
        <v>22196</v>
      </c>
      <c r="C564" s="24">
        <v>54.029998999999997</v>
      </c>
      <c r="D564" s="3">
        <f t="shared" si="10"/>
        <v>9.5291292974588604E-3</v>
      </c>
      <c r="L564" s="72"/>
      <c r="M564" s="72"/>
      <c r="N564" s="75"/>
      <c r="O564" s="76"/>
      <c r="P564" s="76"/>
      <c r="Q564" s="122"/>
      <c r="R564" s="121"/>
      <c r="S564" s="121"/>
    </row>
    <row r="565" spans="2:19">
      <c r="B565" s="4">
        <v>22203</v>
      </c>
      <c r="C565" s="24">
        <v>54.860000999999997</v>
      </c>
      <c r="D565" s="3">
        <f t="shared" si="10"/>
        <v>1.5361873317821129E-2</v>
      </c>
      <c r="L565" s="72"/>
      <c r="M565" s="72"/>
      <c r="N565" s="75"/>
      <c r="O565" s="76"/>
      <c r="P565" s="76"/>
      <c r="Q565" s="122"/>
      <c r="R565" s="121"/>
      <c r="S565" s="121"/>
    </row>
    <row r="566" spans="2:19">
      <c r="B566" s="4">
        <v>22210</v>
      </c>
      <c r="C566" s="24">
        <v>53.720001000000003</v>
      </c>
      <c r="D566" s="3">
        <f t="shared" si="10"/>
        <v>-2.0780167320813447E-2</v>
      </c>
      <c r="L566" s="72"/>
      <c r="M566" s="72"/>
      <c r="N566" s="75"/>
      <c r="O566" s="76"/>
      <c r="P566" s="76"/>
      <c r="Q566" s="122"/>
      <c r="R566" s="121"/>
      <c r="S566" s="121"/>
    </row>
    <row r="567" spans="2:19">
      <c r="B567" s="4">
        <v>22217</v>
      </c>
      <c r="C567" s="24">
        <v>53.41</v>
      </c>
      <c r="D567" s="3">
        <f t="shared" si="10"/>
        <v>-5.7706812030775545E-3</v>
      </c>
      <c r="L567" s="72"/>
      <c r="M567" s="72"/>
      <c r="N567" s="75"/>
      <c r="O567" s="76"/>
      <c r="P567" s="76"/>
      <c r="Q567" s="122"/>
      <c r="R567" s="121"/>
      <c r="S567" s="121"/>
    </row>
    <row r="568" spans="2:19">
      <c r="B568" s="4">
        <v>22224</v>
      </c>
      <c r="C568" s="24">
        <v>54.900002000000001</v>
      </c>
      <c r="D568" s="3">
        <f t="shared" si="10"/>
        <v>2.789743493727781E-2</v>
      </c>
      <c r="L568" s="72"/>
      <c r="M568" s="72"/>
      <c r="N568" s="75"/>
      <c r="O568" s="76"/>
      <c r="P568" s="76"/>
      <c r="Q568" s="122"/>
      <c r="R568" s="121"/>
      <c r="S568" s="121"/>
    </row>
    <row r="569" spans="2:19">
      <c r="B569" s="4">
        <v>22231</v>
      </c>
      <c r="C569" s="24">
        <v>55.869999</v>
      </c>
      <c r="D569" s="3">
        <f t="shared" si="10"/>
        <v>1.7668432871823958E-2</v>
      </c>
      <c r="L569" s="72"/>
      <c r="M569" s="72"/>
      <c r="N569" s="75"/>
      <c r="O569" s="76"/>
      <c r="P569" s="76"/>
      <c r="Q569" s="122"/>
      <c r="R569" s="121"/>
      <c r="S569" s="121"/>
    </row>
    <row r="570" spans="2:19">
      <c r="B570" s="4">
        <v>22238</v>
      </c>
      <c r="C570" s="24">
        <v>55.82</v>
      </c>
      <c r="D570" s="3">
        <f t="shared" si="10"/>
        <v>-8.9491678709352485E-4</v>
      </c>
      <c r="L570" s="72"/>
      <c r="M570" s="72"/>
      <c r="N570" s="75"/>
      <c r="O570" s="76"/>
      <c r="P570" s="76"/>
      <c r="Q570" s="122"/>
      <c r="R570" s="121"/>
      <c r="S570" s="121"/>
    </row>
    <row r="571" spans="2:19">
      <c r="B571" s="4">
        <v>22245</v>
      </c>
      <c r="C571" s="24">
        <v>56.130001</v>
      </c>
      <c r="D571" s="3">
        <f t="shared" si="10"/>
        <v>5.5535829451809349E-3</v>
      </c>
      <c r="L571" s="72"/>
      <c r="M571" s="72"/>
      <c r="N571" s="75"/>
      <c r="O571" s="76"/>
      <c r="P571" s="76"/>
      <c r="Q571" s="122"/>
      <c r="R571" s="121"/>
      <c r="S571" s="121"/>
    </row>
    <row r="572" spans="2:19">
      <c r="B572" s="4">
        <v>22252</v>
      </c>
      <c r="C572" s="24">
        <v>55.389999000000003</v>
      </c>
      <c r="D572" s="3">
        <f t="shared" si="10"/>
        <v>-1.3183716137827872E-2</v>
      </c>
      <c r="L572" s="72"/>
      <c r="M572" s="72"/>
      <c r="N572" s="75"/>
      <c r="O572" s="76"/>
      <c r="P572" s="76"/>
      <c r="Q572" s="122"/>
      <c r="R572" s="121"/>
      <c r="S572" s="121"/>
    </row>
    <row r="573" spans="2:19">
      <c r="B573" s="4">
        <v>22259</v>
      </c>
      <c r="C573" s="24">
        <v>56.650002000000001</v>
      </c>
      <c r="D573" s="3">
        <f t="shared" si="10"/>
        <v>2.2747842981546196E-2</v>
      </c>
      <c r="L573" s="72"/>
      <c r="M573" s="72"/>
      <c r="N573" s="75"/>
      <c r="O573" s="76"/>
      <c r="P573" s="76"/>
      <c r="Q573" s="122"/>
      <c r="R573" s="121"/>
      <c r="S573" s="121"/>
    </row>
    <row r="574" spans="2:19">
      <c r="B574" s="4">
        <v>22266</v>
      </c>
      <c r="C574" s="24">
        <v>57.200001</v>
      </c>
      <c r="D574" s="3">
        <f t="shared" si="10"/>
        <v>9.7087198690655185E-3</v>
      </c>
      <c r="L574" s="72"/>
      <c r="M574" s="72"/>
      <c r="N574" s="75"/>
      <c r="O574" s="76"/>
      <c r="P574" s="76"/>
      <c r="Q574" s="122"/>
      <c r="R574" s="121"/>
      <c r="S574" s="121"/>
    </row>
    <row r="575" spans="2:19">
      <c r="B575" s="4">
        <v>22273</v>
      </c>
      <c r="C575" s="24">
        <v>57.439999</v>
      </c>
      <c r="D575" s="3">
        <f t="shared" si="10"/>
        <v>4.1957691574165956E-3</v>
      </c>
      <c r="L575" s="72"/>
      <c r="M575" s="72"/>
      <c r="N575" s="75"/>
      <c r="O575" s="76"/>
      <c r="P575" s="76"/>
      <c r="Q575" s="122"/>
      <c r="R575" s="121"/>
      <c r="S575" s="121"/>
    </row>
    <row r="576" spans="2:19">
      <c r="B576" s="4">
        <v>22280</v>
      </c>
      <c r="C576" s="24">
        <v>58.110000999999997</v>
      </c>
      <c r="D576" s="3">
        <f t="shared" si="10"/>
        <v>1.166438042591178E-2</v>
      </c>
      <c r="L576" s="72"/>
      <c r="M576" s="72"/>
      <c r="N576" s="75"/>
      <c r="O576" s="76"/>
      <c r="P576" s="76"/>
      <c r="Q576" s="122"/>
      <c r="R576" s="121"/>
      <c r="S576" s="121"/>
    </row>
    <row r="577" spans="2:19">
      <c r="B577" s="4">
        <v>22287</v>
      </c>
      <c r="C577" s="24">
        <v>58.400002000000001</v>
      </c>
      <c r="D577" s="3">
        <f t="shared" si="10"/>
        <v>4.990552314738439E-3</v>
      </c>
      <c r="L577" s="72"/>
      <c r="M577" s="72"/>
      <c r="N577" s="75"/>
      <c r="O577" s="76"/>
      <c r="P577" s="76"/>
      <c r="Q577" s="122"/>
      <c r="R577" s="121"/>
      <c r="S577" s="121"/>
    </row>
    <row r="578" spans="2:19">
      <c r="B578" s="4">
        <v>22294</v>
      </c>
      <c r="C578" s="24">
        <v>59.599997999999999</v>
      </c>
      <c r="D578" s="3">
        <f t="shared" si="10"/>
        <v>2.0547876008634391E-2</v>
      </c>
      <c r="L578" s="72"/>
      <c r="M578" s="72"/>
      <c r="N578" s="75"/>
      <c r="O578" s="76"/>
      <c r="P578" s="76"/>
      <c r="Q578" s="122"/>
      <c r="R578" s="121"/>
      <c r="S578" s="121"/>
    </row>
    <row r="579" spans="2:19">
      <c r="B579" s="4">
        <v>22301</v>
      </c>
      <c r="C579" s="24">
        <v>59.959999000000003</v>
      </c>
      <c r="D579" s="3">
        <f t="shared" si="10"/>
        <v>6.0402854375936066E-3</v>
      </c>
      <c r="L579" s="72"/>
      <c r="M579" s="72"/>
      <c r="N579" s="75"/>
      <c r="O579" s="76"/>
      <c r="P579" s="76"/>
      <c r="Q579" s="122"/>
      <c r="R579" s="121"/>
      <c r="S579" s="121"/>
    </row>
    <row r="580" spans="2:19">
      <c r="B580" s="4">
        <v>22308</v>
      </c>
      <c r="C580" s="24">
        <v>61.240001999999997</v>
      </c>
      <c r="D580" s="3">
        <f t="shared" si="10"/>
        <v>2.1347615432748546E-2</v>
      </c>
      <c r="L580" s="72"/>
      <c r="M580" s="72"/>
      <c r="N580" s="75"/>
      <c r="O580" s="76"/>
      <c r="P580" s="76"/>
      <c r="Q580" s="122"/>
      <c r="R580" s="121"/>
      <c r="S580" s="121"/>
    </row>
    <row r="581" spans="2:19">
      <c r="B581" s="4">
        <v>22315</v>
      </c>
      <c r="C581" s="24">
        <v>62.220001000000003</v>
      </c>
      <c r="D581" s="3">
        <f t="shared" ref="D581:D644" si="11">C581/C580-1</f>
        <v>1.600259581964103E-2</v>
      </c>
      <c r="L581" s="72"/>
      <c r="M581" s="72"/>
      <c r="N581" s="75"/>
      <c r="O581" s="76"/>
      <c r="P581" s="76"/>
      <c r="Q581" s="122"/>
      <c r="R581" s="121"/>
      <c r="S581" s="121"/>
    </row>
    <row r="582" spans="2:19">
      <c r="B582" s="4">
        <v>22322</v>
      </c>
      <c r="C582" s="24">
        <v>61.5</v>
      </c>
      <c r="D582" s="3">
        <f t="shared" si="11"/>
        <v>-1.1571857737514346E-2</v>
      </c>
      <c r="L582" s="72"/>
      <c r="M582" s="72"/>
      <c r="N582" s="75"/>
      <c r="O582" s="76"/>
      <c r="P582" s="76"/>
      <c r="Q582" s="122"/>
    </row>
    <row r="583" spans="2:19">
      <c r="B583" s="4">
        <v>22329</v>
      </c>
      <c r="C583" s="24">
        <v>62.099997999999999</v>
      </c>
      <c r="D583" s="3">
        <f t="shared" si="11"/>
        <v>9.7560650406502969E-3</v>
      </c>
      <c r="L583" s="72"/>
      <c r="M583" s="72"/>
      <c r="N583" s="75"/>
      <c r="O583" s="76"/>
      <c r="P583" s="76"/>
      <c r="Q583" s="122"/>
    </row>
    <row r="584" spans="2:19">
      <c r="B584" s="4">
        <v>22336</v>
      </c>
      <c r="C584" s="24">
        <v>62.84</v>
      </c>
      <c r="D584" s="3">
        <f t="shared" si="11"/>
        <v>1.1916296680074101E-2</v>
      </c>
      <c r="L584" s="72"/>
      <c r="M584" s="72"/>
      <c r="N584" s="75"/>
      <c r="O584" s="76"/>
      <c r="P584" s="76"/>
      <c r="Q584" s="122"/>
    </row>
    <row r="585" spans="2:19">
      <c r="B585" s="4">
        <v>22343</v>
      </c>
      <c r="C585" s="24">
        <v>63.950001</v>
      </c>
      <c r="D585" s="3">
        <f t="shared" si="11"/>
        <v>1.7663924252068641E-2</v>
      </c>
      <c r="L585" s="72"/>
      <c r="M585" s="72"/>
      <c r="N585" s="75"/>
      <c r="O585" s="76"/>
      <c r="P585" s="76"/>
      <c r="Q585" s="122"/>
    </row>
    <row r="586" spans="2:19">
      <c r="B586" s="4">
        <v>22350</v>
      </c>
      <c r="C586" s="24">
        <v>63.48</v>
      </c>
      <c r="D586" s="3">
        <f t="shared" si="11"/>
        <v>-7.3495073127520794E-3</v>
      </c>
      <c r="L586" s="72"/>
      <c r="M586" s="72"/>
      <c r="N586" s="75"/>
      <c r="O586" s="76"/>
      <c r="P586" s="76"/>
      <c r="Q586" s="122"/>
    </row>
    <row r="587" spans="2:19">
      <c r="B587" s="4">
        <v>22357</v>
      </c>
      <c r="C587" s="24">
        <v>64</v>
      </c>
      <c r="D587" s="3">
        <f t="shared" si="11"/>
        <v>8.1915563957153381E-3</v>
      </c>
      <c r="L587" s="72"/>
      <c r="M587" s="72"/>
      <c r="N587" s="75"/>
      <c r="O587" s="76"/>
      <c r="P587" s="76"/>
      <c r="Q587" s="122"/>
    </row>
    <row r="588" spans="2:19">
      <c r="B588" s="4">
        <v>22364</v>
      </c>
      <c r="C588" s="24">
        <v>64.419998000000007</v>
      </c>
      <c r="D588" s="3">
        <f t="shared" si="11"/>
        <v>6.5624687500001055E-3</v>
      </c>
      <c r="L588" s="72"/>
      <c r="M588" s="72"/>
      <c r="N588" s="75"/>
      <c r="O588" s="76"/>
      <c r="P588" s="76"/>
      <c r="Q588" s="122"/>
    </row>
    <row r="589" spans="2:19">
      <c r="B589" s="4">
        <v>22371</v>
      </c>
      <c r="C589" s="24">
        <v>65.059997999999993</v>
      </c>
      <c r="D589" s="3">
        <f t="shared" si="11"/>
        <v>9.9348031646939727E-3</v>
      </c>
      <c r="L589" s="72"/>
      <c r="M589" s="72"/>
      <c r="N589" s="75"/>
      <c r="O589" s="76"/>
      <c r="P589" s="76"/>
      <c r="Q589" s="122"/>
    </row>
    <row r="590" spans="2:19">
      <c r="B590" s="4">
        <v>22378</v>
      </c>
      <c r="C590" s="24">
        <v>65.959998999999996</v>
      </c>
      <c r="D590" s="3">
        <f t="shared" si="11"/>
        <v>1.3833400363768789E-2</v>
      </c>
      <c r="L590" s="72"/>
      <c r="M590" s="72"/>
      <c r="N590" s="75"/>
      <c r="O590" s="76"/>
      <c r="P590" s="76"/>
      <c r="Q590" s="122"/>
    </row>
    <row r="591" spans="2:19">
      <c r="B591" s="4">
        <v>22385</v>
      </c>
      <c r="C591" s="24">
        <v>66.370002999999997</v>
      </c>
      <c r="D591" s="3">
        <f t="shared" si="11"/>
        <v>6.2159491542745915E-3</v>
      </c>
      <c r="L591" s="72"/>
      <c r="M591" s="72"/>
      <c r="N591" s="75"/>
      <c r="O591" s="76"/>
      <c r="P591" s="76"/>
      <c r="Q591" s="122"/>
    </row>
    <row r="592" spans="2:19">
      <c r="B592" s="4">
        <v>22392</v>
      </c>
      <c r="C592" s="24">
        <v>65.769997000000004</v>
      </c>
      <c r="D592" s="3">
        <f t="shared" si="11"/>
        <v>-9.0403190127924526E-3</v>
      </c>
      <c r="L592" s="72"/>
      <c r="M592" s="72"/>
      <c r="N592" s="75"/>
      <c r="O592" s="76"/>
      <c r="P592" s="76"/>
      <c r="Q592" s="122"/>
    </row>
    <row r="593" spans="2:17">
      <c r="B593" s="4">
        <v>22399</v>
      </c>
      <c r="C593" s="24">
        <v>65.309997999999993</v>
      </c>
      <c r="D593" s="3">
        <f t="shared" si="11"/>
        <v>-6.9940553593154098E-3</v>
      </c>
      <c r="L593" s="72"/>
      <c r="M593" s="72"/>
      <c r="N593" s="75"/>
      <c r="O593" s="76"/>
      <c r="P593" s="76"/>
      <c r="Q593" s="122"/>
    </row>
    <row r="594" spans="2:17">
      <c r="B594" s="4">
        <v>22406</v>
      </c>
      <c r="C594" s="24">
        <v>66.519997000000004</v>
      </c>
      <c r="D594" s="3">
        <f t="shared" si="11"/>
        <v>1.8527010213658324E-2</v>
      </c>
      <c r="L594" s="72"/>
      <c r="M594" s="72"/>
      <c r="N594" s="75"/>
      <c r="O594" s="76"/>
      <c r="P594" s="76"/>
      <c r="Q594" s="122"/>
    </row>
    <row r="595" spans="2:17">
      <c r="B595" s="4">
        <v>22413</v>
      </c>
      <c r="C595" s="24">
        <v>66.5</v>
      </c>
      <c r="D595" s="3">
        <f t="shared" si="11"/>
        <v>-3.0061636954081816E-4</v>
      </c>
      <c r="L595" s="72"/>
      <c r="M595" s="72"/>
      <c r="N595" s="75"/>
      <c r="O595" s="76"/>
      <c r="P595" s="76"/>
      <c r="Q595" s="122"/>
    </row>
    <row r="596" spans="2:17">
      <c r="B596" s="4">
        <v>22420</v>
      </c>
      <c r="C596" s="24">
        <v>67.269997000000004</v>
      </c>
      <c r="D596" s="3">
        <f t="shared" si="11"/>
        <v>1.1578902255639179E-2</v>
      </c>
      <c r="L596" s="72"/>
      <c r="M596" s="72"/>
      <c r="N596" s="75"/>
      <c r="O596" s="76"/>
      <c r="P596" s="76"/>
      <c r="Q596" s="122"/>
    </row>
    <row r="597" spans="2:17">
      <c r="B597" s="4">
        <v>22427</v>
      </c>
      <c r="C597" s="24">
        <v>66.430000000000007</v>
      </c>
      <c r="D597" s="3">
        <f t="shared" si="11"/>
        <v>-1.248694867639133E-2</v>
      </c>
      <c r="L597" s="72"/>
      <c r="M597" s="72"/>
      <c r="N597" s="75"/>
      <c r="O597" s="76"/>
      <c r="P597" s="76"/>
      <c r="Q597" s="122"/>
    </row>
    <row r="598" spans="2:17">
      <c r="B598" s="4">
        <v>22434</v>
      </c>
      <c r="C598" s="24">
        <v>66.730002999999996</v>
      </c>
      <c r="D598" s="3">
        <f t="shared" si="11"/>
        <v>4.5160770736112354E-3</v>
      </c>
      <c r="L598" s="72"/>
      <c r="M598" s="72"/>
      <c r="N598" s="75"/>
      <c r="O598" s="76"/>
      <c r="P598" s="76"/>
      <c r="Q598" s="122"/>
    </row>
    <row r="599" spans="2:17">
      <c r="B599" s="4">
        <v>22441</v>
      </c>
      <c r="C599" s="24">
        <v>66.660004000000001</v>
      </c>
      <c r="D599" s="3">
        <f t="shared" si="11"/>
        <v>-1.0489884138022987E-3</v>
      </c>
      <c r="L599" s="72"/>
      <c r="M599" s="72"/>
      <c r="N599" s="75"/>
      <c r="O599" s="76"/>
      <c r="P599" s="76"/>
      <c r="Q599" s="122"/>
    </row>
    <row r="600" spans="2:17">
      <c r="B600" s="4">
        <v>22448</v>
      </c>
      <c r="C600" s="24">
        <v>65.180000000000007</v>
      </c>
      <c r="D600" s="3">
        <f t="shared" si="11"/>
        <v>-2.2202278895752769E-2</v>
      </c>
      <c r="L600" s="72"/>
      <c r="M600" s="72"/>
      <c r="N600" s="75"/>
      <c r="O600" s="76"/>
      <c r="P600" s="76"/>
      <c r="Q600" s="122"/>
    </row>
    <row r="601" spans="2:17">
      <c r="B601" s="4">
        <v>22455</v>
      </c>
      <c r="C601" s="24">
        <v>65.160004000000001</v>
      </c>
      <c r="D601" s="3">
        <f t="shared" si="11"/>
        <v>-3.0678122123362073E-4</v>
      </c>
      <c r="L601" s="72"/>
      <c r="M601" s="72"/>
      <c r="N601" s="75"/>
      <c r="O601" s="76"/>
      <c r="P601" s="76"/>
      <c r="Q601" s="122"/>
    </row>
    <row r="602" spans="2:17">
      <c r="B602" s="4">
        <v>22462</v>
      </c>
      <c r="C602" s="24">
        <v>64.639999000000003</v>
      </c>
      <c r="D602" s="3">
        <f t="shared" si="11"/>
        <v>-7.9804322909494685E-3</v>
      </c>
      <c r="L602" s="72"/>
      <c r="M602" s="72"/>
      <c r="N602" s="75"/>
      <c r="O602" s="76"/>
      <c r="P602" s="76"/>
      <c r="Q602" s="122"/>
    </row>
    <row r="603" spans="2:17">
      <c r="B603" s="4">
        <v>22469</v>
      </c>
      <c r="C603" s="24">
        <v>65.769997000000004</v>
      </c>
      <c r="D603" s="3">
        <f t="shared" si="11"/>
        <v>1.7481404973412884E-2</v>
      </c>
      <c r="L603" s="72"/>
      <c r="M603" s="72"/>
      <c r="N603" s="75"/>
      <c r="O603" s="76"/>
      <c r="P603" s="76"/>
      <c r="Q603" s="122"/>
    </row>
    <row r="604" spans="2:17">
      <c r="B604" s="4">
        <v>22476</v>
      </c>
      <c r="C604" s="24">
        <v>65.279999000000004</v>
      </c>
      <c r="D604" s="3">
        <f t="shared" si="11"/>
        <v>-7.4501751915847514E-3</v>
      </c>
      <c r="L604" s="72"/>
      <c r="M604" s="72"/>
      <c r="N604" s="75"/>
      <c r="O604" s="76"/>
      <c r="P604" s="76"/>
      <c r="Q604" s="122"/>
    </row>
    <row r="605" spans="2:17">
      <c r="B605" s="4">
        <v>22483</v>
      </c>
      <c r="C605" s="24">
        <v>64.860000999999997</v>
      </c>
      <c r="D605" s="3">
        <f t="shared" si="11"/>
        <v>-6.4337929907138935E-3</v>
      </c>
      <c r="L605" s="72"/>
      <c r="M605" s="72"/>
      <c r="N605" s="75"/>
      <c r="O605" s="76"/>
      <c r="P605" s="76"/>
      <c r="Q605" s="122"/>
    </row>
    <row r="606" spans="2:17">
      <c r="B606" s="4">
        <v>22490</v>
      </c>
      <c r="C606" s="24">
        <v>66.709998999999996</v>
      </c>
      <c r="D606" s="3">
        <f t="shared" si="11"/>
        <v>2.8522941280867409E-2</v>
      </c>
      <c r="L606" s="72"/>
      <c r="M606" s="72"/>
      <c r="N606" s="75"/>
      <c r="O606" s="76"/>
      <c r="P606" s="76"/>
      <c r="Q606" s="122"/>
    </row>
    <row r="607" spans="2:17">
      <c r="B607" s="4">
        <v>22497</v>
      </c>
      <c r="C607" s="24">
        <v>67.680000000000007</v>
      </c>
      <c r="D607" s="3">
        <f t="shared" si="11"/>
        <v>1.4540563851605182E-2</v>
      </c>
      <c r="L607" s="72"/>
      <c r="M607" s="72"/>
      <c r="N607" s="75"/>
      <c r="O607" s="76"/>
      <c r="P607" s="76"/>
      <c r="Q607" s="122"/>
    </row>
    <row r="608" spans="2:17">
      <c r="B608" s="4">
        <v>22504</v>
      </c>
      <c r="C608" s="24">
        <v>68.059997999999993</v>
      </c>
      <c r="D608" s="3">
        <f t="shared" si="11"/>
        <v>5.6146276595743227E-3</v>
      </c>
      <c r="L608" s="72"/>
      <c r="M608" s="72"/>
      <c r="N608" s="75"/>
      <c r="O608" s="76"/>
      <c r="P608" s="76"/>
      <c r="Q608" s="122"/>
    </row>
    <row r="609" spans="2:17">
      <c r="B609" s="4">
        <v>22511</v>
      </c>
      <c r="C609" s="24">
        <v>68.290001000000004</v>
      </c>
      <c r="D609" s="3">
        <f t="shared" si="11"/>
        <v>3.3794153211701428E-3</v>
      </c>
      <c r="L609" s="72"/>
      <c r="M609" s="72"/>
      <c r="N609" s="75"/>
      <c r="O609" s="76"/>
      <c r="P609" s="76"/>
      <c r="Q609" s="122"/>
    </row>
    <row r="610" spans="2:17">
      <c r="B610" s="4">
        <v>22518</v>
      </c>
      <c r="C610" s="24">
        <v>67.669998000000007</v>
      </c>
      <c r="D610" s="3">
        <f t="shared" si="11"/>
        <v>-9.0789718980966994E-3</v>
      </c>
      <c r="L610" s="72"/>
      <c r="M610" s="72"/>
      <c r="N610" s="75"/>
      <c r="O610" s="76"/>
      <c r="P610" s="76"/>
      <c r="Q610" s="122"/>
    </row>
    <row r="611" spans="2:17">
      <c r="B611" s="4">
        <v>22525</v>
      </c>
      <c r="C611" s="24">
        <v>68.190002000000007</v>
      </c>
      <c r="D611" s="3">
        <f t="shared" si="11"/>
        <v>7.6844098621076107E-3</v>
      </c>
      <c r="L611" s="72"/>
      <c r="M611" s="72"/>
      <c r="N611" s="75"/>
      <c r="O611" s="76"/>
      <c r="P611" s="76"/>
      <c r="Q611" s="122"/>
    </row>
    <row r="612" spans="2:17">
      <c r="B612" s="4">
        <v>22532</v>
      </c>
      <c r="C612" s="24">
        <v>67.879997000000003</v>
      </c>
      <c r="D612" s="3">
        <f t="shared" si="11"/>
        <v>-4.5461943233262581E-3</v>
      </c>
      <c r="L612" s="72"/>
      <c r="M612" s="72"/>
      <c r="N612" s="75"/>
      <c r="O612" s="76"/>
      <c r="P612" s="76"/>
      <c r="Q612" s="122"/>
    </row>
    <row r="613" spans="2:17">
      <c r="B613" s="4">
        <v>22539</v>
      </c>
      <c r="C613" s="24">
        <v>67.650002000000001</v>
      </c>
      <c r="D613" s="3">
        <f t="shared" si="11"/>
        <v>-3.3882588415553583E-3</v>
      </c>
      <c r="L613" s="72"/>
      <c r="M613" s="72"/>
      <c r="N613" s="75"/>
      <c r="O613" s="76"/>
      <c r="P613" s="76"/>
      <c r="Q613" s="122"/>
    </row>
    <row r="614" spans="2:17">
      <c r="B614" s="4">
        <v>22546</v>
      </c>
      <c r="C614" s="24">
        <v>66.720000999999996</v>
      </c>
      <c r="D614" s="3">
        <f t="shared" si="11"/>
        <v>-1.3747242756918188E-2</v>
      </c>
      <c r="L614" s="72"/>
      <c r="M614" s="72"/>
      <c r="N614" s="75"/>
      <c r="O614" s="76"/>
      <c r="P614" s="76"/>
      <c r="Q614" s="122"/>
    </row>
    <row r="615" spans="2:17">
      <c r="B615" s="4">
        <v>22553</v>
      </c>
      <c r="C615" s="24">
        <v>66.730002999999996</v>
      </c>
      <c r="D615" s="3">
        <f t="shared" si="11"/>
        <v>1.4991006969555798E-4</v>
      </c>
      <c r="L615" s="72"/>
      <c r="M615" s="72"/>
      <c r="N615" s="75"/>
      <c r="O615" s="76"/>
      <c r="P615" s="76"/>
      <c r="Q615" s="122"/>
    </row>
    <row r="616" spans="2:17">
      <c r="B616" s="4">
        <v>22560</v>
      </c>
      <c r="C616" s="24">
        <v>66.970000999999996</v>
      </c>
      <c r="D616" s="3">
        <f t="shared" si="11"/>
        <v>3.5965531126980199E-3</v>
      </c>
      <c r="L616" s="72"/>
      <c r="M616" s="72"/>
      <c r="N616" s="75"/>
      <c r="O616" s="76"/>
      <c r="P616" s="76"/>
      <c r="Q616" s="122"/>
    </row>
    <row r="617" spans="2:17">
      <c r="B617" s="4">
        <v>22567</v>
      </c>
      <c r="C617" s="24">
        <v>68.040001000000004</v>
      </c>
      <c r="D617" s="3">
        <f t="shared" si="11"/>
        <v>1.5977303031547097E-2</v>
      </c>
      <c r="L617" s="72"/>
      <c r="M617" s="72"/>
      <c r="N617" s="75"/>
      <c r="O617" s="76"/>
      <c r="P617" s="76"/>
      <c r="Q617" s="122"/>
    </row>
    <row r="618" spans="2:17">
      <c r="B618" s="4">
        <v>22574</v>
      </c>
      <c r="C618" s="24">
        <v>68</v>
      </c>
      <c r="D618" s="3">
        <f t="shared" si="11"/>
        <v>-5.8790416537479739E-4</v>
      </c>
      <c r="L618" s="72"/>
      <c r="M618" s="72"/>
      <c r="N618" s="75"/>
      <c r="O618" s="76"/>
      <c r="P618" s="76"/>
      <c r="Q618" s="122"/>
    </row>
    <row r="619" spans="2:17">
      <c r="B619" s="4">
        <v>22581</v>
      </c>
      <c r="C619" s="24">
        <v>68.339995999999999</v>
      </c>
      <c r="D619" s="3">
        <f t="shared" si="11"/>
        <v>4.9999411764705126E-3</v>
      </c>
      <c r="L619" s="72"/>
      <c r="M619" s="72"/>
      <c r="N619" s="75"/>
      <c r="O619" s="76"/>
      <c r="P619" s="76"/>
      <c r="Q619" s="122"/>
    </row>
    <row r="620" spans="2:17">
      <c r="B620" s="4">
        <v>22588</v>
      </c>
      <c r="C620" s="24">
        <v>69.470000999999996</v>
      </c>
      <c r="D620" s="3">
        <f t="shared" si="11"/>
        <v>1.6535046329238856E-2</v>
      </c>
      <c r="L620" s="72"/>
      <c r="M620" s="72"/>
      <c r="N620" s="75"/>
      <c r="O620" s="76"/>
      <c r="P620" s="76"/>
      <c r="Q620" s="122"/>
    </row>
    <row r="621" spans="2:17">
      <c r="B621" s="4">
        <v>22595</v>
      </c>
      <c r="C621" s="24">
        <v>71.069999999999993</v>
      </c>
      <c r="D621" s="3">
        <f t="shared" si="11"/>
        <v>2.3031509672786665E-2</v>
      </c>
      <c r="L621" s="72"/>
      <c r="M621" s="72"/>
      <c r="N621" s="75"/>
      <c r="O621" s="76"/>
      <c r="P621" s="76"/>
      <c r="Q621" s="122"/>
    </row>
    <row r="622" spans="2:17">
      <c r="B622" s="4">
        <v>22602</v>
      </c>
      <c r="C622" s="24">
        <v>71.620002999999997</v>
      </c>
      <c r="D622" s="3">
        <f t="shared" si="11"/>
        <v>7.738891233994627E-3</v>
      </c>
      <c r="L622" s="72"/>
      <c r="M622" s="72"/>
      <c r="N622" s="75"/>
      <c r="O622" s="76"/>
      <c r="P622" s="76"/>
      <c r="Q622" s="122"/>
    </row>
    <row r="623" spans="2:17">
      <c r="B623" s="4">
        <v>22609</v>
      </c>
      <c r="C623" s="24">
        <v>71.839995999999999</v>
      </c>
      <c r="D623" s="3">
        <f t="shared" si="11"/>
        <v>3.07166979593676E-3</v>
      </c>
      <c r="L623" s="72"/>
      <c r="M623" s="72"/>
      <c r="N623" s="75"/>
      <c r="O623" s="76"/>
      <c r="P623" s="76"/>
      <c r="Q623" s="122"/>
    </row>
    <row r="624" spans="2:17">
      <c r="B624" s="4">
        <v>22616</v>
      </c>
      <c r="C624" s="24">
        <v>71.779999000000004</v>
      </c>
      <c r="D624" s="3">
        <f t="shared" si="11"/>
        <v>-8.3514759661174054E-4</v>
      </c>
      <c r="L624" s="72"/>
      <c r="M624" s="72"/>
      <c r="N624" s="75"/>
      <c r="O624" s="76"/>
      <c r="P624" s="76"/>
      <c r="Q624" s="122"/>
    </row>
    <row r="625" spans="2:17">
      <c r="B625" s="4">
        <v>22623</v>
      </c>
      <c r="C625" s="24">
        <v>72.040001000000004</v>
      </c>
      <c r="D625" s="3">
        <f t="shared" si="11"/>
        <v>3.622206793287841E-3</v>
      </c>
      <c r="L625" s="72"/>
      <c r="M625" s="72"/>
      <c r="N625" s="75"/>
      <c r="O625" s="76"/>
      <c r="P625" s="76"/>
      <c r="Q625" s="122"/>
    </row>
    <row r="626" spans="2:17">
      <c r="B626" s="4">
        <v>22630</v>
      </c>
      <c r="C626" s="24">
        <v>72.010002</v>
      </c>
      <c r="D626" s="3">
        <f t="shared" si="11"/>
        <v>-4.1642142675712979E-4</v>
      </c>
      <c r="L626" s="72"/>
      <c r="M626" s="72"/>
      <c r="N626" s="75"/>
      <c r="O626" s="76"/>
      <c r="P626" s="76"/>
      <c r="Q626" s="122"/>
    </row>
    <row r="627" spans="2:17">
      <c r="B627" s="4">
        <v>22637</v>
      </c>
      <c r="C627" s="24">
        <v>70.910004000000001</v>
      </c>
      <c r="D627" s="3">
        <f t="shared" si="11"/>
        <v>-1.5275627960682492E-2</v>
      </c>
      <c r="L627" s="72"/>
      <c r="M627" s="72"/>
      <c r="N627" s="75"/>
      <c r="O627" s="76"/>
      <c r="P627" s="76"/>
      <c r="Q627" s="122"/>
    </row>
    <row r="628" spans="2:17">
      <c r="B628" s="4">
        <v>22644</v>
      </c>
      <c r="C628" s="24">
        <v>71.550003000000004</v>
      </c>
      <c r="D628" s="3">
        <f t="shared" si="11"/>
        <v>9.0255107022698677E-3</v>
      </c>
      <c r="L628" s="72"/>
      <c r="M628" s="72"/>
      <c r="N628" s="75"/>
      <c r="O628" s="76"/>
      <c r="P628" s="76"/>
      <c r="Q628" s="122"/>
    </row>
    <row r="629" spans="2:17">
      <c r="B629" s="4">
        <v>22651</v>
      </c>
      <c r="C629" s="24">
        <v>69.660004000000001</v>
      </c>
      <c r="D629" s="3">
        <f t="shared" si="11"/>
        <v>-2.6415079255831753E-2</v>
      </c>
      <c r="L629" s="72"/>
      <c r="M629" s="72"/>
      <c r="N629" s="75"/>
      <c r="O629" s="76"/>
      <c r="P629" s="76"/>
      <c r="Q629" s="122"/>
    </row>
    <row r="630" spans="2:17">
      <c r="B630" s="4">
        <v>22658</v>
      </c>
      <c r="C630" s="24">
        <v>69.610000999999997</v>
      </c>
      <c r="D630" s="3">
        <f t="shared" si="11"/>
        <v>-7.178150607054512E-4</v>
      </c>
      <c r="L630" s="72"/>
      <c r="M630" s="72"/>
      <c r="N630" s="75"/>
      <c r="O630" s="76"/>
      <c r="P630" s="76"/>
      <c r="Q630" s="122"/>
    </row>
    <row r="631" spans="2:17">
      <c r="B631" s="4">
        <v>22665</v>
      </c>
      <c r="C631" s="24">
        <v>68.75</v>
      </c>
      <c r="D631" s="3">
        <f t="shared" si="11"/>
        <v>-1.2354560948792392E-2</v>
      </c>
      <c r="L631" s="72"/>
      <c r="M631" s="72"/>
      <c r="N631" s="75"/>
      <c r="O631" s="76"/>
      <c r="P631" s="76"/>
      <c r="Q631" s="122"/>
    </row>
    <row r="632" spans="2:17">
      <c r="B632" s="4">
        <v>22672</v>
      </c>
      <c r="C632" s="24">
        <v>68.129997000000003</v>
      </c>
      <c r="D632" s="3">
        <f t="shared" si="11"/>
        <v>-9.0182254545454477E-3</v>
      </c>
      <c r="L632" s="72"/>
      <c r="M632" s="72"/>
      <c r="N632" s="75"/>
      <c r="O632" s="76"/>
      <c r="P632" s="76"/>
      <c r="Q632" s="122"/>
    </row>
    <row r="633" spans="2:17">
      <c r="B633" s="4">
        <v>22679</v>
      </c>
      <c r="C633" s="24">
        <v>69.809997999999993</v>
      </c>
      <c r="D633" s="3">
        <f t="shared" si="11"/>
        <v>2.4658756406520821E-2</v>
      </c>
      <c r="L633" s="72"/>
      <c r="M633" s="72"/>
      <c r="N633" s="75"/>
      <c r="O633" s="76"/>
      <c r="P633" s="76"/>
      <c r="Q633" s="122"/>
    </row>
    <row r="634" spans="2:17">
      <c r="B634" s="4">
        <v>22686</v>
      </c>
      <c r="C634" s="24">
        <v>70.480002999999996</v>
      </c>
      <c r="D634" s="3">
        <f t="shared" si="11"/>
        <v>9.5975507691605788E-3</v>
      </c>
      <c r="L634" s="72"/>
      <c r="M634" s="72"/>
      <c r="N634" s="75"/>
      <c r="O634" s="76"/>
      <c r="P634" s="76"/>
      <c r="Q634" s="122"/>
    </row>
    <row r="635" spans="2:17">
      <c r="B635" s="4">
        <v>22693</v>
      </c>
      <c r="C635" s="24">
        <v>70.589995999999999</v>
      </c>
      <c r="D635" s="3">
        <f t="shared" si="11"/>
        <v>1.5606270618349072E-3</v>
      </c>
      <c r="L635" s="72"/>
      <c r="M635" s="72"/>
      <c r="N635" s="75"/>
      <c r="O635" s="76"/>
      <c r="P635" s="76"/>
      <c r="Q635" s="122"/>
    </row>
    <row r="636" spans="2:17">
      <c r="B636" s="4">
        <v>22700</v>
      </c>
      <c r="C636" s="24">
        <v>70.160004000000001</v>
      </c>
      <c r="D636" s="3">
        <f t="shared" si="11"/>
        <v>-6.0914013934778577E-3</v>
      </c>
      <c r="L636" s="72"/>
      <c r="M636" s="72"/>
      <c r="N636" s="75"/>
      <c r="O636" s="76"/>
      <c r="P636" s="76"/>
      <c r="Q636" s="122"/>
    </row>
    <row r="637" spans="2:17">
      <c r="B637" s="4">
        <v>22707</v>
      </c>
      <c r="C637" s="24">
        <v>70.160004000000001</v>
      </c>
      <c r="D637" s="3">
        <f t="shared" si="11"/>
        <v>0</v>
      </c>
      <c r="L637" s="72"/>
      <c r="M637" s="72"/>
      <c r="N637" s="75"/>
      <c r="O637" s="76"/>
      <c r="P637" s="76"/>
      <c r="Q637" s="122"/>
    </row>
    <row r="638" spans="2:17">
      <c r="B638" s="4">
        <v>22714</v>
      </c>
      <c r="C638" s="24">
        <v>70.419998000000007</v>
      </c>
      <c r="D638" s="3">
        <f t="shared" si="11"/>
        <v>3.7057295492743947E-3</v>
      </c>
      <c r="L638" s="72"/>
      <c r="M638" s="72"/>
      <c r="N638" s="75"/>
      <c r="O638" s="76"/>
      <c r="P638" s="76"/>
      <c r="Q638" s="122"/>
    </row>
    <row r="639" spans="2:17">
      <c r="B639" s="4">
        <v>22721</v>
      </c>
      <c r="C639" s="24">
        <v>70.940002000000007</v>
      </c>
      <c r="D639" s="3">
        <f t="shared" si="11"/>
        <v>7.3843228453371879E-3</v>
      </c>
      <c r="L639" s="72"/>
      <c r="M639" s="72"/>
      <c r="N639" s="75"/>
      <c r="O639" s="76"/>
      <c r="P639" s="76"/>
      <c r="Q639" s="122"/>
    </row>
    <row r="640" spans="2:17">
      <c r="B640" s="4">
        <v>22728</v>
      </c>
      <c r="C640" s="24">
        <v>70.449996999999996</v>
      </c>
      <c r="D640" s="3">
        <f t="shared" si="11"/>
        <v>-6.9073158469886708E-3</v>
      </c>
      <c r="L640" s="72"/>
      <c r="M640" s="72"/>
      <c r="N640" s="75"/>
      <c r="O640" s="76"/>
      <c r="P640" s="76"/>
      <c r="Q640" s="122"/>
    </row>
    <row r="641" spans="2:19">
      <c r="B641" s="4">
        <v>22735</v>
      </c>
      <c r="C641" s="24">
        <v>69.550003000000004</v>
      </c>
      <c r="D641" s="3">
        <f t="shared" si="11"/>
        <v>-1.2774933120295096E-2</v>
      </c>
      <c r="L641" s="72"/>
      <c r="M641" s="72"/>
      <c r="N641" s="75"/>
      <c r="O641" s="76"/>
      <c r="P641" s="76"/>
      <c r="Q641" s="122"/>
    </row>
    <row r="642" spans="2:19">
      <c r="B642" s="4">
        <v>22742</v>
      </c>
      <c r="C642" s="24">
        <v>68.839995999999999</v>
      </c>
      <c r="D642" s="3">
        <f t="shared" si="11"/>
        <v>-1.0208583312354524E-2</v>
      </c>
      <c r="L642" s="72"/>
      <c r="M642" s="72"/>
      <c r="N642" s="75"/>
      <c r="O642" s="76"/>
      <c r="P642" s="76"/>
      <c r="Q642" s="122"/>
    </row>
    <row r="643" spans="2:19">
      <c r="B643" s="4">
        <v>22749</v>
      </c>
      <c r="C643" s="24">
        <v>67.900002000000001</v>
      </c>
      <c r="D643" s="3">
        <f t="shared" si="11"/>
        <v>-1.3654765465122898E-2</v>
      </c>
      <c r="L643" s="72"/>
      <c r="M643" s="72"/>
      <c r="N643" s="75"/>
      <c r="O643" s="76"/>
      <c r="P643" s="76"/>
      <c r="Q643" s="122"/>
    </row>
    <row r="644" spans="2:19">
      <c r="B644" s="4">
        <v>22756</v>
      </c>
      <c r="C644" s="24">
        <v>68.589995999999999</v>
      </c>
      <c r="D644" s="3">
        <f t="shared" si="11"/>
        <v>1.0161914280945039E-2</v>
      </c>
      <c r="L644" s="72"/>
      <c r="M644" s="72"/>
      <c r="N644" s="75"/>
      <c r="O644" s="76"/>
      <c r="P644" s="76"/>
      <c r="Q644" s="122"/>
    </row>
    <row r="645" spans="2:19">
      <c r="B645" s="4">
        <v>22763</v>
      </c>
      <c r="C645" s="24">
        <v>66.300003000000004</v>
      </c>
      <c r="D645" s="3">
        <f t="shared" ref="D645:D708" si="12">C645/C644-1</f>
        <v>-3.3386690968752908E-2</v>
      </c>
      <c r="L645" s="72"/>
      <c r="M645" s="72"/>
      <c r="N645" s="75"/>
      <c r="O645" s="76"/>
      <c r="P645" s="76"/>
      <c r="Q645" s="122"/>
    </row>
    <row r="646" spans="2:19">
      <c r="B646" s="4">
        <v>22770</v>
      </c>
      <c r="C646" s="24">
        <v>66.239998</v>
      </c>
      <c r="D646" s="3">
        <f t="shared" si="12"/>
        <v>-9.0505274939434166E-4</v>
      </c>
      <c r="L646" s="72"/>
      <c r="M646" s="72"/>
      <c r="N646" s="75"/>
      <c r="O646" s="76"/>
      <c r="P646" s="76"/>
      <c r="Q646" s="122"/>
    </row>
    <row r="647" spans="2:19">
      <c r="B647" s="4">
        <v>22777</v>
      </c>
      <c r="C647" s="24">
        <v>62.650002000000001</v>
      </c>
      <c r="D647" s="3">
        <f t="shared" si="12"/>
        <v>-5.4196801153285068E-2</v>
      </c>
      <c r="L647" s="72"/>
      <c r="M647" s="72"/>
      <c r="N647" s="75"/>
      <c r="O647" s="76"/>
      <c r="P647" s="76"/>
      <c r="Q647" s="122"/>
    </row>
    <row r="648" spans="2:19">
      <c r="B648" s="4">
        <v>22784</v>
      </c>
      <c r="C648" s="24">
        <v>63.82</v>
      </c>
      <c r="D648" s="3">
        <f t="shared" si="12"/>
        <v>1.8675147049476593E-2</v>
      </c>
      <c r="L648" s="72"/>
      <c r="M648" s="72"/>
      <c r="N648" s="75"/>
      <c r="O648" s="76"/>
      <c r="P648" s="76"/>
      <c r="Q648" s="122"/>
    </row>
    <row r="649" spans="2:19">
      <c r="B649" s="4">
        <v>22791</v>
      </c>
      <c r="C649" s="24">
        <v>59.470001000000003</v>
      </c>
      <c r="D649" s="3">
        <f t="shared" si="12"/>
        <v>-6.8160435600125302E-2</v>
      </c>
      <c r="L649" s="72"/>
      <c r="M649" s="72"/>
      <c r="N649" s="75"/>
      <c r="O649" s="76"/>
      <c r="P649" s="76"/>
      <c r="Q649" s="122"/>
    </row>
    <row r="650" spans="2:19">
      <c r="B650" s="4">
        <v>22798</v>
      </c>
      <c r="C650" s="24">
        <v>59.380001</v>
      </c>
      <c r="D650" s="3">
        <f t="shared" si="12"/>
        <v>-1.5133680593011345E-3</v>
      </c>
      <c r="L650" s="72"/>
      <c r="M650" s="72"/>
      <c r="N650" s="75"/>
      <c r="O650" s="76"/>
      <c r="P650" s="76"/>
      <c r="Q650" s="122"/>
    </row>
    <row r="651" spans="2:19">
      <c r="B651" s="4">
        <v>22805</v>
      </c>
      <c r="C651" s="24">
        <v>58.450001</v>
      </c>
      <c r="D651" s="3">
        <f t="shared" si="12"/>
        <v>-1.566183873927518E-2</v>
      </c>
      <c r="L651" s="72"/>
      <c r="M651" s="72"/>
      <c r="N651" s="75"/>
      <c r="O651" s="76"/>
      <c r="P651" s="76"/>
      <c r="Q651" s="122"/>
    </row>
    <row r="652" spans="2:19">
      <c r="B652" s="4">
        <v>22812</v>
      </c>
      <c r="C652" s="24">
        <v>55.889999000000003</v>
      </c>
      <c r="D652" s="3">
        <f t="shared" si="12"/>
        <v>-4.379815151756794E-2</v>
      </c>
      <c r="L652" s="72"/>
      <c r="M652" s="72"/>
      <c r="N652" s="75"/>
      <c r="O652" s="76"/>
      <c r="P652" s="76"/>
      <c r="Q652" s="122"/>
    </row>
    <row r="653" spans="2:19">
      <c r="B653" s="4">
        <v>22819</v>
      </c>
      <c r="C653" s="24">
        <v>52.68</v>
      </c>
      <c r="D653" s="3">
        <f t="shared" si="12"/>
        <v>-5.7434228975384416E-2</v>
      </c>
      <c r="L653" s="72"/>
      <c r="M653" s="72"/>
      <c r="N653" s="75"/>
      <c r="O653" s="76"/>
      <c r="P653" s="76"/>
      <c r="Q653" s="122"/>
    </row>
    <row r="654" spans="2:19">
      <c r="B654" s="4">
        <v>22826</v>
      </c>
      <c r="C654" s="24">
        <v>54.75</v>
      </c>
      <c r="D654" s="3">
        <f t="shared" si="12"/>
        <v>3.9293849658314395E-2</v>
      </c>
      <c r="L654" s="72"/>
      <c r="M654" s="72"/>
      <c r="N654" s="75"/>
      <c r="O654" s="76"/>
      <c r="P654" s="76"/>
      <c r="Q654" s="122"/>
    </row>
    <row r="655" spans="2:19">
      <c r="B655" s="4">
        <v>22833</v>
      </c>
      <c r="C655" s="24">
        <v>56.169998</v>
      </c>
      <c r="D655" s="3">
        <f t="shared" si="12"/>
        <v>2.5936036529680351E-2</v>
      </c>
      <c r="L655" s="72"/>
      <c r="M655" s="72"/>
      <c r="N655" s="75"/>
      <c r="O655" s="76"/>
      <c r="P655" s="76"/>
      <c r="Q655" s="122"/>
    </row>
    <row r="656" spans="2:19">
      <c r="B656" s="4">
        <v>22840</v>
      </c>
      <c r="C656" s="24">
        <v>57.830002</v>
      </c>
      <c r="D656" s="3">
        <f t="shared" si="12"/>
        <v>2.9553214511419457E-2</v>
      </c>
      <c r="L656" s="72"/>
      <c r="M656" s="72"/>
      <c r="N656" s="75"/>
      <c r="O656" s="76"/>
      <c r="P656" s="76"/>
      <c r="Q656" s="122"/>
      <c r="R656" s="121"/>
      <c r="S656" s="121"/>
    </row>
    <row r="657" spans="2:19">
      <c r="B657" s="4">
        <v>22847</v>
      </c>
      <c r="C657" s="24">
        <v>56.810001</v>
      </c>
      <c r="D657" s="3">
        <f t="shared" si="12"/>
        <v>-1.7637920884042146E-2</v>
      </c>
      <c r="L657" s="72"/>
      <c r="M657" s="72"/>
      <c r="N657" s="75"/>
      <c r="O657" s="76"/>
      <c r="P657" s="76"/>
      <c r="Q657" s="122"/>
      <c r="R657" s="121"/>
      <c r="S657" s="121"/>
    </row>
    <row r="658" spans="2:19">
      <c r="B658" s="4">
        <v>22854</v>
      </c>
      <c r="C658" s="24">
        <v>57.200001</v>
      </c>
      <c r="D658" s="3">
        <f t="shared" si="12"/>
        <v>6.8649884375111547E-3</v>
      </c>
      <c r="L658" s="72"/>
      <c r="M658" s="72"/>
      <c r="N658" s="75"/>
      <c r="O658" s="76"/>
      <c r="P658" s="76"/>
      <c r="Q658" s="122"/>
      <c r="R658" s="121"/>
      <c r="S658" s="121"/>
    </row>
    <row r="659" spans="2:19">
      <c r="B659" s="4">
        <v>22861</v>
      </c>
      <c r="C659" s="24">
        <v>58.119999</v>
      </c>
      <c r="D659" s="3">
        <f t="shared" si="12"/>
        <v>1.6083880837694409E-2</v>
      </c>
      <c r="L659" s="72"/>
      <c r="M659" s="72"/>
      <c r="N659" s="75"/>
      <c r="O659" s="76"/>
      <c r="P659" s="76"/>
      <c r="Q659" s="122"/>
      <c r="R659" s="121"/>
      <c r="S659" s="121"/>
    </row>
    <row r="660" spans="2:19">
      <c r="B660" s="4">
        <v>22868</v>
      </c>
      <c r="C660" s="24">
        <v>57.549999</v>
      </c>
      <c r="D660" s="3">
        <f t="shared" si="12"/>
        <v>-9.8072954199466267E-3</v>
      </c>
      <c r="L660" s="72"/>
      <c r="M660" s="72"/>
      <c r="N660" s="75"/>
      <c r="O660" s="76"/>
      <c r="P660" s="76"/>
      <c r="Q660" s="122"/>
      <c r="R660" s="121"/>
      <c r="S660" s="121"/>
    </row>
    <row r="661" spans="2:19">
      <c r="B661" s="4">
        <v>22875</v>
      </c>
      <c r="C661" s="24">
        <v>59.009998000000003</v>
      </c>
      <c r="D661" s="3">
        <f t="shared" si="12"/>
        <v>2.5369227200160438E-2</v>
      </c>
      <c r="L661" s="72"/>
      <c r="M661" s="72"/>
      <c r="N661" s="75"/>
      <c r="O661" s="76"/>
      <c r="P661" s="76"/>
      <c r="Q661" s="122"/>
      <c r="R661" s="121"/>
      <c r="S661" s="121"/>
    </row>
    <row r="662" spans="2:19">
      <c r="B662" s="4">
        <v>22882</v>
      </c>
      <c r="C662" s="24">
        <v>59.580002</v>
      </c>
      <c r="D662" s="3">
        <f t="shared" si="12"/>
        <v>9.6594478786458104E-3</v>
      </c>
      <c r="L662" s="72"/>
      <c r="M662" s="72"/>
      <c r="N662" s="75"/>
      <c r="O662" s="76"/>
      <c r="P662" s="76"/>
      <c r="Q662" s="122"/>
      <c r="R662" s="121"/>
      <c r="S662" s="121"/>
    </row>
    <row r="663" spans="2:19">
      <c r="B663" s="4">
        <v>22889</v>
      </c>
      <c r="C663" s="24">
        <v>59.119999</v>
      </c>
      <c r="D663" s="3">
        <f t="shared" si="12"/>
        <v>-7.7207617414983831E-3</v>
      </c>
      <c r="L663" s="72"/>
      <c r="M663" s="72"/>
      <c r="N663" s="75"/>
      <c r="O663" s="76"/>
      <c r="P663" s="76"/>
      <c r="Q663" s="122"/>
      <c r="R663" s="121"/>
      <c r="S663" s="121"/>
    </row>
    <row r="664" spans="2:19">
      <c r="B664" s="4">
        <v>22896</v>
      </c>
      <c r="C664" s="24">
        <v>58.380001</v>
      </c>
      <c r="D664" s="3">
        <f t="shared" si="12"/>
        <v>-1.2516881131882318E-2</v>
      </c>
      <c r="L664" s="72"/>
      <c r="M664" s="72"/>
      <c r="N664" s="75"/>
      <c r="O664" s="76"/>
      <c r="P664" s="76"/>
      <c r="Q664" s="122"/>
      <c r="R664" s="121"/>
      <c r="S664" s="121"/>
    </row>
    <row r="665" spans="2:19">
      <c r="B665" s="4">
        <v>22903</v>
      </c>
      <c r="C665" s="24">
        <v>58.889999000000003</v>
      </c>
      <c r="D665" s="3">
        <f t="shared" si="12"/>
        <v>8.735834040153545E-3</v>
      </c>
      <c r="L665" s="72"/>
      <c r="M665" s="72"/>
      <c r="N665" s="75"/>
      <c r="O665" s="76"/>
      <c r="P665" s="76"/>
      <c r="Q665" s="122"/>
      <c r="R665" s="121"/>
      <c r="S665" s="121"/>
    </row>
    <row r="666" spans="2:19">
      <c r="B666" s="4">
        <v>22910</v>
      </c>
      <c r="C666" s="24">
        <v>57.689999</v>
      </c>
      <c r="D666" s="3">
        <f t="shared" si="12"/>
        <v>-2.0376974365375777E-2</v>
      </c>
      <c r="L666" s="72"/>
      <c r="M666" s="72"/>
      <c r="N666" s="75"/>
      <c r="O666" s="76"/>
      <c r="P666" s="76"/>
      <c r="Q666" s="122"/>
      <c r="R666" s="121"/>
      <c r="S666" s="121"/>
    </row>
    <row r="667" spans="2:19">
      <c r="B667" s="4">
        <v>22917</v>
      </c>
      <c r="C667" s="24">
        <v>56.27</v>
      </c>
      <c r="D667" s="3">
        <f t="shared" si="12"/>
        <v>-2.4614300998687777E-2</v>
      </c>
      <c r="L667" s="72"/>
      <c r="M667" s="72"/>
      <c r="N667" s="75"/>
      <c r="O667" s="76"/>
      <c r="P667" s="76"/>
      <c r="Q667" s="122"/>
      <c r="R667" s="121"/>
      <c r="S667" s="121"/>
    </row>
    <row r="668" spans="2:19">
      <c r="B668" s="4">
        <v>22924</v>
      </c>
      <c r="C668" s="24">
        <v>57.07</v>
      </c>
      <c r="D668" s="3">
        <f t="shared" si="12"/>
        <v>1.4217167229429561E-2</v>
      </c>
      <c r="L668" s="72"/>
      <c r="M668" s="72"/>
      <c r="N668" s="75"/>
      <c r="O668" s="76"/>
      <c r="P668" s="76"/>
      <c r="Q668" s="122"/>
      <c r="R668" s="121"/>
      <c r="S668" s="121"/>
    </row>
    <row r="669" spans="2:19">
      <c r="B669" s="4">
        <v>22931</v>
      </c>
      <c r="C669" s="24">
        <v>56.950001</v>
      </c>
      <c r="D669" s="3">
        <f t="shared" si="12"/>
        <v>-2.1026633958296514E-3</v>
      </c>
      <c r="L669" s="72"/>
      <c r="M669" s="72"/>
      <c r="N669" s="75"/>
      <c r="O669" s="76"/>
      <c r="P669" s="76"/>
      <c r="Q669" s="122"/>
      <c r="R669" s="121"/>
      <c r="S669" s="121"/>
    </row>
    <row r="670" spans="2:19">
      <c r="B670" s="4">
        <v>22938</v>
      </c>
      <c r="C670" s="24">
        <v>55.59</v>
      </c>
      <c r="D670" s="3">
        <f t="shared" si="12"/>
        <v>-2.3880614154861868E-2</v>
      </c>
      <c r="L670" s="72"/>
      <c r="M670" s="72"/>
      <c r="N670" s="75"/>
      <c r="O670" s="76"/>
      <c r="P670" s="76"/>
      <c r="Q670" s="122"/>
      <c r="R670" s="121"/>
      <c r="S670" s="121"/>
    </row>
    <row r="671" spans="2:19">
      <c r="B671" s="4">
        <v>22945</v>
      </c>
      <c r="C671" s="24">
        <v>54.540000999999997</v>
      </c>
      <c r="D671" s="3">
        <f t="shared" si="12"/>
        <v>-1.8888271271811585E-2</v>
      </c>
      <c r="L671" s="72"/>
      <c r="M671" s="72"/>
      <c r="N671" s="75"/>
      <c r="O671" s="76"/>
      <c r="P671" s="76"/>
      <c r="Q671" s="122"/>
      <c r="R671" s="121"/>
      <c r="S671" s="121"/>
    </row>
    <row r="672" spans="2:19">
      <c r="B672" s="4">
        <v>22952</v>
      </c>
      <c r="C672" s="24">
        <v>57.75</v>
      </c>
      <c r="D672" s="3">
        <f t="shared" si="12"/>
        <v>5.8855866174259974E-2</v>
      </c>
      <c r="L672" s="72"/>
      <c r="M672" s="72"/>
      <c r="N672" s="75"/>
      <c r="O672" s="76"/>
      <c r="P672" s="76"/>
      <c r="Q672" s="122"/>
      <c r="R672" s="121"/>
      <c r="S672" s="121"/>
    </row>
    <row r="673" spans="2:19">
      <c r="B673" s="4">
        <v>22959</v>
      </c>
      <c r="C673" s="24">
        <v>58.779998999999997</v>
      </c>
      <c r="D673" s="3">
        <f t="shared" si="12"/>
        <v>1.7835480519480473E-2</v>
      </c>
      <c r="L673" s="72"/>
      <c r="M673" s="72"/>
      <c r="N673" s="75"/>
      <c r="O673" s="76"/>
      <c r="P673" s="76"/>
      <c r="Q673" s="122"/>
      <c r="R673" s="121"/>
      <c r="S673" s="121"/>
    </row>
    <row r="674" spans="2:19">
      <c r="B674" s="4">
        <v>22966</v>
      </c>
      <c r="C674" s="24">
        <v>60.16</v>
      </c>
      <c r="D674" s="3">
        <f t="shared" si="12"/>
        <v>2.3477390668210196E-2</v>
      </c>
      <c r="L674" s="72"/>
      <c r="M674" s="72"/>
      <c r="N674" s="75"/>
      <c r="O674" s="76"/>
      <c r="P674" s="76"/>
      <c r="Q674" s="122"/>
      <c r="R674" s="121"/>
      <c r="S674" s="121"/>
    </row>
    <row r="675" spans="2:19">
      <c r="B675" s="4">
        <v>22973</v>
      </c>
      <c r="C675" s="24">
        <v>61.540000999999997</v>
      </c>
      <c r="D675" s="3">
        <f t="shared" si="12"/>
        <v>2.2938846409574554E-2</v>
      </c>
      <c r="L675" s="72"/>
      <c r="M675" s="72"/>
      <c r="N675" s="75"/>
      <c r="O675" s="76"/>
      <c r="P675" s="76"/>
      <c r="Q675" s="122"/>
      <c r="R675" s="121"/>
      <c r="S675" s="121"/>
    </row>
    <row r="676" spans="2:19">
      <c r="B676" s="4">
        <v>22980</v>
      </c>
      <c r="C676" s="24">
        <v>62.259998000000003</v>
      </c>
      <c r="D676" s="3">
        <f t="shared" si="12"/>
        <v>1.1699658568416371E-2</v>
      </c>
      <c r="L676" s="72"/>
      <c r="M676" s="72"/>
      <c r="N676" s="75"/>
      <c r="O676" s="76"/>
      <c r="P676" s="76"/>
      <c r="Q676" s="122"/>
    </row>
    <row r="677" spans="2:19">
      <c r="B677" s="4">
        <v>22987</v>
      </c>
      <c r="C677" s="24">
        <v>63.060001</v>
      </c>
      <c r="D677" s="3">
        <f t="shared" si="12"/>
        <v>1.2849390069045619E-2</v>
      </c>
      <c r="L677" s="72"/>
      <c r="M677" s="72"/>
      <c r="N677" s="75"/>
      <c r="O677" s="76"/>
      <c r="P677" s="76"/>
      <c r="Q677" s="122"/>
    </row>
    <row r="678" spans="2:19">
      <c r="B678" s="4">
        <v>22994</v>
      </c>
      <c r="C678" s="24">
        <v>62.57</v>
      </c>
      <c r="D678" s="3">
        <f t="shared" si="12"/>
        <v>-7.7703931530226367E-3</v>
      </c>
      <c r="L678" s="72"/>
      <c r="M678" s="72"/>
      <c r="N678" s="75"/>
      <c r="O678" s="76"/>
      <c r="P678" s="76"/>
      <c r="Q678" s="122"/>
    </row>
    <row r="679" spans="2:19">
      <c r="B679" s="4">
        <v>23001</v>
      </c>
      <c r="C679" s="24">
        <v>62.639999000000003</v>
      </c>
      <c r="D679" s="3">
        <f t="shared" si="12"/>
        <v>1.1187310212561474E-3</v>
      </c>
      <c r="L679" s="72"/>
      <c r="M679" s="72"/>
      <c r="N679" s="75"/>
      <c r="O679" s="76"/>
      <c r="P679" s="76"/>
      <c r="Q679" s="122"/>
    </row>
    <row r="680" spans="2:19">
      <c r="B680" s="4">
        <v>23008</v>
      </c>
      <c r="C680" s="24">
        <v>62.959999000000003</v>
      </c>
      <c r="D680" s="3">
        <f t="shared" si="12"/>
        <v>5.1085569142490517E-3</v>
      </c>
      <c r="L680" s="72"/>
      <c r="M680" s="72"/>
      <c r="N680" s="75"/>
      <c r="O680" s="76"/>
      <c r="P680" s="76"/>
      <c r="Q680" s="122"/>
    </row>
    <row r="681" spans="2:19">
      <c r="B681" s="4">
        <v>23015</v>
      </c>
      <c r="C681" s="24">
        <v>64.129997000000003</v>
      </c>
      <c r="D681" s="3">
        <f t="shared" si="12"/>
        <v>1.8583195974955391E-2</v>
      </c>
      <c r="L681" s="72"/>
      <c r="M681" s="72"/>
      <c r="N681" s="75"/>
      <c r="O681" s="76"/>
      <c r="P681" s="76"/>
      <c r="Q681" s="122"/>
    </row>
    <row r="682" spans="2:19">
      <c r="B682" s="4">
        <v>23022</v>
      </c>
      <c r="C682" s="24">
        <v>64.849997999999999</v>
      </c>
      <c r="D682" s="3">
        <f t="shared" si="12"/>
        <v>1.1227210879177107E-2</v>
      </c>
      <c r="L682" s="72"/>
      <c r="M682" s="72"/>
      <c r="N682" s="75"/>
      <c r="O682" s="76"/>
      <c r="P682" s="76"/>
      <c r="Q682" s="122"/>
    </row>
    <row r="683" spans="2:19">
      <c r="B683" s="4">
        <v>23029</v>
      </c>
      <c r="C683" s="24">
        <v>65.180000000000007</v>
      </c>
      <c r="D683" s="3">
        <f t="shared" si="12"/>
        <v>5.088697149998378E-3</v>
      </c>
      <c r="L683" s="72"/>
      <c r="M683" s="72"/>
      <c r="N683" s="75"/>
      <c r="O683" s="76"/>
      <c r="P683" s="76"/>
      <c r="Q683" s="122"/>
    </row>
    <row r="684" spans="2:19">
      <c r="B684" s="4">
        <v>23036</v>
      </c>
      <c r="C684" s="24">
        <v>65.919998000000007</v>
      </c>
      <c r="D684" s="3">
        <f t="shared" si="12"/>
        <v>1.1353145136544951E-2</v>
      </c>
      <c r="L684" s="72"/>
      <c r="M684" s="72"/>
      <c r="N684" s="75"/>
      <c r="O684" s="76"/>
      <c r="P684" s="76"/>
      <c r="Q684" s="122"/>
    </row>
    <row r="685" spans="2:19">
      <c r="B685" s="4">
        <v>23043</v>
      </c>
      <c r="C685" s="24">
        <v>66.309997999999993</v>
      </c>
      <c r="D685" s="3">
        <f t="shared" si="12"/>
        <v>5.9162623154203065E-3</v>
      </c>
      <c r="L685" s="72"/>
      <c r="M685" s="72"/>
      <c r="N685" s="75"/>
      <c r="O685" s="76"/>
      <c r="P685" s="76"/>
      <c r="Q685" s="122"/>
    </row>
    <row r="686" spans="2:19">
      <c r="B686" s="4">
        <v>23050</v>
      </c>
      <c r="C686" s="24">
        <v>66.169998000000007</v>
      </c>
      <c r="D686" s="3">
        <f t="shared" si="12"/>
        <v>-2.1112954942328344E-3</v>
      </c>
      <c r="L686" s="72"/>
      <c r="M686" s="72"/>
      <c r="N686" s="75"/>
      <c r="O686" s="76"/>
      <c r="P686" s="76"/>
      <c r="Q686" s="122"/>
    </row>
    <row r="687" spans="2:19">
      <c r="B687" s="4">
        <v>23057</v>
      </c>
      <c r="C687" s="24">
        <v>66.410004000000001</v>
      </c>
      <c r="D687" s="3">
        <f t="shared" si="12"/>
        <v>3.6271120939128654E-3</v>
      </c>
      <c r="L687" s="72"/>
      <c r="M687" s="72"/>
      <c r="N687" s="75"/>
      <c r="O687" s="76"/>
      <c r="P687" s="76"/>
      <c r="Q687" s="122"/>
      <c r="R687" s="49"/>
      <c r="S687" s="49"/>
    </row>
    <row r="688" spans="2:19">
      <c r="B688" s="4">
        <v>23064</v>
      </c>
      <c r="C688" s="24">
        <v>65.919998000000007</v>
      </c>
      <c r="D688" s="3">
        <f t="shared" si="12"/>
        <v>-7.378496769854026E-3</v>
      </c>
      <c r="L688" s="72"/>
      <c r="M688" s="72"/>
      <c r="N688" s="75"/>
      <c r="O688" s="76"/>
      <c r="P688" s="76"/>
      <c r="Q688" s="122"/>
      <c r="R688" s="49"/>
      <c r="S688" s="49"/>
    </row>
    <row r="689" spans="2:19">
      <c r="B689" s="4">
        <v>23071</v>
      </c>
      <c r="C689" s="24">
        <v>64.099997999999999</v>
      </c>
      <c r="D689" s="3">
        <f t="shared" si="12"/>
        <v>-2.7609224138629429E-2</v>
      </c>
      <c r="L689" s="72"/>
      <c r="M689" s="72"/>
      <c r="N689" s="75"/>
      <c r="O689" s="76"/>
      <c r="P689" s="76"/>
      <c r="Q689" s="122"/>
      <c r="R689" s="49"/>
      <c r="S689" s="49"/>
    </row>
    <row r="690" spans="2:19">
      <c r="B690" s="4">
        <v>23078</v>
      </c>
      <c r="C690" s="24">
        <v>65.330001999999993</v>
      </c>
      <c r="D690" s="3">
        <f t="shared" si="12"/>
        <v>1.9188830551913449E-2</v>
      </c>
      <c r="L690" s="72"/>
      <c r="M690" s="72"/>
      <c r="N690" s="75"/>
      <c r="O690" s="76"/>
      <c r="P690" s="76"/>
      <c r="Q690" s="122"/>
      <c r="R690" s="49"/>
      <c r="S690" s="49"/>
    </row>
    <row r="691" spans="2:19">
      <c r="B691" s="4">
        <v>23085</v>
      </c>
      <c r="C691" s="24">
        <v>65.930000000000007</v>
      </c>
      <c r="D691" s="3">
        <f t="shared" si="12"/>
        <v>9.1841111530963637E-3</v>
      </c>
      <c r="L691" s="72"/>
      <c r="M691" s="72"/>
      <c r="N691" s="75"/>
      <c r="O691" s="76"/>
      <c r="P691" s="76"/>
      <c r="Q691" s="122"/>
      <c r="R691" s="49"/>
      <c r="S691" s="49"/>
    </row>
    <row r="692" spans="2:19">
      <c r="B692" s="4">
        <v>23092</v>
      </c>
      <c r="C692" s="24">
        <v>66.190002000000007</v>
      </c>
      <c r="D692" s="3">
        <f t="shared" si="12"/>
        <v>3.943606855756121E-3</v>
      </c>
      <c r="L692" s="72"/>
      <c r="M692" s="72"/>
      <c r="N692" s="75"/>
      <c r="O692" s="76"/>
      <c r="P692" s="76"/>
      <c r="Q692" s="122"/>
      <c r="R692" s="49"/>
      <c r="S692" s="49"/>
    </row>
    <row r="693" spans="2:19">
      <c r="B693" s="4">
        <v>23099</v>
      </c>
      <c r="C693" s="24">
        <v>66.569999999999993</v>
      </c>
      <c r="D693" s="3">
        <f t="shared" si="12"/>
        <v>5.741018107235929E-3</v>
      </c>
      <c r="L693" s="72"/>
      <c r="M693" s="72"/>
      <c r="N693" s="75"/>
      <c r="O693" s="76"/>
      <c r="P693" s="76"/>
      <c r="Q693" s="122"/>
      <c r="R693" s="49"/>
      <c r="S693" s="49"/>
    </row>
    <row r="694" spans="2:19">
      <c r="B694" s="4">
        <v>23106</v>
      </c>
      <c r="C694" s="24">
        <v>68.279999000000004</v>
      </c>
      <c r="D694" s="3">
        <f t="shared" si="12"/>
        <v>2.5687231485654438E-2</v>
      </c>
      <c r="L694" s="72"/>
      <c r="M694" s="72"/>
      <c r="N694" s="75"/>
      <c r="O694" s="76"/>
      <c r="P694" s="76"/>
      <c r="Q694" s="122"/>
      <c r="R694" s="49"/>
      <c r="S694" s="49"/>
    </row>
    <row r="695" spans="2:19">
      <c r="B695" s="4">
        <v>23113</v>
      </c>
      <c r="C695" s="24">
        <v>68.769997000000004</v>
      </c>
      <c r="D695" s="3">
        <f t="shared" si="12"/>
        <v>7.1763035614573756E-3</v>
      </c>
      <c r="L695" s="72"/>
      <c r="M695" s="72"/>
      <c r="N695" s="75"/>
      <c r="O695" s="76"/>
      <c r="P695" s="76"/>
      <c r="Q695" s="122"/>
      <c r="R695" s="49"/>
      <c r="S695" s="49"/>
    </row>
    <row r="696" spans="2:19">
      <c r="B696" s="4">
        <v>23120</v>
      </c>
      <c r="C696" s="24">
        <v>69.230002999999996</v>
      </c>
      <c r="D696" s="3">
        <f t="shared" si="12"/>
        <v>6.689050749849379E-3</v>
      </c>
      <c r="L696" s="72"/>
      <c r="M696" s="72"/>
      <c r="N696" s="75"/>
      <c r="O696" s="76"/>
      <c r="P696" s="76"/>
      <c r="Q696" s="122"/>
      <c r="R696" s="49"/>
      <c r="S696" s="49"/>
    </row>
    <row r="697" spans="2:19">
      <c r="B697" s="4">
        <v>23127</v>
      </c>
      <c r="C697" s="24">
        <v>69.699996999999996</v>
      </c>
      <c r="D697" s="3">
        <f t="shared" si="12"/>
        <v>6.7888773600082164E-3</v>
      </c>
      <c r="L697" s="72"/>
      <c r="M697" s="72"/>
      <c r="N697" s="75"/>
      <c r="O697" s="76"/>
      <c r="P697" s="76"/>
      <c r="Q697" s="122"/>
      <c r="R697" s="49"/>
      <c r="S697" s="49"/>
    </row>
    <row r="698" spans="2:19">
      <c r="B698" s="4">
        <v>23134</v>
      </c>
      <c r="C698" s="24">
        <v>70.029999000000004</v>
      </c>
      <c r="D698" s="3">
        <f t="shared" si="12"/>
        <v>4.7346056557220351E-3</v>
      </c>
      <c r="L698" s="72"/>
      <c r="M698" s="72"/>
      <c r="N698" s="75"/>
      <c r="O698" s="76"/>
      <c r="P698" s="76"/>
      <c r="Q698" s="122"/>
      <c r="R698" s="49"/>
      <c r="S698" s="49"/>
    </row>
    <row r="699" spans="2:19">
      <c r="B699" s="4">
        <v>23141</v>
      </c>
      <c r="C699" s="24">
        <v>70.519997000000004</v>
      </c>
      <c r="D699" s="3">
        <f t="shared" si="12"/>
        <v>6.9969728258885144E-3</v>
      </c>
      <c r="L699" s="72"/>
      <c r="M699" s="72"/>
      <c r="N699" s="75"/>
      <c r="O699" s="76"/>
      <c r="P699" s="76"/>
      <c r="Q699" s="122"/>
      <c r="R699" s="49"/>
      <c r="S699" s="49"/>
    </row>
    <row r="700" spans="2:19">
      <c r="B700" s="4">
        <v>23148</v>
      </c>
      <c r="C700" s="24">
        <v>70.290001000000004</v>
      </c>
      <c r="D700" s="3">
        <f t="shared" si="12"/>
        <v>-3.2614295204805854E-3</v>
      </c>
      <c r="L700" s="72"/>
      <c r="M700" s="72"/>
      <c r="N700" s="75"/>
      <c r="O700" s="76"/>
      <c r="P700" s="76"/>
      <c r="Q700" s="122"/>
    </row>
    <row r="701" spans="2:19">
      <c r="B701" s="4">
        <v>23155</v>
      </c>
      <c r="C701" s="24">
        <v>70.019997000000004</v>
      </c>
      <c r="D701" s="3">
        <f t="shared" si="12"/>
        <v>-3.8412860457919251E-3</v>
      </c>
      <c r="L701" s="72"/>
      <c r="M701" s="72"/>
      <c r="N701" s="75"/>
      <c r="O701" s="76"/>
      <c r="P701" s="76"/>
      <c r="Q701" s="122"/>
    </row>
    <row r="702" spans="2:19">
      <c r="B702" s="4">
        <v>23162</v>
      </c>
      <c r="C702" s="24">
        <v>70.800003000000004</v>
      </c>
      <c r="D702" s="3">
        <f t="shared" si="12"/>
        <v>1.1139760545833877E-2</v>
      </c>
      <c r="L702" s="72"/>
      <c r="M702" s="72"/>
      <c r="N702" s="75"/>
      <c r="O702" s="76"/>
      <c r="P702" s="76"/>
      <c r="Q702" s="122"/>
    </row>
    <row r="703" spans="2:19">
      <c r="B703" s="4">
        <v>23169</v>
      </c>
      <c r="C703" s="24">
        <v>70.410004000000001</v>
      </c>
      <c r="D703" s="3">
        <f t="shared" si="12"/>
        <v>-5.5084602185681009E-3</v>
      </c>
      <c r="L703" s="72"/>
      <c r="M703" s="72"/>
      <c r="N703" s="75"/>
      <c r="O703" s="76"/>
      <c r="P703" s="76"/>
      <c r="Q703" s="122"/>
    </row>
    <row r="704" spans="2:19">
      <c r="B704" s="4">
        <v>23176</v>
      </c>
      <c r="C704" s="24">
        <v>70.25</v>
      </c>
      <c r="D704" s="3">
        <f t="shared" si="12"/>
        <v>-2.272461169012252E-3</v>
      </c>
      <c r="L704" s="72"/>
      <c r="M704" s="72"/>
      <c r="N704" s="75"/>
      <c r="O704" s="76"/>
      <c r="P704" s="76"/>
      <c r="Q704" s="122"/>
    </row>
    <row r="705" spans="2:17">
      <c r="B705" s="4">
        <v>23183</v>
      </c>
      <c r="C705" s="24">
        <v>70.25</v>
      </c>
      <c r="D705" s="3">
        <f t="shared" si="12"/>
        <v>0</v>
      </c>
      <c r="L705" s="72"/>
      <c r="M705" s="72"/>
      <c r="N705" s="75"/>
      <c r="O705" s="76"/>
      <c r="P705" s="76"/>
      <c r="Q705" s="122"/>
    </row>
    <row r="706" spans="2:17">
      <c r="B706" s="4">
        <v>23190</v>
      </c>
      <c r="C706" s="24">
        <v>69.370002999999997</v>
      </c>
      <c r="D706" s="3">
        <f t="shared" si="12"/>
        <v>-1.2526647686832759E-2</v>
      </c>
      <c r="L706" s="72"/>
      <c r="M706" s="72"/>
      <c r="N706" s="75"/>
      <c r="O706" s="76"/>
      <c r="P706" s="76"/>
      <c r="Q706" s="122"/>
    </row>
    <row r="707" spans="2:17">
      <c r="B707" s="4">
        <v>23197</v>
      </c>
      <c r="C707" s="24">
        <v>70.220000999999996</v>
      </c>
      <c r="D707" s="3">
        <f t="shared" si="12"/>
        <v>1.2253106000298164E-2</v>
      </c>
      <c r="L707" s="72"/>
      <c r="M707" s="72"/>
      <c r="N707" s="75"/>
      <c r="O707" s="76"/>
      <c r="P707" s="76"/>
      <c r="Q707" s="122"/>
    </row>
    <row r="708" spans="2:17">
      <c r="B708" s="4">
        <v>23204</v>
      </c>
      <c r="C708" s="24">
        <v>69.639999000000003</v>
      </c>
      <c r="D708" s="3">
        <f t="shared" si="12"/>
        <v>-8.2597834198263609E-3</v>
      </c>
      <c r="L708" s="72"/>
      <c r="M708" s="72"/>
      <c r="N708" s="75"/>
      <c r="O708" s="76"/>
      <c r="P708" s="76"/>
      <c r="Q708" s="122"/>
    </row>
    <row r="709" spans="2:17">
      <c r="B709" s="4">
        <v>23211</v>
      </c>
      <c r="C709" s="24">
        <v>68.349997999999999</v>
      </c>
      <c r="D709" s="3">
        <f t="shared" ref="D709:D772" si="13">C709/C708-1</f>
        <v>-1.8523851500916955E-2</v>
      </c>
      <c r="L709" s="72"/>
      <c r="M709" s="72"/>
      <c r="N709" s="75"/>
      <c r="O709" s="76"/>
      <c r="P709" s="76"/>
      <c r="Q709" s="122"/>
    </row>
    <row r="710" spans="2:17">
      <c r="B710" s="4">
        <v>23218</v>
      </c>
      <c r="C710" s="24">
        <v>68.540001000000004</v>
      </c>
      <c r="D710" s="3">
        <f t="shared" si="13"/>
        <v>2.7798537755627795E-3</v>
      </c>
      <c r="L710" s="72"/>
      <c r="M710" s="72"/>
      <c r="N710" s="75"/>
      <c r="O710" s="76"/>
      <c r="P710" s="76"/>
      <c r="Q710" s="122"/>
    </row>
    <row r="711" spans="2:17">
      <c r="B711" s="4">
        <v>23225</v>
      </c>
      <c r="C711" s="24">
        <v>69.300003000000004</v>
      </c>
      <c r="D711" s="3">
        <f t="shared" si="13"/>
        <v>1.1088444542042053E-2</v>
      </c>
      <c r="L711" s="72"/>
      <c r="M711" s="72"/>
      <c r="N711" s="75"/>
      <c r="O711" s="76"/>
      <c r="P711" s="76"/>
      <c r="Q711" s="122"/>
    </row>
    <row r="712" spans="2:17">
      <c r="B712" s="4">
        <v>23232</v>
      </c>
      <c r="C712" s="24">
        <v>70.480002999999996</v>
      </c>
      <c r="D712" s="3">
        <f t="shared" si="13"/>
        <v>1.7027416290299247E-2</v>
      </c>
      <c r="L712" s="72"/>
      <c r="M712" s="72"/>
      <c r="N712" s="75"/>
      <c r="O712" s="76"/>
      <c r="P712" s="76"/>
      <c r="Q712" s="122"/>
    </row>
    <row r="713" spans="2:17">
      <c r="B713" s="4">
        <v>23239</v>
      </c>
      <c r="C713" s="24">
        <v>71.489998</v>
      </c>
      <c r="D713" s="3">
        <f t="shared" si="13"/>
        <v>1.4330234917839135E-2</v>
      </c>
      <c r="L713" s="72"/>
      <c r="M713" s="72"/>
      <c r="N713" s="75"/>
      <c r="O713" s="76"/>
      <c r="P713" s="76"/>
      <c r="Q713" s="122"/>
    </row>
    <row r="714" spans="2:17">
      <c r="B714" s="4">
        <v>23246</v>
      </c>
      <c r="C714" s="24">
        <v>71.760002</v>
      </c>
      <c r="D714" s="3">
        <f t="shared" si="13"/>
        <v>3.7768080508269186E-3</v>
      </c>
      <c r="L714" s="72"/>
      <c r="M714" s="72"/>
      <c r="N714" s="75"/>
      <c r="O714" s="76"/>
      <c r="P714" s="76"/>
      <c r="Q714" s="122"/>
    </row>
    <row r="715" spans="2:17">
      <c r="B715" s="4">
        <v>23253</v>
      </c>
      <c r="C715" s="24">
        <v>72.5</v>
      </c>
      <c r="D715" s="3">
        <f t="shared" si="13"/>
        <v>1.0312123458413591E-2</v>
      </c>
      <c r="L715" s="72"/>
      <c r="M715" s="72"/>
      <c r="N715" s="75"/>
      <c r="O715" s="76"/>
      <c r="P715" s="76"/>
      <c r="Q715" s="122"/>
    </row>
    <row r="716" spans="2:17">
      <c r="B716" s="4">
        <v>23260</v>
      </c>
      <c r="C716" s="24">
        <v>72.839995999999999</v>
      </c>
      <c r="D716" s="3">
        <f t="shared" si="13"/>
        <v>4.6896000000000715E-3</v>
      </c>
      <c r="L716" s="72"/>
      <c r="M716" s="72"/>
      <c r="N716" s="75"/>
      <c r="O716" s="76"/>
      <c r="P716" s="76"/>
      <c r="Q716" s="122"/>
    </row>
    <row r="717" spans="2:17">
      <c r="B717" s="4">
        <v>23267</v>
      </c>
      <c r="C717" s="24">
        <v>73.169998000000007</v>
      </c>
      <c r="D717" s="3">
        <f t="shared" si="13"/>
        <v>4.5305054657061028E-3</v>
      </c>
      <c r="L717" s="72"/>
      <c r="M717" s="72"/>
      <c r="N717" s="75"/>
      <c r="O717" s="76"/>
      <c r="P717" s="76"/>
      <c r="Q717" s="122"/>
    </row>
    <row r="718" spans="2:17">
      <c r="B718" s="4">
        <v>23274</v>
      </c>
      <c r="C718" s="24">
        <v>73.300003000000004</v>
      </c>
      <c r="D718" s="3">
        <f t="shared" si="13"/>
        <v>1.776752816092797E-3</v>
      </c>
      <c r="L718" s="72"/>
      <c r="M718" s="72"/>
      <c r="N718" s="75"/>
      <c r="O718" s="76"/>
      <c r="P718" s="76"/>
      <c r="Q718" s="122"/>
    </row>
    <row r="719" spans="2:17">
      <c r="B719" s="4">
        <v>23281</v>
      </c>
      <c r="C719" s="24">
        <v>72.129997000000003</v>
      </c>
      <c r="D719" s="3">
        <f t="shared" si="13"/>
        <v>-1.5961882020659734E-2</v>
      </c>
      <c r="L719" s="72"/>
      <c r="M719" s="72"/>
      <c r="N719" s="75"/>
      <c r="O719" s="76"/>
      <c r="P719" s="76"/>
      <c r="Q719" s="122"/>
    </row>
    <row r="720" spans="2:17">
      <c r="B720" s="4">
        <v>23288</v>
      </c>
      <c r="C720" s="24">
        <v>72.849997999999999</v>
      </c>
      <c r="D720" s="3">
        <f t="shared" si="13"/>
        <v>9.981991265020973E-3</v>
      </c>
      <c r="L720" s="72"/>
      <c r="M720" s="72"/>
      <c r="N720" s="75"/>
      <c r="O720" s="76"/>
      <c r="P720" s="76"/>
      <c r="Q720" s="122"/>
    </row>
    <row r="721" spans="2:17">
      <c r="B721" s="4">
        <v>23295</v>
      </c>
      <c r="C721" s="24">
        <v>72.269997000000004</v>
      </c>
      <c r="D721" s="3">
        <f t="shared" si="13"/>
        <v>-7.9615788047103786E-3</v>
      </c>
      <c r="L721" s="72"/>
      <c r="M721" s="72"/>
      <c r="N721" s="75"/>
      <c r="O721" s="76"/>
      <c r="P721" s="76"/>
      <c r="Q721" s="122"/>
    </row>
    <row r="722" spans="2:17">
      <c r="B722" s="4">
        <v>23302</v>
      </c>
      <c r="C722" s="24">
        <v>73.319999999999993</v>
      </c>
      <c r="D722" s="3">
        <f t="shared" si="13"/>
        <v>1.4528892259397574E-2</v>
      </c>
      <c r="L722" s="72"/>
      <c r="M722" s="72"/>
      <c r="N722" s="75"/>
      <c r="O722" s="76"/>
      <c r="P722" s="76"/>
      <c r="Q722" s="122"/>
    </row>
    <row r="723" spans="2:17">
      <c r="B723" s="4">
        <v>23309</v>
      </c>
      <c r="C723" s="24">
        <v>74.010002</v>
      </c>
      <c r="D723" s="3">
        <f t="shared" si="13"/>
        <v>9.4108292416803518E-3</v>
      </c>
      <c r="L723" s="72"/>
      <c r="M723" s="72"/>
      <c r="N723" s="75"/>
      <c r="O723" s="76"/>
      <c r="P723" s="76"/>
      <c r="Q723" s="122"/>
    </row>
    <row r="724" spans="2:17">
      <c r="B724" s="4">
        <v>23316</v>
      </c>
      <c r="C724" s="24">
        <v>73.830001999999993</v>
      </c>
      <c r="D724" s="3">
        <f t="shared" si="13"/>
        <v>-2.4321037040372362E-3</v>
      </c>
      <c r="L724" s="72"/>
      <c r="M724" s="72"/>
      <c r="N724" s="75"/>
      <c r="O724" s="76"/>
      <c r="P724" s="76"/>
      <c r="Q724" s="122"/>
    </row>
    <row r="725" spans="2:17">
      <c r="B725" s="4">
        <v>23323</v>
      </c>
      <c r="C725" s="24">
        <v>73.360000999999997</v>
      </c>
      <c r="D725" s="3">
        <f t="shared" si="13"/>
        <v>-6.3659892627390136E-3</v>
      </c>
      <c r="L725" s="72"/>
      <c r="M725" s="72"/>
      <c r="N725" s="75"/>
      <c r="O725" s="76"/>
      <c r="P725" s="76"/>
      <c r="Q725" s="122"/>
    </row>
    <row r="726" spans="2:17">
      <c r="B726" s="4">
        <v>23330</v>
      </c>
      <c r="C726" s="24">
        <v>72.349997999999999</v>
      </c>
      <c r="D726" s="3">
        <f t="shared" si="13"/>
        <v>-1.3767761535335876E-2</v>
      </c>
      <c r="L726" s="72"/>
      <c r="M726" s="72"/>
      <c r="N726" s="75"/>
      <c r="O726" s="76"/>
      <c r="P726" s="76"/>
      <c r="Q726" s="122"/>
    </row>
    <row r="727" spans="2:17">
      <c r="B727" s="4">
        <v>23337</v>
      </c>
      <c r="C727" s="24">
        <v>69.610000999999997</v>
      </c>
      <c r="D727" s="3">
        <f t="shared" si="13"/>
        <v>-3.7871417771151883E-2</v>
      </c>
      <c r="L727" s="72"/>
      <c r="M727" s="72"/>
      <c r="N727" s="75"/>
      <c r="O727" s="76"/>
      <c r="P727" s="76"/>
      <c r="Q727" s="122"/>
    </row>
    <row r="728" spans="2:17">
      <c r="B728" s="4">
        <v>23344</v>
      </c>
      <c r="C728" s="24">
        <v>73.230002999999996</v>
      </c>
      <c r="D728" s="3">
        <f t="shared" si="13"/>
        <v>5.200405039499989E-2</v>
      </c>
      <c r="L728" s="72"/>
      <c r="M728" s="72"/>
      <c r="N728" s="75"/>
      <c r="O728" s="76"/>
      <c r="P728" s="76"/>
      <c r="Q728" s="122"/>
    </row>
    <row r="729" spans="2:17">
      <c r="B729" s="4">
        <v>23351</v>
      </c>
      <c r="C729" s="24">
        <v>74</v>
      </c>
      <c r="D729" s="3">
        <f t="shared" si="13"/>
        <v>1.051477493453068E-2</v>
      </c>
      <c r="L729" s="72"/>
      <c r="M729" s="72"/>
      <c r="N729" s="75"/>
      <c r="O729" s="76"/>
      <c r="P729" s="76"/>
      <c r="Q729" s="122"/>
    </row>
    <row r="730" spans="2:17">
      <c r="B730" s="4">
        <v>23358</v>
      </c>
      <c r="C730" s="24">
        <v>74.059997999999993</v>
      </c>
      <c r="D730" s="3">
        <f t="shared" si="13"/>
        <v>8.107837837836307E-4</v>
      </c>
      <c r="L730" s="72"/>
      <c r="M730" s="72"/>
      <c r="N730" s="75"/>
      <c r="O730" s="76"/>
      <c r="P730" s="76"/>
      <c r="Q730" s="122"/>
    </row>
    <row r="731" spans="2:17">
      <c r="B731" s="4">
        <v>23365</v>
      </c>
      <c r="C731" s="24">
        <v>74.279999000000004</v>
      </c>
      <c r="D731" s="3">
        <f t="shared" si="13"/>
        <v>2.9705779900237594E-3</v>
      </c>
      <c r="L731" s="72"/>
      <c r="M731" s="72"/>
      <c r="N731" s="75"/>
      <c r="O731" s="76"/>
      <c r="P731" s="76"/>
      <c r="Q731" s="122"/>
    </row>
    <row r="732" spans="2:17">
      <c r="B732" s="4">
        <v>23372</v>
      </c>
      <c r="C732" s="24">
        <v>74.440002000000007</v>
      </c>
      <c r="D732" s="3">
        <f t="shared" si="13"/>
        <v>2.154052263786399E-3</v>
      </c>
      <c r="L732" s="72"/>
      <c r="M732" s="72"/>
      <c r="N732" s="75"/>
      <c r="O732" s="76"/>
      <c r="P732" s="76"/>
      <c r="Q732" s="122"/>
    </row>
    <row r="733" spans="2:17">
      <c r="B733" s="4">
        <v>23379</v>
      </c>
      <c r="C733" s="24">
        <v>75.5</v>
      </c>
      <c r="D733" s="3">
        <f t="shared" si="13"/>
        <v>1.4239628849015862E-2</v>
      </c>
      <c r="L733" s="72"/>
      <c r="M733" s="72"/>
      <c r="N733" s="75"/>
      <c r="O733" s="76"/>
      <c r="P733" s="76"/>
      <c r="Q733" s="122"/>
    </row>
    <row r="734" spans="2:17">
      <c r="B734" s="4">
        <v>23386</v>
      </c>
      <c r="C734" s="24">
        <v>76.239998</v>
      </c>
      <c r="D734" s="3">
        <f t="shared" si="13"/>
        <v>9.801298013245141E-3</v>
      </c>
      <c r="L734" s="72"/>
      <c r="M734" s="72"/>
      <c r="N734" s="75"/>
      <c r="O734" s="76"/>
      <c r="P734" s="76"/>
      <c r="Q734" s="122"/>
    </row>
    <row r="735" spans="2:17">
      <c r="B735" s="4">
        <v>23393</v>
      </c>
      <c r="C735" s="24">
        <v>76.559997999999993</v>
      </c>
      <c r="D735" s="3">
        <f t="shared" si="13"/>
        <v>4.1972718834539791E-3</v>
      </c>
      <c r="L735" s="72"/>
      <c r="M735" s="72"/>
      <c r="N735" s="75"/>
      <c r="O735" s="76"/>
      <c r="P735" s="76"/>
      <c r="Q735" s="122"/>
    </row>
    <row r="736" spans="2:17">
      <c r="B736" s="4">
        <v>23400</v>
      </c>
      <c r="C736" s="24">
        <v>77.110000999999997</v>
      </c>
      <c r="D736" s="3">
        <f t="shared" si="13"/>
        <v>7.183947418598402E-3</v>
      </c>
      <c r="L736" s="72"/>
      <c r="M736" s="72"/>
      <c r="N736" s="75"/>
      <c r="O736" s="76"/>
      <c r="P736" s="76"/>
      <c r="Q736" s="122"/>
    </row>
    <row r="737" spans="2:19">
      <c r="B737" s="4">
        <v>23407</v>
      </c>
      <c r="C737" s="24">
        <v>77.040001000000004</v>
      </c>
      <c r="D737" s="3">
        <f t="shared" si="13"/>
        <v>-9.0779404866037083E-4</v>
      </c>
      <c r="L737" s="72"/>
      <c r="M737" s="72"/>
      <c r="N737" s="75"/>
      <c r="O737" s="76"/>
      <c r="P737" s="76"/>
      <c r="Q737" s="122"/>
      <c r="R737" s="121"/>
      <c r="S737" s="121"/>
    </row>
    <row r="738" spans="2:19">
      <c r="B738" s="4">
        <v>23414</v>
      </c>
      <c r="C738" s="24">
        <v>77.180000000000007</v>
      </c>
      <c r="D738" s="3">
        <f t="shared" si="13"/>
        <v>1.8172247946881548E-3</v>
      </c>
      <c r="L738" s="72"/>
      <c r="M738" s="72"/>
      <c r="N738" s="75"/>
      <c r="O738" s="76"/>
      <c r="P738" s="76"/>
      <c r="Q738" s="122"/>
      <c r="R738" s="121"/>
      <c r="S738" s="121"/>
    </row>
    <row r="739" spans="2:19">
      <c r="B739" s="4">
        <v>23421</v>
      </c>
      <c r="C739" s="24">
        <v>77.480002999999996</v>
      </c>
      <c r="D739" s="3">
        <f t="shared" si="13"/>
        <v>3.8870562321844382E-3</v>
      </c>
      <c r="L739" s="72"/>
      <c r="M739" s="72"/>
      <c r="N739" s="75"/>
      <c r="O739" s="76"/>
      <c r="P739" s="76"/>
      <c r="Q739" s="122"/>
      <c r="R739" s="121"/>
      <c r="S739" s="121"/>
    </row>
    <row r="740" spans="2:19">
      <c r="B740" s="4">
        <v>23428</v>
      </c>
      <c r="C740" s="24">
        <v>77.620002999999997</v>
      </c>
      <c r="D740" s="3">
        <f t="shared" si="13"/>
        <v>1.8069178443371747E-3</v>
      </c>
      <c r="L740" s="72"/>
      <c r="M740" s="72"/>
      <c r="N740" s="75"/>
      <c r="O740" s="76"/>
      <c r="P740" s="76"/>
      <c r="Q740" s="122"/>
    </row>
    <row r="741" spans="2:19">
      <c r="B741" s="4">
        <v>23435</v>
      </c>
      <c r="C741" s="24">
        <v>77.800003000000004</v>
      </c>
      <c r="D741" s="3">
        <f t="shared" si="13"/>
        <v>2.3189898614150994E-3</v>
      </c>
      <c r="L741" s="72"/>
      <c r="M741" s="72"/>
      <c r="N741" s="75"/>
      <c r="O741" s="76"/>
      <c r="P741" s="76"/>
      <c r="Q741" s="122"/>
    </row>
    <row r="742" spans="2:19">
      <c r="B742" s="4">
        <v>23442</v>
      </c>
      <c r="C742" s="24">
        <v>78.309997999999993</v>
      </c>
      <c r="D742" s="3">
        <f t="shared" si="13"/>
        <v>6.5552054027553375E-3</v>
      </c>
      <c r="L742" s="72"/>
      <c r="M742" s="72"/>
      <c r="N742" s="75"/>
      <c r="O742" s="76"/>
      <c r="P742" s="76"/>
      <c r="Q742" s="122"/>
    </row>
    <row r="743" spans="2:19">
      <c r="B743" s="4">
        <v>23449</v>
      </c>
      <c r="C743" s="24">
        <v>79.139999000000003</v>
      </c>
      <c r="D743" s="3">
        <f t="shared" si="13"/>
        <v>1.0598914840988849E-2</v>
      </c>
      <c r="L743" s="72"/>
      <c r="M743" s="72"/>
      <c r="N743" s="75"/>
      <c r="O743" s="76"/>
      <c r="P743" s="76"/>
      <c r="Q743" s="122"/>
    </row>
    <row r="744" spans="2:19">
      <c r="B744" s="4">
        <v>23456</v>
      </c>
      <c r="C744" s="24">
        <v>78.919998000000007</v>
      </c>
      <c r="D744" s="3">
        <f t="shared" si="13"/>
        <v>-2.7798964212774058E-3</v>
      </c>
      <c r="L744" s="72"/>
      <c r="M744" s="72"/>
      <c r="N744" s="75"/>
      <c r="O744" s="76"/>
      <c r="P744" s="76"/>
      <c r="Q744" s="122"/>
    </row>
    <row r="745" spans="2:19">
      <c r="B745" s="4">
        <v>23463</v>
      </c>
      <c r="C745" s="24">
        <v>79.190002000000007</v>
      </c>
      <c r="D745" s="3">
        <f t="shared" si="13"/>
        <v>3.4212367820891654E-3</v>
      </c>
      <c r="L745" s="72"/>
      <c r="M745" s="72"/>
      <c r="N745" s="75"/>
      <c r="O745" s="76"/>
      <c r="P745" s="76"/>
      <c r="Q745" s="122"/>
    </row>
    <row r="746" spans="2:19">
      <c r="B746" s="4">
        <v>23470</v>
      </c>
      <c r="C746" s="24">
        <v>79.940002000000007</v>
      </c>
      <c r="D746" s="3">
        <f t="shared" si="13"/>
        <v>9.4708925502995367E-3</v>
      </c>
      <c r="L746" s="72"/>
      <c r="M746" s="72"/>
      <c r="N746" s="75"/>
      <c r="O746" s="76"/>
      <c r="P746" s="76"/>
      <c r="Q746" s="122"/>
    </row>
    <row r="747" spans="2:19">
      <c r="B747" s="4">
        <v>23477</v>
      </c>
      <c r="C747" s="24">
        <v>79.849997999999999</v>
      </c>
      <c r="D747" s="3">
        <f t="shared" si="13"/>
        <v>-1.1258943926472087E-3</v>
      </c>
      <c r="L747" s="72"/>
      <c r="M747" s="72"/>
      <c r="N747" s="75"/>
      <c r="O747" s="76"/>
      <c r="P747" s="76"/>
      <c r="Q747" s="122"/>
    </row>
    <row r="748" spans="2:19">
      <c r="B748" s="4">
        <v>23484</v>
      </c>
      <c r="C748" s="24">
        <v>80.550003000000004</v>
      </c>
      <c r="D748" s="3">
        <f t="shared" si="13"/>
        <v>8.7664999064871463E-3</v>
      </c>
      <c r="L748" s="72"/>
      <c r="M748" s="72"/>
      <c r="N748" s="75"/>
      <c r="O748" s="76"/>
      <c r="P748" s="76"/>
      <c r="Q748" s="122"/>
    </row>
    <row r="749" spans="2:19">
      <c r="B749" s="4">
        <v>23491</v>
      </c>
      <c r="C749" s="24">
        <v>79.75</v>
      </c>
      <c r="D749" s="3">
        <f t="shared" si="13"/>
        <v>-9.931756302976269E-3</v>
      </c>
      <c r="L749" s="72"/>
      <c r="M749" s="72"/>
      <c r="N749" s="75"/>
      <c r="O749" s="76"/>
      <c r="P749" s="76"/>
      <c r="Q749" s="122"/>
    </row>
    <row r="750" spans="2:19">
      <c r="B750" s="4">
        <v>23498</v>
      </c>
      <c r="C750" s="24">
        <v>80.169998000000007</v>
      </c>
      <c r="D750" s="3">
        <f t="shared" si="13"/>
        <v>5.2664326018809771E-3</v>
      </c>
      <c r="L750" s="72"/>
      <c r="M750" s="72"/>
      <c r="N750" s="75"/>
      <c r="O750" s="76"/>
      <c r="P750" s="76"/>
      <c r="Q750" s="122"/>
    </row>
    <row r="751" spans="2:19">
      <c r="B751" s="4">
        <v>23505</v>
      </c>
      <c r="C751" s="24">
        <v>81</v>
      </c>
      <c r="D751" s="3">
        <f t="shared" si="13"/>
        <v>1.0353025080529488E-2</v>
      </c>
      <c r="L751" s="72"/>
      <c r="M751" s="72"/>
      <c r="N751" s="75"/>
      <c r="O751" s="76"/>
      <c r="P751" s="76"/>
      <c r="Q751" s="122"/>
    </row>
    <row r="752" spans="2:19">
      <c r="B752" s="4">
        <v>23512</v>
      </c>
      <c r="C752" s="24">
        <v>81.099997999999999</v>
      </c>
      <c r="D752" s="3">
        <f t="shared" si="13"/>
        <v>1.2345432098765929E-3</v>
      </c>
      <c r="L752" s="72"/>
      <c r="M752" s="72"/>
      <c r="N752" s="75"/>
      <c r="O752" s="76"/>
      <c r="P752" s="76"/>
      <c r="Q752" s="122"/>
    </row>
    <row r="753" spans="2:19">
      <c r="B753" s="4">
        <v>23519</v>
      </c>
      <c r="C753" s="24">
        <v>80.730002999999996</v>
      </c>
      <c r="D753" s="3">
        <f t="shared" si="13"/>
        <v>-4.5622072641728906E-3</v>
      </c>
      <c r="L753" s="72"/>
      <c r="M753" s="72"/>
      <c r="N753" s="75"/>
      <c r="O753" s="76"/>
      <c r="P753" s="76"/>
      <c r="Q753" s="122"/>
    </row>
    <row r="754" spans="2:19">
      <c r="B754" s="4">
        <v>23526</v>
      </c>
      <c r="C754" s="24">
        <v>80.370002999999997</v>
      </c>
      <c r="D754" s="3">
        <f t="shared" si="13"/>
        <v>-4.4593086414229655E-3</v>
      </c>
      <c r="L754" s="72"/>
      <c r="M754" s="72"/>
      <c r="N754" s="75"/>
      <c r="O754" s="76"/>
      <c r="P754" s="76"/>
      <c r="Q754" s="122"/>
    </row>
    <row r="755" spans="2:19">
      <c r="B755" s="4">
        <v>23533</v>
      </c>
      <c r="C755" s="24">
        <v>79.019997000000004</v>
      </c>
      <c r="D755" s="3">
        <f t="shared" si="13"/>
        <v>-1.6797386457730878E-2</v>
      </c>
      <c r="L755" s="72"/>
      <c r="M755" s="72"/>
      <c r="N755" s="75"/>
      <c r="O755" s="76"/>
      <c r="P755" s="76"/>
      <c r="Q755" s="122"/>
    </row>
    <row r="756" spans="2:19">
      <c r="B756" s="4">
        <v>23540</v>
      </c>
      <c r="C756" s="24">
        <v>79.599997999999999</v>
      </c>
      <c r="D756" s="3">
        <f t="shared" si="13"/>
        <v>7.3399268795213413E-3</v>
      </c>
      <c r="L756" s="72"/>
      <c r="M756" s="72"/>
      <c r="N756" s="75"/>
      <c r="O756" s="76"/>
      <c r="P756" s="76"/>
      <c r="Q756" s="122"/>
    </row>
    <row r="757" spans="2:19">
      <c r="B757" s="4">
        <v>23547</v>
      </c>
      <c r="C757" s="24">
        <v>80.889999000000003</v>
      </c>
      <c r="D757" s="3">
        <f t="shared" si="13"/>
        <v>1.6206043120754909E-2</v>
      </c>
      <c r="L757" s="72"/>
      <c r="M757" s="72"/>
      <c r="N757" s="75"/>
      <c r="O757" s="76"/>
      <c r="P757" s="76"/>
      <c r="Q757" s="122"/>
    </row>
    <row r="758" spans="2:19">
      <c r="B758" s="4">
        <v>23554</v>
      </c>
      <c r="C758" s="24">
        <v>81.459998999999996</v>
      </c>
      <c r="D758" s="3">
        <f t="shared" si="13"/>
        <v>7.0466065897711871E-3</v>
      </c>
      <c r="L758" s="72"/>
      <c r="M758" s="72"/>
      <c r="N758" s="75"/>
      <c r="O758" s="76"/>
      <c r="P758" s="76"/>
      <c r="Q758" s="122"/>
    </row>
    <row r="759" spans="2:19">
      <c r="B759" s="4">
        <v>23561</v>
      </c>
      <c r="C759" s="24">
        <v>82.599997999999999</v>
      </c>
      <c r="D759" s="3">
        <f t="shared" si="13"/>
        <v>1.3994586471821613E-2</v>
      </c>
      <c r="L759" s="72"/>
      <c r="M759" s="72"/>
      <c r="N759" s="75"/>
      <c r="O759" s="76"/>
      <c r="P759" s="76"/>
      <c r="Q759" s="122"/>
    </row>
    <row r="760" spans="2:19">
      <c r="B760" s="4">
        <v>23568</v>
      </c>
      <c r="C760" s="24">
        <v>83.360000999999997</v>
      </c>
      <c r="D760" s="3">
        <f t="shared" si="13"/>
        <v>9.20100506539967E-3</v>
      </c>
      <c r="L760" s="72"/>
      <c r="M760" s="72"/>
      <c r="N760" s="75"/>
      <c r="O760" s="76"/>
      <c r="P760" s="76"/>
      <c r="Q760" s="122"/>
    </row>
    <row r="761" spans="2:19">
      <c r="B761" s="4">
        <v>23575</v>
      </c>
      <c r="C761" s="24">
        <v>84.010002</v>
      </c>
      <c r="D761" s="3">
        <f t="shared" si="13"/>
        <v>7.7975167010855273E-3</v>
      </c>
      <c r="L761" s="72"/>
      <c r="M761" s="72"/>
      <c r="N761" s="75"/>
      <c r="O761" s="76"/>
      <c r="P761" s="76"/>
      <c r="Q761" s="122"/>
      <c r="R761" s="121"/>
      <c r="S761" s="121"/>
    </row>
    <row r="762" spans="2:19">
      <c r="B762" s="4">
        <v>23582</v>
      </c>
      <c r="C762" s="24">
        <v>83.459998999999996</v>
      </c>
      <c r="D762" s="3">
        <f t="shared" si="13"/>
        <v>-6.5468752161201849E-3</v>
      </c>
      <c r="L762" s="72"/>
      <c r="M762" s="72"/>
      <c r="N762" s="75"/>
      <c r="O762" s="76"/>
      <c r="P762" s="76"/>
      <c r="Q762" s="122"/>
      <c r="R762" s="121"/>
      <c r="S762" s="121"/>
    </row>
    <row r="763" spans="2:19">
      <c r="B763" s="4">
        <v>23589</v>
      </c>
      <c r="C763" s="24">
        <v>83.18</v>
      </c>
      <c r="D763" s="3">
        <f t="shared" si="13"/>
        <v>-3.3548886095720043E-3</v>
      </c>
      <c r="L763" s="72"/>
      <c r="M763" s="72"/>
      <c r="N763" s="75"/>
      <c r="O763" s="76"/>
      <c r="P763" s="76"/>
      <c r="Q763" s="122"/>
      <c r="R763" s="121"/>
      <c r="S763" s="121"/>
    </row>
    <row r="764" spans="2:19">
      <c r="B764" s="4">
        <v>23596</v>
      </c>
      <c r="C764" s="24">
        <v>81.860000999999997</v>
      </c>
      <c r="D764" s="3">
        <f t="shared" si="13"/>
        <v>-1.5869187304640708E-2</v>
      </c>
      <c r="L764" s="72"/>
      <c r="M764" s="72"/>
      <c r="N764" s="75"/>
      <c r="O764" s="76"/>
      <c r="P764" s="76"/>
      <c r="Q764" s="122"/>
      <c r="R764" s="121"/>
      <c r="S764" s="121"/>
    </row>
    <row r="765" spans="2:19">
      <c r="B765" s="4">
        <v>23603</v>
      </c>
      <c r="C765" s="24">
        <v>82.349997999999999</v>
      </c>
      <c r="D765" s="3">
        <f t="shared" si="13"/>
        <v>5.9857927438824454E-3</v>
      </c>
      <c r="L765" s="72"/>
      <c r="M765" s="72"/>
      <c r="N765" s="75"/>
      <c r="O765" s="76"/>
      <c r="P765" s="76"/>
      <c r="Q765" s="122"/>
      <c r="R765" s="121"/>
      <c r="S765" s="121"/>
    </row>
    <row r="766" spans="2:19">
      <c r="B766" s="4">
        <v>23610</v>
      </c>
      <c r="C766" s="24">
        <v>82.07</v>
      </c>
      <c r="D766" s="3">
        <f t="shared" si="13"/>
        <v>-3.4000972289034426E-3</v>
      </c>
      <c r="L766" s="72"/>
      <c r="M766" s="72"/>
      <c r="N766" s="75"/>
      <c r="O766" s="76"/>
      <c r="P766" s="76"/>
      <c r="Q766" s="122"/>
      <c r="R766" s="121"/>
      <c r="S766" s="121"/>
    </row>
    <row r="767" spans="2:19">
      <c r="B767" s="4">
        <v>23617</v>
      </c>
      <c r="C767" s="24">
        <v>81.989998</v>
      </c>
      <c r="D767" s="3">
        <f t="shared" si="13"/>
        <v>-9.7480199829402814E-4</v>
      </c>
      <c r="L767" s="72"/>
      <c r="M767" s="72"/>
      <c r="N767" s="75"/>
      <c r="O767" s="76"/>
      <c r="P767" s="76"/>
      <c r="Q767" s="122"/>
      <c r="R767" s="121"/>
      <c r="S767" s="121"/>
    </row>
    <row r="768" spans="2:19">
      <c r="B768" s="4">
        <v>23624</v>
      </c>
      <c r="C768" s="24">
        <v>82.760002</v>
      </c>
      <c r="D768" s="3">
        <f t="shared" si="13"/>
        <v>9.3914382093289728E-3</v>
      </c>
      <c r="L768" s="72"/>
      <c r="M768" s="72"/>
      <c r="N768" s="75"/>
      <c r="O768" s="76"/>
      <c r="P768" s="76"/>
      <c r="Q768" s="122"/>
      <c r="R768" s="121"/>
      <c r="S768" s="121"/>
    </row>
    <row r="769" spans="2:19">
      <c r="B769" s="4">
        <v>23631</v>
      </c>
      <c r="C769" s="24">
        <v>83.449996999999996</v>
      </c>
      <c r="D769" s="3">
        <f t="shared" si="13"/>
        <v>8.337300426841443E-3</v>
      </c>
      <c r="L769" s="72"/>
      <c r="M769" s="72"/>
      <c r="N769" s="75"/>
      <c r="O769" s="76"/>
      <c r="P769" s="76"/>
      <c r="Q769" s="122"/>
      <c r="R769" s="121"/>
      <c r="S769" s="121"/>
    </row>
    <row r="770" spans="2:19">
      <c r="B770" s="4">
        <v>23638</v>
      </c>
      <c r="C770" s="24">
        <v>83.480002999999996</v>
      </c>
      <c r="D770" s="3">
        <f t="shared" si="13"/>
        <v>3.5956861688091202E-4</v>
      </c>
      <c r="L770" s="72"/>
      <c r="M770" s="72"/>
      <c r="N770" s="75"/>
      <c r="O770" s="76"/>
      <c r="P770" s="76"/>
      <c r="Q770" s="122"/>
      <c r="R770" s="121"/>
      <c r="S770" s="121"/>
    </row>
    <row r="771" spans="2:19">
      <c r="B771" s="4">
        <v>23645</v>
      </c>
      <c r="C771" s="24">
        <v>84.209998999999996</v>
      </c>
      <c r="D771" s="3">
        <f t="shared" si="13"/>
        <v>8.7445612573828768E-3</v>
      </c>
      <c r="L771" s="72"/>
      <c r="M771" s="72"/>
      <c r="N771" s="75"/>
      <c r="O771" s="76"/>
      <c r="P771" s="76"/>
      <c r="Q771" s="122"/>
      <c r="R771" s="121"/>
      <c r="S771" s="121"/>
    </row>
    <row r="772" spans="2:19">
      <c r="B772" s="4">
        <v>23652</v>
      </c>
      <c r="C772" s="24">
        <v>84.360000999999997</v>
      </c>
      <c r="D772" s="3">
        <f t="shared" si="13"/>
        <v>1.7812849041833889E-3</v>
      </c>
      <c r="L772" s="72"/>
      <c r="M772" s="72"/>
      <c r="N772" s="75"/>
      <c r="O772" s="76"/>
      <c r="P772" s="76"/>
      <c r="Q772" s="122"/>
      <c r="R772" s="121"/>
      <c r="S772" s="121"/>
    </row>
    <row r="773" spans="2:19">
      <c r="B773" s="4">
        <v>23659</v>
      </c>
      <c r="C773" s="24">
        <v>85.220000999999996</v>
      </c>
      <c r="D773" s="3">
        <f t="shared" ref="D773:D836" si="14">C773/C772-1</f>
        <v>1.0194404810403013E-2</v>
      </c>
      <c r="L773" s="72"/>
      <c r="M773" s="72"/>
      <c r="N773" s="75"/>
      <c r="O773" s="76"/>
      <c r="P773" s="76"/>
      <c r="Q773" s="122"/>
      <c r="R773" s="121"/>
      <c r="S773" s="121"/>
    </row>
    <row r="774" spans="2:19">
      <c r="B774" s="4">
        <v>23666</v>
      </c>
      <c r="C774" s="24">
        <v>84.830001999999993</v>
      </c>
      <c r="D774" s="3">
        <f t="shared" si="14"/>
        <v>-4.5763787306222214E-3</v>
      </c>
      <c r="L774" s="72"/>
      <c r="M774" s="72"/>
      <c r="N774" s="75"/>
      <c r="O774" s="76"/>
      <c r="P774" s="76"/>
      <c r="Q774" s="122"/>
      <c r="R774" s="121"/>
      <c r="S774" s="121"/>
    </row>
    <row r="775" spans="2:19">
      <c r="B775" s="4">
        <v>23673</v>
      </c>
      <c r="C775" s="24">
        <v>85.139999000000003</v>
      </c>
      <c r="D775" s="3">
        <f t="shared" si="14"/>
        <v>3.654332107642988E-3</v>
      </c>
      <c r="L775" s="72"/>
      <c r="M775" s="72"/>
      <c r="N775" s="75"/>
      <c r="O775" s="76"/>
      <c r="P775" s="76"/>
      <c r="Q775" s="122"/>
    </row>
    <row r="776" spans="2:19">
      <c r="B776" s="4">
        <v>23680</v>
      </c>
      <c r="C776" s="24">
        <v>84.860000999999997</v>
      </c>
      <c r="D776" s="3">
        <f t="shared" si="14"/>
        <v>-3.2886775110251287E-3</v>
      </c>
      <c r="L776" s="72"/>
      <c r="M776" s="72"/>
      <c r="N776" s="75"/>
      <c r="O776" s="76"/>
      <c r="P776" s="76"/>
      <c r="Q776" s="122"/>
    </row>
    <row r="777" spans="2:19">
      <c r="B777" s="4">
        <v>23687</v>
      </c>
      <c r="C777" s="24">
        <v>85.230002999999996</v>
      </c>
      <c r="D777" s="3">
        <f t="shared" si="14"/>
        <v>4.3601460716455875E-3</v>
      </c>
      <c r="L777" s="72"/>
      <c r="M777" s="72"/>
      <c r="N777" s="75"/>
      <c r="O777" s="76"/>
      <c r="P777" s="76"/>
      <c r="Q777" s="122"/>
    </row>
    <row r="778" spans="2:19">
      <c r="B778" s="4">
        <v>23694</v>
      </c>
      <c r="C778" s="24">
        <v>85.209998999999996</v>
      </c>
      <c r="D778" s="3">
        <f t="shared" si="14"/>
        <v>-2.3470608114373182E-4</v>
      </c>
      <c r="L778" s="72"/>
      <c r="M778" s="72"/>
      <c r="N778" s="75"/>
      <c r="O778" s="76"/>
      <c r="P778" s="76"/>
      <c r="Q778" s="122"/>
    </row>
    <row r="779" spans="2:19">
      <c r="B779" s="4">
        <v>23701</v>
      </c>
      <c r="C779" s="24">
        <v>86.279999000000004</v>
      </c>
      <c r="D779" s="3">
        <f t="shared" si="14"/>
        <v>1.2557211742251218E-2</v>
      </c>
      <c r="L779" s="72"/>
      <c r="M779" s="72"/>
      <c r="N779" s="75"/>
      <c r="O779" s="76"/>
      <c r="P779" s="76"/>
      <c r="Q779" s="122"/>
    </row>
    <row r="780" spans="2:19">
      <c r="B780" s="4">
        <v>23708</v>
      </c>
      <c r="C780" s="24">
        <v>85.160004000000001</v>
      </c>
      <c r="D780" s="3">
        <f t="shared" si="14"/>
        <v>-1.298093431827696E-2</v>
      </c>
      <c r="L780" s="72"/>
      <c r="M780" s="72"/>
      <c r="N780" s="75"/>
      <c r="O780" s="76"/>
      <c r="P780" s="76"/>
      <c r="Q780" s="122"/>
    </row>
    <row r="781" spans="2:19">
      <c r="B781" s="4">
        <v>23715</v>
      </c>
      <c r="C781" s="24">
        <v>84.349997999999999</v>
      </c>
      <c r="D781" s="3">
        <f t="shared" si="14"/>
        <v>-9.5115777589677153E-3</v>
      </c>
      <c r="L781" s="72"/>
      <c r="M781" s="72"/>
      <c r="N781" s="75"/>
      <c r="O781" s="76"/>
      <c r="P781" s="76"/>
      <c r="Q781" s="122"/>
    </row>
    <row r="782" spans="2:19">
      <c r="B782" s="4">
        <v>23722</v>
      </c>
      <c r="C782" s="24">
        <v>83.660004000000001</v>
      </c>
      <c r="D782" s="3">
        <f t="shared" si="14"/>
        <v>-8.1801306029669618E-3</v>
      </c>
      <c r="L782" s="72"/>
      <c r="M782" s="72"/>
      <c r="N782" s="75"/>
      <c r="O782" s="76"/>
      <c r="P782" s="76"/>
      <c r="Q782" s="122"/>
    </row>
    <row r="783" spans="2:19">
      <c r="B783" s="4">
        <v>23729</v>
      </c>
      <c r="C783" s="24">
        <v>84.290001000000004</v>
      </c>
      <c r="D783" s="3">
        <f t="shared" si="14"/>
        <v>7.5304442968948671E-3</v>
      </c>
      <c r="L783" s="72"/>
      <c r="M783" s="72"/>
      <c r="N783" s="75"/>
      <c r="O783" s="76"/>
      <c r="P783" s="76"/>
      <c r="Q783" s="122"/>
    </row>
    <row r="784" spans="2:19">
      <c r="B784" s="4">
        <v>23736</v>
      </c>
      <c r="C784" s="24">
        <v>84.150002000000001</v>
      </c>
      <c r="D784" s="3">
        <f t="shared" si="14"/>
        <v>-1.6609206114495123E-3</v>
      </c>
      <c r="L784" s="72"/>
      <c r="M784" s="72"/>
      <c r="N784" s="75"/>
      <c r="O784" s="76"/>
      <c r="P784" s="76"/>
      <c r="Q784" s="122"/>
    </row>
    <row r="785" spans="2:17">
      <c r="B785" s="4">
        <v>23743</v>
      </c>
      <c r="C785" s="24">
        <v>84.75</v>
      </c>
      <c r="D785" s="3">
        <f t="shared" si="14"/>
        <v>7.130100840639253E-3</v>
      </c>
      <c r="L785" s="72"/>
      <c r="M785" s="72"/>
      <c r="N785" s="75"/>
      <c r="O785" s="76"/>
      <c r="P785" s="76"/>
      <c r="Q785" s="122"/>
    </row>
    <row r="786" spans="2:17">
      <c r="B786" s="4">
        <v>23750</v>
      </c>
      <c r="C786" s="24">
        <v>85.370002999999997</v>
      </c>
      <c r="D786" s="3">
        <f t="shared" si="14"/>
        <v>7.3156696165190827E-3</v>
      </c>
      <c r="L786" s="72"/>
      <c r="M786" s="72"/>
      <c r="N786" s="75"/>
      <c r="O786" s="76"/>
      <c r="P786" s="76"/>
      <c r="Q786" s="122"/>
    </row>
    <row r="787" spans="2:17">
      <c r="B787" s="4">
        <v>23757</v>
      </c>
      <c r="C787" s="24">
        <v>86.209998999999996</v>
      </c>
      <c r="D787" s="3">
        <f t="shared" si="14"/>
        <v>9.8394748797185905E-3</v>
      </c>
      <c r="L787" s="72"/>
      <c r="M787" s="72"/>
      <c r="N787" s="75"/>
      <c r="O787" s="76"/>
      <c r="P787" s="76"/>
      <c r="Q787" s="122"/>
    </row>
    <row r="788" spans="2:17">
      <c r="B788" s="4">
        <v>23764</v>
      </c>
      <c r="C788" s="24">
        <v>86.739998</v>
      </c>
      <c r="D788" s="3">
        <f t="shared" si="14"/>
        <v>6.1477671516967369E-3</v>
      </c>
      <c r="L788" s="72"/>
      <c r="M788" s="72"/>
      <c r="N788" s="75"/>
      <c r="O788" s="76"/>
      <c r="P788" s="76"/>
      <c r="Q788" s="122"/>
    </row>
    <row r="789" spans="2:17">
      <c r="B789" s="4">
        <v>23771</v>
      </c>
      <c r="C789" s="24">
        <v>87.559997999999993</v>
      </c>
      <c r="D789" s="3">
        <f t="shared" si="14"/>
        <v>9.453539530863253E-3</v>
      </c>
      <c r="L789" s="72"/>
      <c r="M789" s="72"/>
      <c r="N789" s="75"/>
      <c r="O789" s="76"/>
      <c r="P789" s="76"/>
      <c r="Q789" s="122"/>
    </row>
    <row r="790" spans="2:17">
      <c r="B790" s="4">
        <v>23778</v>
      </c>
      <c r="C790" s="24">
        <v>87.290001000000004</v>
      </c>
      <c r="D790" s="3">
        <f t="shared" si="14"/>
        <v>-3.0835656254810662E-3</v>
      </c>
      <c r="L790" s="72"/>
      <c r="M790" s="72"/>
      <c r="N790" s="75"/>
      <c r="O790" s="76"/>
      <c r="P790" s="76"/>
      <c r="Q790" s="122"/>
    </row>
    <row r="791" spans="2:17">
      <c r="B791" s="4">
        <v>23785</v>
      </c>
      <c r="C791" s="24">
        <v>86.169998000000007</v>
      </c>
      <c r="D791" s="3">
        <f t="shared" si="14"/>
        <v>-1.2830828126579985E-2</v>
      </c>
      <c r="L791" s="72"/>
      <c r="M791" s="72"/>
      <c r="N791" s="75"/>
      <c r="O791" s="76"/>
      <c r="P791" s="76"/>
      <c r="Q791" s="122"/>
    </row>
    <row r="792" spans="2:17">
      <c r="B792" s="4">
        <v>23792</v>
      </c>
      <c r="C792" s="24">
        <v>86.209998999999996</v>
      </c>
      <c r="D792" s="3">
        <f t="shared" si="14"/>
        <v>4.6421029277476933E-4</v>
      </c>
      <c r="L792" s="72"/>
      <c r="M792" s="72"/>
      <c r="N792" s="75"/>
      <c r="O792" s="76"/>
      <c r="P792" s="76"/>
      <c r="Q792" s="122"/>
    </row>
    <row r="793" spans="2:17">
      <c r="B793" s="4">
        <v>23799</v>
      </c>
      <c r="C793" s="24">
        <v>87.43</v>
      </c>
      <c r="D793" s="3">
        <f t="shared" si="14"/>
        <v>1.4151502310074449E-2</v>
      </c>
      <c r="L793" s="72"/>
      <c r="M793" s="72"/>
      <c r="N793" s="75"/>
      <c r="O793" s="76"/>
      <c r="P793" s="76"/>
      <c r="Q793" s="122"/>
    </row>
    <row r="794" spans="2:17">
      <c r="B794" s="4">
        <v>23806</v>
      </c>
      <c r="C794" s="24">
        <v>86.800003000000004</v>
      </c>
      <c r="D794" s="3">
        <f t="shared" si="14"/>
        <v>-7.2057302985245597E-3</v>
      </c>
      <c r="L794" s="72"/>
      <c r="M794" s="72"/>
      <c r="N794" s="75"/>
      <c r="O794" s="76"/>
      <c r="P794" s="76"/>
      <c r="Q794" s="122"/>
    </row>
    <row r="795" spans="2:17">
      <c r="B795" s="4">
        <v>23813</v>
      </c>
      <c r="C795" s="24">
        <v>87.209998999999996</v>
      </c>
      <c r="D795" s="3">
        <f t="shared" si="14"/>
        <v>4.7234560579449969E-3</v>
      </c>
      <c r="L795" s="72"/>
      <c r="M795" s="72"/>
      <c r="N795" s="75"/>
      <c r="O795" s="76"/>
      <c r="P795" s="76"/>
      <c r="Q795" s="122"/>
    </row>
    <row r="796" spans="2:17">
      <c r="B796" s="4">
        <v>23820</v>
      </c>
      <c r="C796" s="24">
        <v>86.839995999999999</v>
      </c>
      <c r="D796" s="3">
        <f t="shared" si="14"/>
        <v>-4.242667173978476E-3</v>
      </c>
      <c r="L796" s="72"/>
      <c r="M796" s="72"/>
      <c r="N796" s="75"/>
      <c r="O796" s="76"/>
      <c r="P796" s="76"/>
      <c r="Q796" s="122"/>
    </row>
    <row r="797" spans="2:17">
      <c r="B797" s="4">
        <v>23827</v>
      </c>
      <c r="C797" s="24">
        <v>86.199996999999996</v>
      </c>
      <c r="D797" s="3">
        <f t="shared" si="14"/>
        <v>-7.3698644573867433E-3</v>
      </c>
      <c r="L797" s="72"/>
      <c r="M797" s="72"/>
      <c r="N797" s="75"/>
      <c r="O797" s="76"/>
      <c r="P797" s="76"/>
      <c r="Q797" s="122"/>
    </row>
    <row r="798" spans="2:17">
      <c r="B798" s="4">
        <v>23834</v>
      </c>
      <c r="C798" s="24">
        <v>86.529999000000004</v>
      </c>
      <c r="D798" s="3">
        <f t="shared" si="14"/>
        <v>3.8283295995940048E-3</v>
      </c>
      <c r="L798" s="72"/>
      <c r="M798" s="72"/>
      <c r="N798" s="75"/>
      <c r="O798" s="76"/>
      <c r="P798" s="76"/>
      <c r="Q798" s="122"/>
    </row>
    <row r="799" spans="2:17">
      <c r="B799" s="4">
        <v>23841</v>
      </c>
      <c r="C799" s="24">
        <v>87.559997999999993</v>
      </c>
      <c r="D799" s="3">
        <f t="shared" si="14"/>
        <v>1.1903374689741897E-2</v>
      </c>
      <c r="L799" s="72"/>
      <c r="M799" s="72"/>
      <c r="N799" s="75"/>
      <c r="O799" s="76"/>
      <c r="P799" s="76"/>
      <c r="Q799" s="122"/>
    </row>
    <row r="800" spans="2:17">
      <c r="B800" s="4">
        <v>23848</v>
      </c>
      <c r="C800" s="24">
        <v>88.150002000000001</v>
      </c>
      <c r="D800" s="3">
        <f t="shared" si="14"/>
        <v>6.7382824746067271E-3</v>
      </c>
      <c r="L800" s="72"/>
      <c r="M800" s="72"/>
      <c r="N800" s="75"/>
      <c r="O800" s="76"/>
      <c r="P800" s="76"/>
      <c r="Q800" s="122"/>
    </row>
    <row r="801" spans="2:19">
      <c r="B801" s="4">
        <v>23855</v>
      </c>
      <c r="C801" s="24">
        <v>88.879997000000003</v>
      </c>
      <c r="D801" s="3">
        <f t="shared" si="14"/>
        <v>8.2812817179516163E-3</v>
      </c>
      <c r="L801" s="72"/>
      <c r="M801" s="72"/>
      <c r="N801" s="75"/>
      <c r="O801" s="76"/>
      <c r="P801" s="76"/>
      <c r="Q801" s="122"/>
    </row>
    <row r="802" spans="2:19">
      <c r="B802" s="4">
        <v>23862</v>
      </c>
      <c r="C802" s="24">
        <v>89.110000999999997</v>
      </c>
      <c r="D802" s="3">
        <f t="shared" si="14"/>
        <v>2.5878038677251691E-3</v>
      </c>
      <c r="L802" s="72"/>
      <c r="M802" s="72"/>
      <c r="N802" s="75"/>
      <c r="O802" s="76"/>
      <c r="P802" s="76"/>
      <c r="Q802" s="122"/>
    </row>
    <row r="803" spans="2:19">
      <c r="B803" s="4">
        <v>23869</v>
      </c>
      <c r="C803" s="24">
        <v>89.849997999999999</v>
      </c>
      <c r="D803" s="3">
        <f t="shared" si="14"/>
        <v>8.3043091874726027E-3</v>
      </c>
      <c r="L803" s="72"/>
      <c r="M803" s="72"/>
      <c r="N803" s="75"/>
      <c r="O803" s="76"/>
      <c r="P803" s="76"/>
      <c r="Q803" s="122"/>
    </row>
    <row r="804" spans="2:19">
      <c r="B804" s="4">
        <v>23876</v>
      </c>
      <c r="C804" s="24">
        <v>90.099997999999999</v>
      </c>
      <c r="D804" s="3">
        <f t="shared" si="14"/>
        <v>2.7824151982729362E-3</v>
      </c>
      <c r="L804" s="72"/>
      <c r="M804" s="72"/>
      <c r="N804" s="75"/>
      <c r="O804" s="76"/>
      <c r="P804" s="76"/>
      <c r="Q804" s="122"/>
      <c r="R804" s="29"/>
      <c r="S804" s="29"/>
    </row>
    <row r="805" spans="2:19">
      <c r="B805" s="4">
        <v>23883</v>
      </c>
      <c r="C805" s="24">
        <v>88.75</v>
      </c>
      <c r="D805" s="3">
        <f t="shared" si="14"/>
        <v>-1.4983329966333669E-2</v>
      </c>
      <c r="L805" s="72"/>
      <c r="M805" s="72"/>
      <c r="N805" s="75"/>
      <c r="O805" s="76"/>
      <c r="P805" s="76"/>
      <c r="Q805" s="122"/>
    </row>
    <row r="806" spans="2:19">
      <c r="B806" s="4">
        <v>23890</v>
      </c>
      <c r="C806" s="24">
        <v>88.419998000000007</v>
      </c>
      <c r="D806" s="3">
        <f t="shared" si="14"/>
        <v>-3.7183323943661417E-3</v>
      </c>
      <c r="L806" s="72"/>
      <c r="M806" s="72"/>
      <c r="N806" s="75"/>
      <c r="O806" s="76"/>
      <c r="P806" s="76"/>
      <c r="Q806" s="122"/>
    </row>
    <row r="807" spans="2:19">
      <c r="B807" s="4">
        <v>23897</v>
      </c>
      <c r="C807" s="24">
        <v>87.110000999999997</v>
      </c>
      <c r="D807" s="3">
        <f t="shared" si="14"/>
        <v>-1.4815618973436417E-2</v>
      </c>
      <c r="L807" s="72"/>
      <c r="M807" s="72"/>
      <c r="N807" s="75"/>
      <c r="O807" s="76"/>
      <c r="P807" s="76"/>
      <c r="Q807" s="122"/>
    </row>
    <row r="808" spans="2:19">
      <c r="B808" s="4">
        <v>23904</v>
      </c>
      <c r="C808" s="24">
        <v>85.120002999999997</v>
      </c>
      <c r="D808" s="3">
        <f t="shared" si="14"/>
        <v>-2.2844655919588397E-2</v>
      </c>
      <c r="L808" s="72"/>
      <c r="M808" s="72"/>
      <c r="N808" s="75"/>
      <c r="O808" s="76"/>
      <c r="P808" s="76"/>
      <c r="Q808" s="122"/>
    </row>
    <row r="809" spans="2:19">
      <c r="B809" s="4">
        <v>23911</v>
      </c>
      <c r="C809" s="24">
        <v>85.339995999999999</v>
      </c>
      <c r="D809" s="3">
        <f t="shared" si="14"/>
        <v>2.5845041382341893E-3</v>
      </c>
      <c r="L809" s="72"/>
      <c r="M809" s="72"/>
      <c r="N809" s="75"/>
      <c r="O809" s="76"/>
      <c r="P809" s="76"/>
      <c r="Q809" s="122"/>
    </row>
    <row r="810" spans="2:19">
      <c r="B810" s="4">
        <v>23918</v>
      </c>
      <c r="C810" s="24">
        <v>83.059997999999993</v>
      </c>
      <c r="D810" s="3">
        <f t="shared" si="14"/>
        <v>-2.6716640577297501E-2</v>
      </c>
      <c r="L810" s="72"/>
      <c r="M810" s="72"/>
      <c r="N810" s="75"/>
      <c r="O810" s="76"/>
      <c r="P810" s="76"/>
      <c r="Q810" s="122"/>
    </row>
    <row r="811" spans="2:19">
      <c r="B811" s="4">
        <v>23925</v>
      </c>
      <c r="C811" s="24">
        <v>85.160004000000001</v>
      </c>
      <c r="D811" s="3">
        <f t="shared" si="14"/>
        <v>2.5283000849578796E-2</v>
      </c>
      <c r="L811" s="72"/>
      <c r="M811" s="72"/>
      <c r="N811" s="75"/>
      <c r="O811" s="76"/>
      <c r="P811" s="76"/>
      <c r="Q811" s="122"/>
    </row>
    <row r="812" spans="2:19">
      <c r="B812" s="4">
        <v>23932</v>
      </c>
      <c r="C812" s="24">
        <v>85.709998999999996</v>
      </c>
      <c r="D812" s="3">
        <f t="shared" si="14"/>
        <v>6.4583721719881915E-3</v>
      </c>
      <c r="L812" s="72"/>
      <c r="M812" s="72"/>
      <c r="N812" s="75"/>
      <c r="O812" s="76"/>
      <c r="P812" s="76"/>
      <c r="Q812" s="122"/>
    </row>
    <row r="813" spans="2:19">
      <c r="B813" s="4">
        <v>23939</v>
      </c>
      <c r="C813" s="24">
        <v>85.690002000000007</v>
      </c>
      <c r="D813" s="3">
        <f t="shared" si="14"/>
        <v>-2.3331000155524251E-4</v>
      </c>
      <c r="L813" s="72"/>
      <c r="M813" s="72"/>
      <c r="N813" s="75"/>
      <c r="O813" s="76"/>
      <c r="P813" s="76"/>
      <c r="Q813" s="122"/>
    </row>
    <row r="814" spans="2:19">
      <c r="B814" s="4">
        <v>23946</v>
      </c>
      <c r="C814" s="24">
        <v>84.07</v>
      </c>
      <c r="D814" s="3">
        <f t="shared" si="14"/>
        <v>-1.8905379416375934E-2</v>
      </c>
      <c r="L814" s="72"/>
      <c r="M814" s="72"/>
      <c r="N814" s="75"/>
      <c r="O814" s="76"/>
      <c r="P814" s="76"/>
      <c r="Q814" s="122"/>
    </row>
    <row r="815" spans="2:19">
      <c r="B815" s="4">
        <v>23953</v>
      </c>
      <c r="C815" s="24">
        <v>85.25</v>
      </c>
      <c r="D815" s="3">
        <f t="shared" si="14"/>
        <v>1.4035922445581051E-2</v>
      </c>
      <c r="L815" s="72"/>
      <c r="M815" s="72"/>
      <c r="N815" s="75"/>
      <c r="O815" s="76"/>
      <c r="P815" s="76"/>
      <c r="Q815" s="122"/>
    </row>
    <row r="816" spans="2:19">
      <c r="B816" s="4">
        <v>23960</v>
      </c>
      <c r="C816" s="24">
        <v>86.07</v>
      </c>
      <c r="D816" s="3">
        <f t="shared" si="14"/>
        <v>9.6187683284456593E-3</v>
      </c>
      <c r="L816" s="72"/>
      <c r="M816" s="72"/>
      <c r="N816" s="75"/>
      <c r="O816" s="76"/>
      <c r="P816" s="76"/>
      <c r="Q816" s="122"/>
    </row>
    <row r="817" spans="2:17">
      <c r="B817" s="4">
        <v>23967</v>
      </c>
      <c r="C817" s="24">
        <v>86.769997000000004</v>
      </c>
      <c r="D817" s="3">
        <f t="shared" si="14"/>
        <v>8.1328802137796696E-3</v>
      </c>
      <c r="L817" s="72"/>
      <c r="M817" s="72"/>
      <c r="N817" s="75"/>
      <c r="O817" s="76"/>
      <c r="P817" s="76"/>
      <c r="Q817" s="122"/>
    </row>
    <row r="818" spans="2:17">
      <c r="B818" s="4">
        <v>23974</v>
      </c>
      <c r="C818" s="24">
        <v>86.690002000000007</v>
      </c>
      <c r="D818" s="3">
        <f t="shared" si="14"/>
        <v>-9.2192005031410673E-4</v>
      </c>
      <c r="L818" s="72"/>
      <c r="M818" s="72"/>
      <c r="N818" s="75"/>
      <c r="O818" s="76"/>
      <c r="P818" s="76"/>
      <c r="Q818" s="122"/>
    </row>
    <row r="819" spans="2:17">
      <c r="B819" s="4">
        <v>23981</v>
      </c>
      <c r="C819" s="24">
        <v>87.199996999999996</v>
      </c>
      <c r="D819" s="3">
        <f t="shared" si="14"/>
        <v>5.882973679017578E-3</v>
      </c>
      <c r="L819" s="72"/>
      <c r="M819" s="72"/>
      <c r="N819" s="75"/>
      <c r="O819" s="76"/>
      <c r="P819" s="76"/>
      <c r="Q819" s="122"/>
    </row>
    <row r="820" spans="2:17">
      <c r="B820" s="4">
        <v>23988</v>
      </c>
      <c r="C820" s="24">
        <v>88.059997999999993</v>
      </c>
      <c r="D820" s="3">
        <f t="shared" si="14"/>
        <v>9.8623971282933987E-3</v>
      </c>
      <c r="L820" s="72"/>
      <c r="M820" s="72"/>
      <c r="N820" s="75"/>
      <c r="O820" s="76"/>
      <c r="P820" s="76"/>
      <c r="Q820" s="122"/>
    </row>
    <row r="821" spans="2:17">
      <c r="B821" s="4">
        <v>23995</v>
      </c>
      <c r="C821" s="24">
        <v>89.120002999999997</v>
      </c>
      <c r="D821" s="3">
        <f t="shared" si="14"/>
        <v>1.2037304384222347E-2</v>
      </c>
      <c r="L821" s="72"/>
      <c r="M821" s="72"/>
      <c r="N821" s="75"/>
      <c r="O821" s="76"/>
      <c r="P821" s="76"/>
      <c r="Q821" s="122"/>
    </row>
    <row r="822" spans="2:17">
      <c r="B822" s="4">
        <v>24002</v>
      </c>
      <c r="C822" s="24">
        <v>90.050003000000004</v>
      </c>
      <c r="D822" s="3">
        <f t="shared" si="14"/>
        <v>1.043536769180764E-2</v>
      </c>
      <c r="L822" s="72"/>
      <c r="M822" s="72"/>
      <c r="N822" s="75"/>
      <c r="O822" s="76"/>
      <c r="P822" s="76"/>
      <c r="Q822" s="122"/>
    </row>
    <row r="823" spans="2:17">
      <c r="B823" s="4">
        <v>24009</v>
      </c>
      <c r="C823" s="24">
        <v>90.019997000000004</v>
      </c>
      <c r="D823" s="3">
        <f t="shared" si="14"/>
        <v>-3.3321486952087032E-4</v>
      </c>
      <c r="L823" s="72"/>
      <c r="M823" s="72"/>
      <c r="N823" s="75"/>
      <c r="O823" s="76"/>
      <c r="P823" s="76"/>
      <c r="Q823" s="122"/>
    </row>
    <row r="824" spans="2:17">
      <c r="B824" s="4">
        <v>24016</v>
      </c>
      <c r="C824" s="24">
        <v>89.900002000000001</v>
      </c>
      <c r="D824" s="3">
        <f t="shared" si="14"/>
        <v>-1.3329816040762443E-3</v>
      </c>
      <c r="L824" s="72"/>
      <c r="M824" s="72"/>
      <c r="N824" s="75"/>
      <c r="O824" s="76"/>
      <c r="P824" s="76"/>
      <c r="Q824" s="122"/>
    </row>
    <row r="825" spans="2:17">
      <c r="B825" s="4">
        <v>24023</v>
      </c>
      <c r="C825" s="24">
        <v>90.849997999999999</v>
      </c>
      <c r="D825" s="3">
        <f t="shared" si="14"/>
        <v>1.056725226769184E-2</v>
      </c>
      <c r="L825" s="72"/>
      <c r="M825" s="72"/>
      <c r="N825" s="75"/>
      <c r="O825" s="76"/>
      <c r="P825" s="76"/>
      <c r="Q825" s="122"/>
    </row>
    <row r="826" spans="2:17">
      <c r="B826" s="4">
        <v>24030</v>
      </c>
      <c r="C826" s="24">
        <v>91.379997000000003</v>
      </c>
      <c r="D826" s="3">
        <f t="shared" si="14"/>
        <v>5.8337810860491501E-3</v>
      </c>
      <c r="L826" s="72"/>
      <c r="M826" s="72"/>
      <c r="N826" s="75"/>
      <c r="O826" s="76"/>
      <c r="P826" s="76"/>
      <c r="Q826" s="122"/>
    </row>
    <row r="827" spans="2:17">
      <c r="B827" s="4">
        <v>24037</v>
      </c>
      <c r="C827" s="24">
        <v>91.980002999999996</v>
      </c>
      <c r="D827" s="3">
        <f t="shared" si="14"/>
        <v>6.5660540566661041E-3</v>
      </c>
      <c r="L827" s="72"/>
      <c r="M827" s="72"/>
      <c r="N827" s="75"/>
      <c r="O827" s="76"/>
      <c r="P827" s="76"/>
      <c r="Q827" s="122"/>
    </row>
    <row r="828" spans="2:17">
      <c r="B828" s="4">
        <v>24044</v>
      </c>
      <c r="C828" s="24">
        <v>92.419998000000007</v>
      </c>
      <c r="D828" s="3">
        <f t="shared" si="14"/>
        <v>4.7835941036011853E-3</v>
      </c>
      <c r="L828" s="72"/>
      <c r="M828" s="72"/>
      <c r="N828" s="75"/>
      <c r="O828" s="76"/>
      <c r="P828" s="76"/>
      <c r="Q828" s="122"/>
    </row>
    <row r="829" spans="2:17">
      <c r="B829" s="4">
        <v>24051</v>
      </c>
      <c r="C829" s="24">
        <v>92.370002999999997</v>
      </c>
      <c r="D829" s="3">
        <f t="shared" si="14"/>
        <v>-5.4095435059420272E-4</v>
      </c>
      <c r="L829" s="72"/>
      <c r="M829" s="72"/>
      <c r="N829" s="75"/>
      <c r="O829" s="76"/>
      <c r="P829" s="76"/>
      <c r="Q829" s="122"/>
    </row>
    <row r="830" spans="2:17">
      <c r="B830" s="4">
        <v>24058</v>
      </c>
      <c r="C830" s="24">
        <v>92.550003000000004</v>
      </c>
      <c r="D830" s="3">
        <f t="shared" si="14"/>
        <v>1.948684574579973E-3</v>
      </c>
      <c r="L830" s="72"/>
      <c r="M830" s="72"/>
      <c r="N830" s="75"/>
      <c r="O830" s="76"/>
      <c r="P830" s="76"/>
      <c r="Q830" s="122"/>
    </row>
    <row r="831" spans="2:17">
      <c r="B831" s="4">
        <v>24065</v>
      </c>
      <c r="C831" s="24">
        <v>92.239998</v>
      </c>
      <c r="D831" s="3">
        <f t="shared" si="14"/>
        <v>-3.3495947050374841E-3</v>
      </c>
      <c r="L831" s="72"/>
      <c r="M831" s="72"/>
      <c r="N831" s="75"/>
      <c r="O831" s="76"/>
      <c r="P831" s="76"/>
      <c r="Q831" s="122"/>
    </row>
    <row r="832" spans="2:17">
      <c r="B832" s="4">
        <v>24072</v>
      </c>
      <c r="C832" s="24">
        <v>92.029999000000004</v>
      </c>
      <c r="D832" s="3">
        <f t="shared" si="14"/>
        <v>-2.2766587657557791E-3</v>
      </c>
      <c r="L832" s="72"/>
      <c r="M832" s="72"/>
      <c r="N832" s="75"/>
      <c r="O832" s="76"/>
      <c r="P832" s="76"/>
      <c r="Q832" s="122"/>
    </row>
    <row r="833" spans="2:17">
      <c r="B833" s="4">
        <v>24079</v>
      </c>
      <c r="C833" s="24">
        <v>91.269997000000004</v>
      </c>
      <c r="D833" s="3">
        <f t="shared" si="14"/>
        <v>-8.2581985032945671E-3</v>
      </c>
      <c r="L833" s="72"/>
      <c r="M833" s="72"/>
      <c r="N833" s="75"/>
      <c r="O833" s="76"/>
      <c r="P833" s="76"/>
      <c r="Q833" s="122"/>
    </row>
    <row r="834" spans="2:17">
      <c r="B834" s="4">
        <v>24086</v>
      </c>
      <c r="C834" s="24">
        <v>91.800003000000004</v>
      </c>
      <c r="D834" s="3">
        <f t="shared" si="14"/>
        <v>5.8070123525915118E-3</v>
      </c>
      <c r="L834" s="72"/>
      <c r="M834" s="72"/>
      <c r="N834" s="75"/>
      <c r="O834" s="76"/>
      <c r="P834" s="76"/>
      <c r="Q834" s="122"/>
    </row>
    <row r="835" spans="2:17">
      <c r="B835" s="4">
        <v>24093</v>
      </c>
      <c r="C835" s="24">
        <v>92.080001999999993</v>
      </c>
      <c r="D835" s="3">
        <f t="shared" si="14"/>
        <v>3.0500979395391425E-3</v>
      </c>
      <c r="L835" s="72"/>
      <c r="M835" s="72"/>
      <c r="N835" s="75"/>
      <c r="O835" s="76"/>
      <c r="P835" s="76"/>
      <c r="Q835" s="122"/>
    </row>
    <row r="836" spans="2:17">
      <c r="B836" s="4">
        <v>24100</v>
      </c>
      <c r="C836" s="24">
        <v>92.190002000000007</v>
      </c>
      <c r="D836" s="3">
        <f t="shared" si="14"/>
        <v>1.1946133537226178E-3</v>
      </c>
      <c r="L836" s="72"/>
      <c r="M836" s="72"/>
      <c r="N836" s="75"/>
      <c r="O836" s="76"/>
      <c r="P836" s="76"/>
      <c r="Q836" s="122"/>
    </row>
    <row r="837" spans="2:17">
      <c r="B837" s="4">
        <v>24107</v>
      </c>
      <c r="C837" s="24">
        <v>92.43</v>
      </c>
      <c r="D837" s="3">
        <f t="shared" ref="D837:D900" si="15">C837/C836-1</f>
        <v>2.6032974812171261E-3</v>
      </c>
      <c r="L837" s="72"/>
      <c r="M837" s="72"/>
      <c r="N837" s="75"/>
      <c r="O837" s="76"/>
      <c r="P837" s="76"/>
      <c r="Q837" s="122"/>
    </row>
    <row r="838" spans="2:17">
      <c r="B838" s="4">
        <v>24114</v>
      </c>
      <c r="C838" s="24">
        <v>93.139999000000003</v>
      </c>
      <c r="D838" s="3">
        <f t="shared" si="15"/>
        <v>7.6814778751486124E-3</v>
      </c>
      <c r="L838" s="72"/>
      <c r="M838" s="72"/>
      <c r="N838" s="75"/>
      <c r="O838" s="76"/>
      <c r="P838" s="76"/>
      <c r="Q838" s="122"/>
    </row>
    <row r="839" spans="2:17">
      <c r="B839" s="4">
        <v>24121</v>
      </c>
      <c r="C839" s="24">
        <v>93.5</v>
      </c>
      <c r="D839" s="3">
        <f t="shared" si="15"/>
        <v>3.8651600157306731E-3</v>
      </c>
      <c r="L839" s="72"/>
      <c r="M839" s="72"/>
      <c r="N839" s="75"/>
      <c r="O839" s="76"/>
      <c r="P839" s="76"/>
      <c r="Q839" s="122"/>
    </row>
    <row r="840" spans="2:17">
      <c r="B840" s="4">
        <v>24128</v>
      </c>
      <c r="C840" s="24">
        <v>93.470000999999996</v>
      </c>
      <c r="D840" s="3">
        <f t="shared" si="15"/>
        <v>-3.2084491978612295E-4</v>
      </c>
      <c r="L840" s="72"/>
      <c r="M840" s="72"/>
      <c r="N840" s="75"/>
      <c r="O840" s="76"/>
      <c r="P840" s="76"/>
      <c r="Q840" s="122"/>
    </row>
    <row r="841" spans="2:17">
      <c r="B841" s="4">
        <v>24135</v>
      </c>
      <c r="C841" s="24">
        <v>93.309997999999993</v>
      </c>
      <c r="D841" s="3">
        <f t="shared" si="15"/>
        <v>-1.7118112580313261E-3</v>
      </c>
      <c r="L841" s="72"/>
      <c r="M841" s="72"/>
      <c r="N841" s="75"/>
      <c r="O841" s="76"/>
      <c r="P841" s="76"/>
      <c r="Q841" s="122"/>
    </row>
    <row r="842" spans="2:17">
      <c r="B842" s="4">
        <v>24142</v>
      </c>
      <c r="C842" s="24">
        <v>93.260002</v>
      </c>
      <c r="D842" s="3">
        <f t="shared" si="15"/>
        <v>-5.3580539140074546E-4</v>
      </c>
      <c r="L842" s="72"/>
      <c r="M842" s="72"/>
      <c r="N842" s="75"/>
      <c r="O842" s="76"/>
      <c r="P842" s="76"/>
      <c r="Q842" s="122"/>
    </row>
    <row r="843" spans="2:17">
      <c r="B843" s="4">
        <v>24149</v>
      </c>
      <c r="C843" s="24">
        <v>93.809997999999993</v>
      </c>
      <c r="D843" s="3">
        <f t="shared" si="15"/>
        <v>5.8974478683797571E-3</v>
      </c>
      <c r="L843" s="72"/>
      <c r="M843" s="72"/>
      <c r="N843" s="75"/>
      <c r="O843" s="76"/>
      <c r="P843" s="76"/>
      <c r="Q843" s="122"/>
    </row>
    <row r="844" spans="2:17">
      <c r="B844" s="4">
        <v>24156</v>
      </c>
      <c r="C844" s="24">
        <v>92.410004000000001</v>
      </c>
      <c r="D844" s="3">
        <f t="shared" si="15"/>
        <v>-1.4923718471883896E-2</v>
      </c>
      <c r="L844" s="72"/>
      <c r="M844" s="72"/>
      <c r="N844" s="75"/>
      <c r="O844" s="76"/>
      <c r="P844" s="76"/>
      <c r="Q844" s="122"/>
    </row>
    <row r="845" spans="2:17">
      <c r="B845" s="4">
        <v>24163</v>
      </c>
      <c r="C845" s="24">
        <v>91.139999000000003</v>
      </c>
      <c r="D845" s="3">
        <f t="shared" si="15"/>
        <v>-1.374315490777378E-2</v>
      </c>
      <c r="L845" s="72"/>
      <c r="M845" s="72"/>
      <c r="N845" s="75"/>
      <c r="O845" s="76"/>
      <c r="P845" s="76"/>
      <c r="Q845" s="122"/>
    </row>
    <row r="846" spans="2:17">
      <c r="B846" s="4">
        <v>24170</v>
      </c>
      <c r="C846" s="24">
        <v>89.239998</v>
      </c>
      <c r="D846" s="3">
        <f t="shared" si="15"/>
        <v>-2.0847059697685522E-2</v>
      </c>
      <c r="L846" s="72"/>
      <c r="M846" s="72"/>
      <c r="N846" s="75"/>
      <c r="O846" s="76"/>
      <c r="P846" s="76"/>
      <c r="Q846" s="122"/>
    </row>
    <row r="847" spans="2:17">
      <c r="B847" s="4">
        <v>24177</v>
      </c>
      <c r="C847" s="24">
        <v>88.849997999999999</v>
      </c>
      <c r="D847" s="3">
        <f t="shared" si="15"/>
        <v>-4.3702376595750048E-3</v>
      </c>
      <c r="L847" s="72"/>
      <c r="M847" s="72"/>
      <c r="N847" s="75"/>
      <c r="O847" s="76"/>
      <c r="P847" s="76"/>
      <c r="Q847" s="122"/>
    </row>
    <row r="848" spans="2:17">
      <c r="B848" s="4">
        <v>24184</v>
      </c>
      <c r="C848" s="24">
        <v>88.529999000000004</v>
      </c>
      <c r="D848" s="3">
        <f t="shared" si="15"/>
        <v>-3.6015645155106357E-3</v>
      </c>
      <c r="L848" s="72"/>
      <c r="M848" s="72"/>
      <c r="N848" s="75"/>
      <c r="O848" s="76"/>
      <c r="P848" s="76"/>
      <c r="Q848" s="122"/>
    </row>
    <row r="849" spans="2:17">
      <c r="B849" s="4">
        <v>24191</v>
      </c>
      <c r="C849" s="24">
        <v>89.540001000000004</v>
      </c>
      <c r="D849" s="3">
        <f t="shared" si="15"/>
        <v>1.1408584789433851E-2</v>
      </c>
      <c r="L849" s="72"/>
      <c r="M849" s="72"/>
      <c r="N849" s="75"/>
      <c r="O849" s="76"/>
      <c r="P849" s="76"/>
      <c r="Q849" s="122"/>
    </row>
    <row r="850" spans="2:17">
      <c r="B850" s="4">
        <v>24198</v>
      </c>
      <c r="C850" s="24">
        <v>89.940002000000007</v>
      </c>
      <c r="D850" s="3">
        <f t="shared" si="15"/>
        <v>4.4672883128513696E-3</v>
      </c>
      <c r="L850" s="72"/>
      <c r="M850" s="72"/>
      <c r="N850" s="75"/>
      <c r="O850" s="76"/>
      <c r="P850" s="76"/>
      <c r="Q850" s="122"/>
    </row>
    <row r="851" spans="2:17">
      <c r="B851" s="4">
        <v>24205</v>
      </c>
      <c r="C851" s="24">
        <v>91.760002</v>
      </c>
      <c r="D851" s="3">
        <f t="shared" si="15"/>
        <v>2.0235712247371307E-2</v>
      </c>
      <c r="L851" s="72"/>
      <c r="M851" s="72"/>
      <c r="N851" s="75"/>
      <c r="O851" s="76"/>
      <c r="P851" s="76"/>
      <c r="Q851" s="122"/>
    </row>
    <row r="852" spans="2:17">
      <c r="B852" s="4">
        <v>24212</v>
      </c>
      <c r="C852" s="24">
        <v>91.989998</v>
      </c>
      <c r="D852" s="3">
        <f t="shared" si="15"/>
        <v>2.5064951502506982E-3</v>
      </c>
      <c r="L852" s="72"/>
      <c r="M852" s="72"/>
      <c r="N852" s="75"/>
      <c r="O852" s="76"/>
      <c r="P852" s="76"/>
      <c r="Q852" s="122"/>
    </row>
    <row r="853" spans="2:17">
      <c r="B853" s="4">
        <v>24219</v>
      </c>
      <c r="C853" s="24">
        <v>92.269997000000004</v>
      </c>
      <c r="D853" s="3">
        <f t="shared" si="15"/>
        <v>3.0437983051156969E-3</v>
      </c>
      <c r="L853" s="72"/>
      <c r="M853" s="72"/>
      <c r="N853" s="75"/>
      <c r="O853" s="76"/>
      <c r="P853" s="76"/>
      <c r="Q853" s="122"/>
    </row>
    <row r="854" spans="2:17">
      <c r="B854" s="4">
        <v>24226</v>
      </c>
      <c r="C854" s="24">
        <v>91.059997999999993</v>
      </c>
      <c r="D854" s="3">
        <f t="shared" si="15"/>
        <v>-1.311367767791316E-2</v>
      </c>
      <c r="L854" s="72"/>
      <c r="M854" s="72"/>
      <c r="N854" s="75"/>
      <c r="O854" s="76"/>
      <c r="P854" s="76"/>
      <c r="Q854" s="122"/>
    </row>
    <row r="855" spans="2:17">
      <c r="B855" s="4">
        <v>24233</v>
      </c>
      <c r="C855" s="24">
        <v>87.839995999999999</v>
      </c>
      <c r="D855" s="3">
        <f t="shared" si="15"/>
        <v>-3.5361322981799281E-2</v>
      </c>
      <c r="L855" s="72"/>
      <c r="M855" s="72"/>
      <c r="N855" s="75"/>
      <c r="O855" s="76"/>
      <c r="P855" s="76"/>
      <c r="Q855" s="122"/>
    </row>
    <row r="856" spans="2:17">
      <c r="B856" s="4">
        <v>24240</v>
      </c>
      <c r="C856" s="24">
        <v>85.470000999999996</v>
      </c>
      <c r="D856" s="3">
        <f t="shared" si="15"/>
        <v>-2.6980818623898895E-2</v>
      </c>
      <c r="L856" s="72"/>
      <c r="M856" s="72"/>
      <c r="N856" s="75"/>
      <c r="O856" s="76"/>
      <c r="P856" s="76"/>
      <c r="Q856" s="122"/>
    </row>
    <row r="857" spans="2:17">
      <c r="B857" s="4">
        <v>24247</v>
      </c>
      <c r="C857" s="24">
        <v>85.43</v>
      </c>
      <c r="D857" s="3">
        <f t="shared" si="15"/>
        <v>-4.6801216253633537E-4</v>
      </c>
      <c r="L857" s="72"/>
      <c r="M857" s="72"/>
      <c r="N857" s="75"/>
      <c r="O857" s="76"/>
      <c r="P857" s="76"/>
      <c r="Q857" s="122"/>
    </row>
    <row r="858" spans="2:17">
      <c r="B858" s="4">
        <v>24254</v>
      </c>
      <c r="C858" s="24">
        <v>87.330001999999993</v>
      </c>
      <c r="D858" s="3">
        <f t="shared" si="15"/>
        <v>2.2240454173007018E-2</v>
      </c>
      <c r="L858" s="72"/>
      <c r="M858" s="72"/>
      <c r="N858" s="75"/>
      <c r="O858" s="76"/>
      <c r="P858" s="76"/>
      <c r="Q858" s="122"/>
    </row>
    <row r="859" spans="2:17">
      <c r="B859" s="4">
        <v>24261</v>
      </c>
      <c r="C859" s="24">
        <v>86.059997999999993</v>
      </c>
      <c r="D859" s="3">
        <f t="shared" si="15"/>
        <v>-1.4542585261821062E-2</v>
      </c>
      <c r="L859" s="72"/>
      <c r="M859" s="72"/>
      <c r="N859" s="75"/>
      <c r="O859" s="76"/>
      <c r="P859" s="76"/>
      <c r="Q859" s="122"/>
    </row>
    <row r="860" spans="2:17">
      <c r="B860" s="4">
        <v>24268</v>
      </c>
      <c r="C860" s="24">
        <v>86.440002000000007</v>
      </c>
      <c r="D860" s="3">
        <f t="shared" si="15"/>
        <v>4.4155706348030233E-3</v>
      </c>
      <c r="L860" s="72"/>
      <c r="M860" s="72"/>
      <c r="N860" s="75"/>
      <c r="O860" s="76"/>
      <c r="P860" s="76"/>
      <c r="Q860" s="122"/>
    </row>
    <row r="861" spans="2:17">
      <c r="B861" s="4">
        <v>24275</v>
      </c>
      <c r="C861" s="24">
        <v>86.510002</v>
      </c>
      <c r="D861" s="3">
        <f t="shared" si="15"/>
        <v>8.0981025428483733E-4</v>
      </c>
      <c r="L861" s="72"/>
      <c r="M861" s="72"/>
      <c r="N861" s="75"/>
      <c r="O861" s="76"/>
      <c r="P861" s="76"/>
      <c r="Q861" s="122"/>
    </row>
    <row r="862" spans="2:17">
      <c r="B862" s="4">
        <v>24282</v>
      </c>
      <c r="C862" s="24">
        <v>86.580001999999993</v>
      </c>
      <c r="D862" s="3">
        <f t="shared" si="15"/>
        <v>8.0915499227462995E-4</v>
      </c>
      <c r="L862" s="72"/>
      <c r="M862" s="72"/>
      <c r="N862" s="75"/>
      <c r="O862" s="76"/>
      <c r="P862" s="76"/>
      <c r="Q862" s="122"/>
    </row>
    <row r="863" spans="2:17">
      <c r="B863" s="4">
        <v>24289</v>
      </c>
      <c r="C863" s="24">
        <v>85.610000999999997</v>
      </c>
      <c r="D863" s="3">
        <f t="shared" si="15"/>
        <v>-1.1203522494721119E-2</v>
      </c>
      <c r="L863" s="72"/>
      <c r="M863" s="72"/>
      <c r="N863" s="75"/>
      <c r="O863" s="76"/>
      <c r="P863" s="76"/>
      <c r="Q863" s="122"/>
    </row>
    <row r="864" spans="2:17">
      <c r="B864" s="4">
        <v>24296</v>
      </c>
      <c r="C864" s="24">
        <v>87.610000999999997</v>
      </c>
      <c r="D864" s="3">
        <f t="shared" si="15"/>
        <v>2.3361756531225852E-2</v>
      </c>
      <c r="L864" s="72"/>
      <c r="M864" s="72"/>
      <c r="N864" s="75"/>
      <c r="O864" s="76"/>
      <c r="P864" s="76"/>
      <c r="Q864" s="122"/>
    </row>
    <row r="865" spans="2:17">
      <c r="B865" s="4">
        <v>24303</v>
      </c>
      <c r="C865" s="24">
        <v>87.080001999999993</v>
      </c>
      <c r="D865" s="3">
        <f t="shared" si="15"/>
        <v>-6.0495262407314065E-3</v>
      </c>
      <c r="L865" s="72"/>
      <c r="M865" s="72"/>
      <c r="N865" s="75"/>
      <c r="O865" s="76"/>
      <c r="P865" s="76"/>
      <c r="Q865" s="122"/>
    </row>
    <row r="866" spans="2:17">
      <c r="B866" s="4">
        <v>24310</v>
      </c>
      <c r="C866" s="24">
        <v>85.410004000000001</v>
      </c>
      <c r="D866" s="3">
        <f t="shared" si="15"/>
        <v>-1.9177744162201527E-2</v>
      </c>
      <c r="L866" s="72"/>
      <c r="M866" s="72"/>
      <c r="N866" s="75"/>
      <c r="O866" s="76"/>
      <c r="P866" s="76"/>
      <c r="Q866" s="122"/>
    </row>
    <row r="867" spans="2:17">
      <c r="B867" s="4">
        <v>24317</v>
      </c>
      <c r="C867" s="24">
        <v>83.599997999999999</v>
      </c>
      <c r="D867" s="3">
        <f t="shared" si="15"/>
        <v>-2.1191967161130254E-2</v>
      </c>
      <c r="L867" s="72"/>
      <c r="M867" s="72"/>
      <c r="N867" s="75"/>
      <c r="O867" s="76"/>
      <c r="P867" s="76"/>
      <c r="Q867" s="122"/>
    </row>
    <row r="868" spans="2:17">
      <c r="B868" s="4">
        <v>24324</v>
      </c>
      <c r="C868" s="24">
        <v>84</v>
      </c>
      <c r="D868" s="3">
        <f t="shared" si="15"/>
        <v>4.7847130331271082E-3</v>
      </c>
      <c r="L868" s="72"/>
      <c r="M868" s="72"/>
      <c r="N868" s="75"/>
      <c r="O868" s="76"/>
      <c r="P868" s="76"/>
      <c r="Q868" s="122"/>
    </row>
    <row r="869" spans="2:17">
      <c r="B869" s="4">
        <v>24331</v>
      </c>
      <c r="C869" s="24">
        <v>83.169998000000007</v>
      </c>
      <c r="D869" s="3">
        <f t="shared" si="15"/>
        <v>-9.8809761904761206E-3</v>
      </c>
      <c r="L869" s="72"/>
      <c r="M869" s="72"/>
      <c r="N869" s="75"/>
      <c r="O869" s="76"/>
      <c r="P869" s="76"/>
      <c r="Q869" s="122"/>
    </row>
    <row r="870" spans="2:17">
      <c r="B870" s="4">
        <v>24338</v>
      </c>
      <c r="C870" s="24">
        <v>79.620002999999997</v>
      </c>
      <c r="D870" s="3">
        <f t="shared" si="15"/>
        <v>-4.268360088213552E-2</v>
      </c>
      <c r="L870" s="72"/>
      <c r="M870" s="72"/>
      <c r="N870" s="75"/>
      <c r="O870" s="76"/>
      <c r="P870" s="76"/>
      <c r="Q870" s="122"/>
    </row>
    <row r="871" spans="2:17">
      <c r="B871" s="4">
        <v>24345</v>
      </c>
      <c r="C871" s="24">
        <v>76.410004000000001</v>
      </c>
      <c r="D871" s="3">
        <f t="shared" si="15"/>
        <v>-4.0316489312365311E-2</v>
      </c>
      <c r="L871" s="72"/>
      <c r="M871" s="72"/>
      <c r="N871" s="75"/>
      <c r="O871" s="76"/>
      <c r="P871" s="76"/>
      <c r="Q871" s="122"/>
    </row>
    <row r="872" spans="2:17">
      <c r="B872" s="4">
        <v>24352</v>
      </c>
      <c r="C872" s="24">
        <v>77.419998000000007</v>
      </c>
      <c r="D872" s="3">
        <f t="shared" si="15"/>
        <v>1.3218085945918778E-2</v>
      </c>
      <c r="L872" s="72"/>
      <c r="M872" s="72"/>
      <c r="N872" s="75"/>
      <c r="O872" s="76"/>
      <c r="P872" s="76"/>
      <c r="Q872" s="122"/>
    </row>
    <row r="873" spans="2:17">
      <c r="B873" s="4">
        <v>24359</v>
      </c>
      <c r="C873" s="24">
        <v>76.290001000000004</v>
      </c>
      <c r="D873" s="3">
        <f t="shared" si="15"/>
        <v>-1.4595673329777181E-2</v>
      </c>
      <c r="L873" s="72"/>
      <c r="M873" s="72"/>
      <c r="N873" s="75"/>
      <c r="O873" s="76"/>
      <c r="P873" s="76"/>
      <c r="Q873" s="122"/>
    </row>
    <row r="874" spans="2:17">
      <c r="B874" s="4">
        <v>24366</v>
      </c>
      <c r="C874" s="24">
        <v>79.989998</v>
      </c>
      <c r="D874" s="3">
        <f t="shared" si="15"/>
        <v>4.8499108028586813E-2</v>
      </c>
      <c r="L874" s="72"/>
      <c r="M874" s="72"/>
      <c r="N874" s="75"/>
      <c r="O874" s="76"/>
      <c r="P874" s="76"/>
      <c r="Q874" s="122"/>
    </row>
    <row r="875" spans="2:17">
      <c r="B875" s="4">
        <v>24373</v>
      </c>
      <c r="C875" s="24">
        <v>77.669998000000007</v>
      </c>
      <c r="D875" s="3">
        <f t="shared" si="15"/>
        <v>-2.9003626178362829E-2</v>
      </c>
      <c r="L875" s="72"/>
      <c r="M875" s="72"/>
      <c r="N875" s="75"/>
      <c r="O875" s="76"/>
      <c r="P875" s="76"/>
      <c r="Q875" s="122"/>
    </row>
    <row r="876" spans="2:17">
      <c r="B876" s="4">
        <v>24380</v>
      </c>
      <c r="C876" s="24">
        <v>76.559997999999993</v>
      </c>
      <c r="D876" s="3">
        <f t="shared" si="15"/>
        <v>-1.4291232503958806E-2</v>
      </c>
      <c r="L876" s="72"/>
      <c r="M876" s="72"/>
      <c r="N876" s="75"/>
      <c r="O876" s="76"/>
      <c r="P876" s="76"/>
      <c r="Q876" s="122"/>
    </row>
    <row r="877" spans="2:17">
      <c r="B877" s="4">
        <v>24387</v>
      </c>
      <c r="C877" s="24">
        <v>73.199996999999996</v>
      </c>
      <c r="D877" s="3">
        <f t="shared" si="15"/>
        <v>-4.3887161543551767E-2</v>
      </c>
      <c r="L877" s="72"/>
      <c r="M877" s="72"/>
      <c r="N877" s="75"/>
      <c r="O877" s="76"/>
      <c r="P877" s="76"/>
      <c r="Q877" s="122"/>
    </row>
    <row r="878" spans="2:17">
      <c r="B878" s="4">
        <v>24394</v>
      </c>
      <c r="C878" s="24">
        <v>76.599997999999999</v>
      </c>
      <c r="D878" s="3">
        <f t="shared" si="15"/>
        <v>4.6448102996506924E-2</v>
      </c>
      <c r="L878" s="72"/>
      <c r="M878" s="72"/>
      <c r="N878" s="75"/>
      <c r="O878" s="76"/>
      <c r="P878" s="76"/>
      <c r="Q878" s="122"/>
    </row>
    <row r="879" spans="2:17">
      <c r="B879" s="4">
        <v>24401</v>
      </c>
      <c r="C879" s="24">
        <v>78.190002000000007</v>
      </c>
      <c r="D879" s="3">
        <f t="shared" si="15"/>
        <v>2.0757232917943513E-2</v>
      </c>
      <c r="L879" s="72"/>
      <c r="M879" s="72"/>
      <c r="N879" s="75"/>
      <c r="O879" s="76"/>
      <c r="P879" s="76"/>
      <c r="Q879" s="122"/>
    </row>
    <row r="880" spans="2:17">
      <c r="B880" s="4">
        <v>24408</v>
      </c>
      <c r="C880" s="24">
        <v>80.239998</v>
      </c>
      <c r="D880" s="3">
        <f t="shared" si="15"/>
        <v>2.6218134640794588E-2</v>
      </c>
      <c r="L880" s="72"/>
      <c r="M880" s="72"/>
      <c r="N880" s="75"/>
      <c r="O880" s="76"/>
      <c r="P880" s="76"/>
      <c r="Q880" s="122"/>
    </row>
    <row r="881" spans="2:19">
      <c r="B881" s="4">
        <v>24415</v>
      </c>
      <c r="C881" s="24">
        <v>80.809997999999993</v>
      </c>
      <c r="D881" s="3">
        <f t="shared" si="15"/>
        <v>7.1036891102613797E-3</v>
      </c>
      <c r="L881" s="72"/>
      <c r="M881" s="72"/>
      <c r="N881" s="75"/>
      <c r="O881" s="76"/>
      <c r="P881" s="76"/>
      <c r="Q881" s="122"/>
    </row>
    <row r="882" spans="2:19">
      <c r="B882" s="4">
        <v>24422</v>
      </c>
      <c r="C882" s="24">
        <v>81.940002000000007</v>
      </c>
      <c r="D882" s="3">
        <f t="shared" si="15"/>
        <v>1.3983467738732269E-2</v>
      </c>
      <c r="L882" s="72"/>
      <c r="M882" s="72"/>
      <c r="N882" s="75"/>
      <c r="O882" s="76"/>
      <c r="P882" s="76"/>
      <c r="Q882" s="122"/>
    </row>
    <row r="883" spans="2:19">
      <c r="B883" s="4">
        <v>24429</v>
      </c>
      <c r="C883" s="24">
        <v>81.260002</v>
      </c>
      <c r="D883" s="3">
        <f t="shared" si="15"/>
        <v>-8.2987549841652131E-3</v>
      </c>
      <c r="L883" s="72"/>
      <c r="M883" s="72"/>
      <c r="N883" s="75"/>
      <c r="O883" s="76"/>
      <c r="P883" s="76"/>
      <c r="Q883" s="122"/>
    </row>
    <row r="884" spans="2:19">
      <c r="B884" s="4">
        <v>24436</v>
      </c>
      <c r="C884" s="24">
        <v>80.849997999999999</v>
      </c>
      <c r="D884" s="3">
        <f t="shared" si="15"/>
        <v>-5.0455819580216277E-3</v>
      </c>
      <c r="L884" s="72"/>
      <c r="M884" s="72"/>
      <c r="N884" s="75"/>
      <c r="O884" s="76"/>
      <c r="P884" s="76"/>
      <c r="Q884" s="122"/>
    </row>
    <row r="885" spans="2:19">
      <c r="B885" s="4">
        <v>24443</v>
      </c>
      <c r="C885" s="24">
        <v>80.129997000000003</v>
      </c>
      <c r="D885" s="3">
        <f t="shared" si="15"/>
        <v>-8.905392922829658E-3</v>
      </c>
      <c r="L885" s="72"/>
      <c r="M885" s="72"/>
      <c r="N885" s="75"/>
      <c r="O885" s="76"/>
      <c r="P885" s="76"/>
      <c r="Q885" s="122"/>
    </row>
    <row r="886" spans="2:19">
      <c r="B886" s="4">
        <v>24450</v>
      </c>
      <c r="C886" s="24">
        <v>82.139999000000003</v>
      </c>
      <c r="D886" s="3">
        <f t="shared" si="15"/>
        <v>2.5084264011640878E-2</v>
      </c>
      <c r="L886" s="72"/>
      <c r="M886" s="72"/>
      <c r="N886" s="75"/>
      <c r="O886" s="76"/>
      <c r="P886" s="76"/>
      <c r="Q886" s="122"/>
    </row>
    <row r="887" spans="2:19">
      <c r="B887" s="4">
        <v>24457</v>
      </c>
      <c r="C887" s="24">
        <v>81.580001999999993</v>
      </c>
      <c r="D887" s="3">
        <f t="shared" si="15"/>
        <v>-6.8175919992403688E-3</v>
      </c>
      <c r="L887" s="72"/>
      <c r="M887" s="72"/>
      <c r="N887" s="75"/>
      <c r="O887" s="76"/>
      <c r="P887" s="76"/>
      <c r="Q887" s="122"/>
    </row>
    <row r="888" spans="2:19">
      <c r="B888" s="4">
        <v>24464</v>
      </c>
      <c r="C888" s="24">
        <v>81.470000999999996</v>
      </c>
      <c r="D888" s="3">
        <f t="shared" si="15"/>
        <v>-1.3483819233051086E-3</v>
      </c>
      <c r="L888" s="72"/>
      <c r="M888" s="72"/>
      <c r="N888" s="75"/>
      <c r="O888" s="76"/>
      <c r="P888" s="76"/>
      <c r="Q888" s="122"/>
      <c r="R888" s="121"/>
      <c r="S888" s="121"/>
    </row>
    <row r="889" spans="2:19">
      <c r="B889" s="4">
        <v>24471</v>
      </c>
      <c r="C889" s="24">
        <v>80.330001999999993</v>
      </c>
      <c r="D889" s="3">
        <f t="shared" si="15"/>
        <v>-1.3992868368812306E-2</v>
      </c>
      <c r="L889" s="72"/>
      <c r="M889" s="72"/>
      <c r="N889" s="75"/>
      <c r="O889" s="76"/>
      <c r="P889" s="76"/>
      <c r="Q889" s="122"/>
      <c r="R889" s="121"/>
      <c r="S889" s="121"/>
    </row>
    <row r="890" spans="2:19">
      <c r="B890" s="4">
        <v>24478</v>
      </c>
      <c r="C890" s="24">
        <v>82.18</v>
      </c>
      <c r="D890" s="3">
        <f t="shared" si="15"/>
        <v>2.302997577418231E-2</v>
      </c>
      <c r="L890" s="72"/>
      <c r="M890" s="72"/>
      <c r="N890" s="75"/>
      <c r="O890" s="76"/>
      <c r="P890" s="76"/>
      <c r="Q890" s="122"/>
      <c r="R890" s="121"/>
      <c r="S890" s="121"/>
    </row>
    <row r="891" spans="2:19">
      <c r="B891" s="4">
        <v>24485</v>
      </c>
      <c r="C891" s="24">
        <v>84.529999000000004</v>
      </c>
      <c r="D891" s="3">
        <f t="shared" si="15"/>
        <v>2.8595753224628817E-2</v>
      </c>
      <c r="L891" s="72"/>
      <c r="M891" s="72"/>
      <c r="N891" s="75"/>
      <c r="O891" s="76"/>
      <c r="P891" s="76"/>
      <c r="Q891" s="122"/>
      <c r="R891" s="121"/>
      <c r="S891" s="121"/>
    </row>
    <row r="892" spans="2:19">
      <c r="B892" s="4">
        <v>24492</v>
      </c>
      <c r="C892" s="24">
        <v>86.07</v>
      </c>
      <c r="D892" s="3">
        <f t="shared" si="15"/>
        <v>1.8218396051323582E-2</v>
      </c>
      <c r="L892" s="72"/>
      <c r="M892" s="72"/>
      <c r="N892" s="75"/>
      <c r="O892" s="76"/>
      <c r="P892" s="76"/>
      <c r="Q892" s="122"/>
      <c r="R892" s="121"/>
      <c r="S892" s="121"/>
    </row>
    <row r="893" spans="2:19">
      <c r="B893" s="4">
        <v>24499</v>
      </c>
      <c r="C893" s="24">
        <v>86.160004000000001</v>
      </c>
      <c r="D893" s="3">
        <f t="shared" si="15"/>
        <v>1.0457069826885768E-3</v>
      </c>
      <c r="L893" s="72"/>
      <c r="M893" s="72"/>
      <c r="N893" s="75"/>
      <c r="O893" s="76"/>
      <c r="P893" s="76"/>
      <c r="Q893" s="122"/>
      <c r="R893" s="121"/>
      <c r="S893" s="121"/>
    </row>
    <row r="894" spans="2:19">
      <c r="B894" s="4">
        <v>24506</v>
      </c>
      <c r="C894" s="24">
        <v>87.360000999999997</v>
      </c>
      <c r="D894" s="3">
        <f t="shared" si="15"/>
        <v>1.3927541136140142E-2</v>
      </c>
      <c r="L894" s="72"/>
      <c r="M894" s="72"/>
      <c r="N894" s="75"/>
      <c r="O894" s="76"/>
      <c r="P894" s="76"/>
      <c r="Q894" s="122"/>
      <c r="R894" s="121"/>
      <c r="S894" s="121"/>
    </row>
    <row r="895" spans="2:19">
      <c r="B895" s="4">
        <v>24513</v>
      </c>
      <c r="C895" s="24">
        <v>87.629997000000003</v>
      </c>
      <c r="D895" s="3">
        <f t="shared" si="15"/>
        <v>3.090613517735763E-3</v>
      </c>
      <c r="L895" s="72"/>
      <c r="M895" s="72"/>
      <c r="N895" s="75"/>
      <c r="O895" s="76"/>
      <c r="P895" s="76"/>
      <c r="Q895" s="122"/>
      <c r="R895" s="121"/>
      <c r="S895" s="121"/>
    </row>
    <row r="896" spans="2:19">
      <c r="B896" s="4">
        <v>24520</v>
      </c>
      <c r="C896" s="24">
        <v>87.889999000000003</v>
      </c>
      <c r="D896" s="3">
        <f t="shared" si="15"/>
        <v>2.9670433516049144E-3</v>
      </c>
      <c r="L896" s="72"/>
      <c r="M896" s="72"/>
      <c r="N896" s="75"/>
      <c r="O896" s="76"/>
      <c r="P896" s="76"/>
      <c r="Q896" s="122"/>
      <c r="R896" s="121"/>
      <c r="S896" s="121"/>
    </row>
    <row r="897" spans="2:19">
      <c r="B897" s="4">
        <v>24527</v>
      </c>
      <c r="C897" s="24">
        <v>87.410004000000001</v>
      </c>
      <c r="D897" s="3">
        <f t="shared" si="15"/>
        <v>-5.461315342602302E-3</v>
      </c>
      <c r="L897" s="72"/>
      <c r="M897" s="72"/>
      <c r="N897" s="75"/>
      <c r="O897" s="76"/>
      <c r="P897" s="76"/>
      <c r="Q897" s="122"/>
      <c r="R897" s="121"/>
      <c r="S897" s="121"/>
    </row>
    <row r="898" spans="2:19">
      <c r="B898" s="4">
        <v>24534</v>
      </c>
      <c r="C898" s="24">
        <v>88.290001000000004</v>
      </c>
      <c r="D898" s="3">
        <f t="shared" si="15"/>
        <v>1.0067463216224093E-2</v>
      </c>
      <c r="L898" s="72"/>
      <c r="M898" s="72"/>
      <c r="N898" s="75"/>
      <c r="O898" s="76"/>
      <c r="P898" s="76"/>
      <c r="Q898" s="122"/>
      <c r="R898" s="121"/>
      <c r="S898" s="121"/>
    </row>
    <row r="899" spans="2:19">
      <c r="B899" s="4">
        <v>24541</v>
      </c>
      <c r="C899" s="24">
        <v>88.889999000000003</v>
      </c>
      <c r="D899" s="3">
        <f t="shared" si="15"/>
        <v>6.7957638827074174E-3</v>
      </c>
      <c r="L899" s="72"/>
      <c r="M899" s="72"/>
      <c r="N899" s="75"/>
      <c r="O899" s="76"/>
      <c r="P899" s="76"/>
      <c r="Q899" s="122"/>
      <c r="R899" s="121"/>
      <c r="S899" s="121"/>
    </row>
    <row r="900" spans="2:19">
      <c r="B900" s="4">
        <v>24548</v>
      </c>
      <c r="C900" s="24">
        <v>90.25</v>
      </c>
      <c r="D900" s="3">
        <f t="shared" si="15"/>
        <v>1.5299820174370815E-2</v>
      </c>
      <c r="L900" s="72"/>
      <c r="M900" s="72"/>
      <c r="N900" s="75"/>
      <c r="O900" s="76"/>
      <c r="P900" s="76"/>
      <c r="Q900" s="122"/>
      <c r="R900" s="121"/>
      <c r="S900" s="121"/>
    </row>
    <row r="901" spans="2:19">
      <c r="B901" s="4">
        <v>24555</v>
      </c>
      <c r="C901" s="24">
        <v>90.940002000000007</v>
      </c>
      <c r="D901" s="3">
        <f t="shared" ref="D901:D964" si="16">C901/C900-1</f>
        <v>7.6454515235457876E-3</v>
      </c>
      <c r="L901" s="72"/>
      <c r="M901" s="72"/>
      <c r="N901" s="75"/>
      <c r="O901" s="76"/>
      <c r="P901" s="76"/>
      <c r="Q901" s="122"/>
      <c r="R901" s="121"/>
      <c r="S901" s="121"/>
    </row>
    <row r="902" spans="2:19">
      <c r="B902" s="4">
        <v>24562</v>
      </c>
      <c r="C902" s="24">
        <v>90.199996999999996</v>
      </c>
      <c r="D902" s="3">
        <f t="shared" si="16"/>
        <v>-8.1372881430111788E-3</v>
      </c>
      <c r="L902" s="72"/>
      <c r="M902" s="72"/>
      <c r="N902" s="75"/>
      <c r="O902" s="76"/>
      <c r="P902" s="76"/>
      <c r="Q902" s="122"/>
      <c r="R902" s="121"/>
      <c r="S902" s="121"/>
    </row>
    <row r="903" spans="2:19">
      <c r="B903" s="4">
        <v>24569</v>
      </c>
      <c r="C903" s="24">
        <v>89.360000999999997</v>
      </c>
      <c r="D903" s="3">
        <f t="shared" si="16"/>
        <v>-9.3125945447647407E-3</v>
      </c>
      <c r="L903" s="72"/>
      <c r="M903" s="72"/>
      <c r="N903" s="75"/>
      <c r="O903" s="76"/>
      <c r="P903" s="76"/>
      <c r="Q903" s="122"/>
      <c r="R903" s="121"/>
      <c r="S903" s="121"/>
    </row>
    <row r="904" spans="2:19">
      <c r="B904" s="4">
        <v>24576</v>
      </c>
      <c r="C904" s="24">
        <v>90.43</v>
      </c>
      <c r="D904" s="3">
        <f t="shared" si="16"/>
        <v>1.1974026276029281E-2</v>
      </c>
      <c r="L904" s="72"/>
      <c r="M904" s="72"/>
      <c r="N904" s="75"/>
      <c r="O904" s="76"/>
      <c r="P904" s="76"/>
      <c r="Q904" s="122"/>
      <c r="R904" s="121"/>
      <c r="S904" s="121"/>
    </row>
    <row r="905" spans="2:19">
      <c r="B905" s="4">
        <v>24583</v>
      </c>
      <c r="C905" s="24">
        <v>92.300003000000004</v>
      </c>
      <c r="D905" s="3">
        <f t="shared" si="16"/>
        <v>2.0679011390025481E-2</v>
      </c>
      <c r="L905" s="72"/>
      <c r="M905" s="72"/>
      <c r="N905" s="75"/>
      <c r="O905" s="76"/>
      <c r="P905" s="76"/>
      <c r="Q905" s="122"/>
      <c r="R905" s="121"/>
      <c r="S905" s="121"/>
    </row>
    <row r="906" spans="2:19">
      <c r="B906" s="4">
        <v>24590</v>
      </c>
      <c r="C906" s="24">
        <v>94.010002</v>
      </c>
      <c r="D906" s="3">
        <f t="shared" si="16"/>
        <v>1.8526532442257881E-2</v>
      </c>
      <c r="L906" s="72"/>
      <c r="M906" s="72"/>
      <c r="N906" s="75"/>
      <c r="O906" s="76"/>
      <c r="P906" s="76"/>
      <c r="Q906" s="122"/>
      <c r="R906" s="121"/>
      <c r="S906" s="121"/>
    </row>
    <row r="907" spans="2:19">
      <c r="B907" s="4">
        <v>24597</v>
      </c>
      <c r="C907" s="24">
        <v>94.440002000000007</v>
      </c>
      <c r="D907" s="3">
        <f t="shared" si="16"/>
        <v>4.5739813940224305E-3</v>
      </c>
      <c r="L907" s="72"/>
      <c r="M907" s="72"/>
      <c r="N907" s="75"/>
      <c r="O907" s="76"/>
      <c r="P907" s="76"/>
      <c r="Q907" s="122"/>
      <c r="R907" s="121"/>
      <c r="S907" s="121"/>
    </row>
    <row r="908" spans="2:19">
      <c r="B908" s="4">
        <v>24604</v>
      </c>
      <c r="C908" s="24">
        <v>93.480002999999996</v>
      </c>
      <c r="D908" s="3">
        <f t="shared" si="16"/>
        <v>-1.0165173439958264E-2</v>
      </c>
      <c r="L908" s="72"/>
      <c r="M908" s="72"/>
      <c r="N908" s="75"/>
      <c r="O908" s="76"/>
      <c r="P908" s="76"/>
      <c r="Q908" s="122"/>
      <c r="R908" s="121"/>
      <c r="S908" s="121"/>
    </row>
    <row r="909" spans="2:19">
      <c r="B909" s="4">
        <v>24611</v>
      </c>
      <c r="C909" s="24">
        <v>92.07</v>
      </c>
      <c r="D909" s="3">
        <f t="shared" si="16"/>
        <v>-1.5083471916448321E-2</v>
      </c>
      <c r="L909" s="72"/>
      <c r="M909" s="72"/>
      <c r="N909" s="75"/>
      <c r="O909" s="76"/>
      <c r="P909" s="76"/>
      <c r="Q909" s="122"/>
      <c r="R909" s="121"/>
      <c r="S909" s="121"/>
    </row>
    <row r="910" spans="2:19">
      <c r="B910" s="4">
        <v>24618</v>
      </c>
      <c r="C910" s="24">
        <v>90.980002999999996</v>
      </c>
      <c r="D910" s="3">
        <f t="shared" si="16"/>
        <v>-1.1838785706527633E-2</v>
      </c>
      <c r="L910" s="72"/>
      <c r="M910" s="72"/>
      <c r="N910" s="75"/>
      <c r="O910" s="76"/>
      <c r="P910" s="76"/>
      <c r="Q910" s="122"/>
      <c r="R910" s="121"/>
      <c r="S910" s="121"/>
    </row>
    <row r="911" spans="2:19">
      <c r="B911" s="4">
        <v>24625</v>
      </c>
      <c r="C911" s="24">
        <v>89.790001000000004</v>
      </c>
      <c r="D911" s="3">
        <f t="shared" si="16"/>
        <v>-1.3079819309304574E-2</v>
      </c>
      <c r="L911" s="72"/>
      <c r="M911" s="72"/>
      <c r="N911" s="75"/>
      <c r="O911" s="76"/>
      <c r="P911" s="76"/>
      <c r="Q911" s="122"/>
      <c r="R911" s="121"/>
      <c r="S911" s="121"/>
    </row>
    <row r="912" spans="2:19">
      <c r="B912" s="4">
        <v>24632</v>
      </c>
      <c r="C912" s="24">
        <v>91.559997999999993</v>
      </c>
      <c r="D912" s="3">
        <f t="shared" si="16"/>
        <v>1.9712629249218905E-2</v>
      </c>
      <c r="L912" s="72"/>
      <c r="M912" s="72"/>
      <c r="N912" s="75"/>
      <c r="O912" s="76"/>
      <c r="P912" s="76"/>
      <c r="Q912" s="122"/>
      <c r="R912" s="121"/>
      <c r="S912" s="121"/>
    </row>
    <row r="913" spans="2:19">
      <c r="B913" s="4">
        <v>24639</v>
      </c>
      <c r="C913" s="24">
        <v>92.540001000000004</v>
      </c>
      <c r="D913" s="3">
        <f t="shared" si="16"/>
        <v>1.0703396913573693E-2</v>
      </c>
      <c r="L913" s="72"/>
      <c r="M913" s="72"/>
      <c r="N913" s="75"/>
      <c r="O913" s="76"/>
      <c r="P913" s="76"/>
      <c r="Q913" s="122"/>
      <c r="R913" s="121"/>
      <c r="S913" s="121"/>
    </row>
    <row r="914" spans="2:19">
      <c r="B914" s="4">
        <v>24646</v>
      </c>
      <c r="C914" s="24">
        <v>92</v>
      </c>
      <c r="D914" s="3">
        <f t="shared" si="16"/>
        <v>-5.8353252016930535E-3</v>
      </c>
      <c r="L914" s="72"/>
      <c r="M914" s="72"/>
      <c r="N914" s="75"/>
      <c r="O914" s="76"/>
      <c r="P914" s="76"/>
      <c r="Q914" s="122"/>
      <c r="R914" s="121"/>
      <c r="S914" s="121"/>
    </row>
    <row r="915" spans="2:19">
      <c r="B915" s="4">
        <v>24653</v>
      </c>
      <c r="C915" s="24">
        <v>90.639999000000003</v>
      </c>
      <c r="D915" s="3">
        <f t="shared" si="16"/>
        <v>-1.4782619565217314E-2</v>
      </c>
      <c r="L915" s="72"/>
      <c r="M915" s="72"/>
      <c r="N915" s="75"/>
      <c r="O915" s="76"/>
      <c r="P915" s="76"/>
      <c r="Q915" s="122"/>
      <c r="R915" s="121"/>
      <c r="S915" s="121"/>
    </row>
    <row r="916" spans="2:19">
      <c r="B916" s="4">
        <v>24660</v>
      </c>
      <c r="C916" s="24">
        <v>91.690002000000007</v>
      </c>
      <c r="D916" s="3">
        <f t="shared" si="16"/>
        <v>1.1584322722686835E-2</v>
      </c>
      <c r="L916" s="72"/>
      <c r="M916" s="72"/>
      <c r="N916" s="75"/>
      <c r="O916" s="76"/>
      <c r="P916" s="76"/>
      <c r="Q916" s="122"/>
      <c r="R916" s="121"/>
      <c r="S916" s="121"/>
    </row>
    <row r="917" spans="2:19">
      <c r="B917" s="4">
        <v>24667</v>
      </c>
      <c r="C917" s="24">
        <v>92.739998</v>
      </c>
      <c r="D917" s="3">
        <f t="shared" si="16"/>
        <v>1.1451586619007692E-2</v>
      </c>
      <c r="L917" s="72"/>
      <c r="M917" s="72"/>
      <c r="N917" s="75"/>
      <c r="O917" s="76"/>
      <c r="P917" s="76"/>
      <c r="Q917" s="122"/>
      <c r="R917" s="121"/>
      <c r="S917" s="121"/>
    </row>
    <row r="918" spans="2:19">
      <c r="B918" s="4">
        <v>24674</v>
      </c>
      <c r="C918" s="24">
        <v>94.040001000000004</v>
      </c>
      <c r="D918" s="3">
        <f t="shared" si="16"/>
        <v>1.4017716498117672E-2</v>
      </c>
      <c r="L918" s="72"/>
      <c r="M918" s="72"/>
      <c r="N918" s="75"/>
      <c r="O918" s="76"/>
      <c r="P918" s="76"/>
      <c r="Q918" s="122"/>
    </row>
    <row r="919" spans="2:19">
      <c r="B919" s="4">
        <v>24681</v>
      </c>
      <c r="C919" s="24">
        <v>94.489998</v>
      </c>
      <c r="D919" s="3">
        <f t="shared" si="16"/>
        <v>4.785165835972327E-3</v>
      </c>
      <c r="L919" s="72"/>
      <c r="M919" s="72"/>
      <c r="N919" s="75"/>
      <c r="O919" s="76"/>
      <c r="P919" s="76"/>
      <c r="Q919" s="122"/>
    </row>
    <row r="920" spans="2:19">
      <c r="B920" s="4">
        <v>24688</v>
      </c>
      <c r="C920" s="24">
        <v>95.830001999999993</v>
      </c>
      <c r="D920" s="3">
        <f t="shared" si="16"/>
        <v>1.4181437489288573E-2</v>
      </c>
      <c r="L920" s="72"/>
      <c r="M920" s="72"/>
      <c r="N920" s="75"/>
      <c r="O920" s="76"/>
      <c r="P920" s="76"/>
      <c r="Q920" s="122"/>
    </row>
    <row r="921" spans="2:19">
      <c r="B921" s="4">
        <v>24695</v>
      </c>
      <c r="C921" s="24">
        <v>95.150002000000001</v>
      </c>
      <c r="D921" s="3">
        <f t="shared" si="16"/>
        <v>-7.0958988396973011E-3</v>
      </c>
      <c r="L921" s="72"/>
      <c r="M921" s="72"/>
      <c r="N921" s="75"/>
      <c r="O921" s="76"/>
      <c r="P921" s="76"/>
      <c r="Q921" s="122"/>
    </row>
    <row r="922" spans="2:19">
      <c r="B922" s="4">
        <v>24702</v>
      </c>
      <c r="C922" s="24">
        <v>94.779999000000004</v>
      </c>
      <c r="D922" s="3">
        <f t="shared" si="16"/>
        <v>-3.8886283996084625E-3</v>
      </c>
      <c r="L922" s="72"/>
      <c r="M922" s="72"/>
      <c r="N922" s="75"/>
      <c r="O922" s="76"/>
      <c r="P922" s="76"/>
      <c r="Q922" s="122"/>
    </row>
    <row r="923" spans="2:19">
      <c r="B923" s="4">
        <v>24709</v>
      </c>
      <c r="C923" s="24">
        <v>92.699996999999996</v>
      </c>
      <c r="D923" s="3">
        <f t="shared" si="16"/>
        <v>-2.1945579467668175E-2</v>
      </c>
      <c r="L923" s="72"/>
      <c r="M923" s="72"/>
      <c r="N923" s="75"/>
      <c r="O923" s="76"/>
      <c r="P923" s="76"/>
      <c r="Q923" s="122"/>
    </row>
    <row r="924" spans="2:19">
      <c r="B924" s="4">
        <v>24716</v>
      </c>
      <c r="C924" s="24">
        <v>93.68</v>
      </c>
      <c r="D924" s="3">
        <f t="shared" si="16"/>
        <v>1.0571769489917227E-2</v>
      </c>
      <c r="L924" s="72"/>
      <c r="M924" s="72"/>
      <c r="N924" s="75"/>
      <c r="O924" s="76"/>
      <c r="P924" s="76"/>
      <c r="Q924" s="122"/>
    </row>
    <row r="925" spans="2:19">
      <c r="B925" s="4">
        <v>24723</v>
      </c>
      <c r="C925" s="24">
        <v>94.360000999999997</v>
      </c>
      <c r="D925" s="3">
        <f t="shared" si="16"/>
        <v>7.2587638770280627E-3</v>
      </c>
      <c r="L925" s="72"/>
      <c r="M925" s="72"/>
      <c r="N925" s="75"/>
      <c r="O925" s="76"/>
      <c r="P925" s="76"/>
      <c r="Q925" s="122"/>
    </row>
    <row r="926" spans="2:19">
      <c r="B926" s="4">
        <v>24730</v>
      </c>
      <c r="C926" s="24">
        <v>96.269997000000004</v>
      </c>
      <c r="D926" s="3">
        <f t="shared" si="16"/>
        <v>2.0241585203035317E-2</v>
      </c>
      <c r="L926" s="72"/>
      <c r="M926" s="72"/>
      <c r="N926" s="75"/>
      <c r="O926" s="76"/>
      <c r="P926" s="76"/>
      <c r="Q926" s="122"/>
    </row>
    <row r="927" spans="2:19">
      <c r="B927" s="4">
        <v>24737</v>
      </c>
      <c r="C927" s="24">
        <v>97</v>
      </c>
      <c r="D927" s="3">
        <f t="shared" si="16"/>
        <v>7.5828713280212678E-3</v>
      </c>
      <c r="L927" s="72"/>
      <c r="M927" s="72"/>
      <c r="N927" s="75"/>
      <c r="O927" s="76"/>
      <c r="P927" s="76"/>
      <c r="Q927" s="122"/>
    </row>
    <row r="928" spans="2:19">
      <c r="B928" s="4">
        <v>24744</v>
      </c>
      <c r="C928" s="24">
        <v>96.709998999999996</v>
      </c>
      <c r="D928" s="3">
        <f t="shared" si="16"/>
        <v>-2.9897010309278826E-3</v>
      </c>
      <c r="L928" s="72"/>
      <c r="M928" s="72"/>
      <c r="N928" s="75"/>
      <c r="O928" s="76"/>
      <c r="P928" s="76"/>
      <c r="Q928" s="122"/>
    </row>
    <row r="929" spans="2:17">
      <c r="B929" s="4">
        <v>24751</v>
      </c>
      <c r="C929" s="24">
        <v>97.260002</v>
      </c>
      <c r="D929" s="3">
        <f t="shared" si="16"/>
        <v>5.6871368595505789E-3</v>
      </c>
      <c r="L929" s="72"/>
      <c r="M929" s="72"/>
      <c r="N929" s="75"/>
      <c r="O929" s="76"/>
      <c r="P929" s="76"/>
      <c r="Q929" s="122"/>
    </row>
    <row r="930" spans="2:17">
      <c r="B930" s="4">
        <v>24758</v>
      </c>
      <c r="C930" s="24">
        <v>96</v>
      </c>
      <c r="D930" s="3">
        <f t="shared" si="16"/>
        <v>-1.2954986367366139E-2</v>
      </c>
      <c r="L930" s="72"/>
      <c r="M930" s="72"/>
      <c r="N930" s="75"/>
      <c r="O930" s="76"/>
      <c r="P930" s="76"/>
      <c r="Q930" s="122"/>
    </row>
    <row r="931" spans="2:17">
      <c r="B931" s="4">
        <v>24765</v>
      </c>
      <c r="C931" s="24">
        <v>95.379997000000003</v>
      </c>
      <c r="D931" s="3">
        <f t="shared" si="16"/>
        <v>-6.4583645833332648E-3</v>
      </c>
      <c r="L931" s="72"/>
      <c r="M931" s="72"/>
      <c r="N931" s="75"/>
      <c r="O931" s="76"/>
      <c r="P931" s="76"/>
      <c r="Q931" s="122"/>
    </row>
    <row r="932" spans="2:17">
      <c r="B932" s="4">
        <v>24772</v>
      </c>
      <c r="C932" s="24">
        <v>94.959998999999996</v>
      </c>
      <c r="D932" s="3">
        <f t="shared" si="16"/>
        <v>-4.4034180458194516E-3</v>
      </c>
      <c r="L932" s="72"/>
      <c r="M932" s="72"/>
      <c r="N932" s="75"/>
      <c r="O932" s="76"/>
      <c r="P932" s="76"/>
      <c r="Q932" s="122"/>
    </row>
    <row r="933" spans="2:17">
      <c r="B933" s="4">
        <v>24779</v>
      </c>
      <c r="C933" s="24">
        <v>91.779999000000004</v>
      </c>
      <c r="D933" s="3">
        <f t="shared" si="16"/>
        <v>-3.3487784682895705E-2</v>
      </c>
      <c r="L933" s="72"/>
      <c r="M933" s="72"/>
      <c r="N933" s="75"/>
      <c r="O933" s="76"/>
      <c r="P933" s="76"/>
      <c r="Q933" s="122"/>
    </row>
    <row r="934" spans="2:17">
      <c r="B934" s="4">
        <v>24786</v>
      </c>
      <c r="C934" s="24">
        <v>92.209998999999996</v>
      </c>
      <c r="D934" s="3">
        <f t="shared" si="16"/>
        <v>4.6851166341808081E-3</v>
      </c>
      <c r="L934" s="72"/>
      <c r="M934" s="72"/>
      <c r="N934" s="75"/>
      <c r="O934" s="76"/>
      <c r="P934" s="76"/>
      <c r="Q934" s="122"/>
    </row>
    <row r="935" spans="2:17">
      <c r="B935" s="4">
        <v>24793</v>
      </c>
      <c r="C935" s="24">
        <v>92.82</v>
      </c>
      <c r="D935" s="3">
        <f t="shared" si="16"/>
        <v>6.615345478964807E-3</v>
      </c>
      <c r="L935" s="72"/>
      <c r="M935" s="72"/>
      <c r="N935" s="75"/>
      <c r="O935" s="76"/>
      <c r="P935" s="76"/>
      <c r="Q935" s="122"/>
    </row>
    <row r="936" spans="2:17">
      <c r="B936" s="4">
        <v>24800</v>
      </c>
      <c r="C936" s="24">
        <v>93.900002000000001</v>
      </c>
      <c r="D936" s="3">
        <f t="shared" si="16"/>
        <v>1.1635444947209805E-2</v>
      </c>
      <c r="L936" s="72"/>
      <c r="M936" s="72"/>
      <c r="N936" s="75"/>
      <c r="O936" s="76"/>
      <c r="P936" s="76"/>
      <c r="Q936" s="122"/>
    </row>
    <row r="937" spans="2:17">
      <c r="B937" s="4">
        <v>24807</v>
      </c>
      <c r="C937" s="24">
        <v>94.5</v>
      </c>
      <c r="D937" s="3">
        <f t="shared" si="16"/>
        <v>6.3897549224758432E-3</v>
      </c>
      <c r="L937" s="72"/>
      <c r="M937" s="72"/>
      <c r="N937" s="75"/>
      <c r="O937" s="76"/>
      <c r="P937" s="76"/>
      <c r="Q937" s="122"/>
    </row>
    <row r="938" spans="2:17">
      <c r="B938" s="4">
        <v>24814</v>
      </c>
      <c r="C938" s="24">
        <v>95.419998000000007</v>
      </c>
      <c r="D938" s="3">
        <f t="shared" si="16"/>
        <v>9.7354285714286171E-3</v>
      </c>
      <c r="L938" s="72"/>
      <c r="M938" s="72"/>
      <c r="N938" s="75"/>
      <c r="O938" s="76"/>
      <c r="P938" s="76"/>
      <c r="Q938" s="122"/>
    </row>
    <row r="939" spans="2:17">
      <c r="B939" s="4">
        <v>24821</v>
      </c>
      <c r="C939" s="24">
        <v>95.029999000000004</v>
      </c>
      <c r="D939" s="3">
        <f t="shared" si="16"/>
        <v>-4.0871830661745046E-3</v>
      </c>
      <c r="L939" s="72"/>
      <c r="M939" s="72"/>
      <c r="N939" s="75"/>
      <c r="O939" s="76"/>
      <c r="P939" s="76"/>
      <c r="Q939" s="122"/>
    </row>
    <row r="940" spans="2:17">
      <c r="B940" s="4">
        <v>24828</v>
      </c>
      <c r="C940" s="24">
        <v>95.199996999999996</v>
      </c>
      <c r="D940" s="3">
        <f t="shared" si="16"/>
        <v>1.788887738491951E-3</v>
      </c>
      <c r="L940" s="72"/>
      <c r="M940" s="72"/>
      <c r="N940" s="75"/>
      <c r="O940" s="76"/>
      <c r="P940" s="76"/>
      <c r="Q940" s="122"/>
    </row>
    <row r="941" spans="2:17">
      <c r="B941" s="4">
        <v>24835</v>
      </c>
      <c r="C941" s="24">
        <v>96.470000999999996</v>
      </c>
      <c r="D941" s="3">
        <f t="shared" si="16"/>
        <v>1.3340378571650602E-2</v>
      </c>
      <c r="L941" s="72"/>
      <c r="M941" s="72"/>
      <c r="N941" s="75"/>
      <c r="O941" s="76"/>
      <c r="P941" s="76"/>
      <c r="Q941" s="122"/>
    </row>
    <row r="942" spans="2:17">
      <c r="B942" s="4">
        <v>24842</v>
      </c>
      <c r="C942" s="24">
        <v>95.940002000000007</v>
      </c>
      <c r="D942" s="3">
        <f t="shared" si="16"/>
        <v>-5.4939255157672173E-3</v>
      </c>
      <c r="L942" s="72"/>
      <c r="M942" s="72"/>
      <c r="N942" s="75"/>
      <c r="O942" s="76"/>
      <c r="P942" s="76"/>
      <c r="Q942" s="122"/>
    </row>
    <row r="943" spans="2:17">
      <c r="B943" s="4">
        <v>24849</v>
      </c>
      <c r="C943" s="24">
        <v>96.720000999999996</v>
      </c>
      <c r="D943" s="3">
        <f t="shared" si="16"/>
        <v>8.1300707081493062E-3</v>
      </c>
      <c r="L943" s="72"/>
      <c r="M943" s="72"/>
      <c r="N943" s="75"/>
      <c r="O943" s="76"/>
      <c r="P943" s="76"/>
      <c r="Q943" s="122"/>
    </row>
    <row r="944" spans="2:17">
      <c r="B944" s="4">
        <v>24856</v>
      </c>
      <c r="C944" s="24">
        <v>95.239998</v>
      </c>
      <c r="D944" s="3">
        <f t="shared" si="16"/>
        <v>-1.5301933257837685E-2</v>
      </c>
      <c r="L944" s="72"/>
      <c r="M944" s="72"/>
      <c r="N944" s="75"/>
      <c r="O944" s="76"/>
      <c r="P944" s="76"/>
      <c r="Q944" s="122"/>
    </row>
    <row r="945" spans="2:17">
      <c r="B945" s="4">
        <v>24863</v>
      </c>
      <c r="C945" s="24">
        <v>93.449996999999996</v>
      </c>
      <c r="D945" s="3">
        <f t="shared" si="16"/>
        <v>-1.8794635001987303E-2</v>
      </c>
      <c r="L945" s="72"/>
      <c r="M945" s="72"/>
      <c r="N945" s="75"/>
      <c r="O945" s="76"/>
      <c r="P945" s="76"/>
      <c r="Q945" s="122"/>
    </row>
    <row r="946" spans="2:17">
      <c r="B946" s="4">
        <v>24870</v>
      </c>
      <c r="C946" s="24">
        <v>92.269997000000004</v>
      </c>
      <c r="D946" s="3">
        <f t="shared" si="16"/>
        <v>-1.2627073706593994E-2</v>
      </c>
      <c r="L946" s="72"/>
      <c r="M946" s="72"/>
      <c r="N946" s="75"/>
      <c r="O946" s="76"/>
      <c r="P946" s="76"/>
      <c r="Q946" s="122"/>
    </row>
    <row r="947" spans="2:17">
      <c r="B947" s="4">
        <v>24877</v>
      </c>
      <c r="C947" s="24">
        <v>89.860000999999997</v>
      </c>
      <c r="D947" s="3">
        <f t="shared" si="16"/>
        <v>-2.6118956089269285E-2</v>
      </c>
      <c r="L947" s="72"/>
      <c r="M947" s="72"/>
      <c r="N947" s="75"/>
      <c r="O947" s="76"/>
      <c r="P947" s="76"/>
      <c r="Q947" s="122"/>
    </row>
    <row r="948" spans="2:17">
      <c r="B948" s="4">
        <v>24884</v>
      </c>
      <c r="C948" s="24">
        <v>89.959998999999996</v>
      </c>
      <c r="D948" s="3">
        <f t="shared" si="16"/>
        <v>1.112819929748321E-3</v>
      </c>
      <c r="L948" s="72"/>
      <c r="M948" s="72"/>
      <c r="N948" s="75"/>
      <c r="O948" s="76"/>
      <c r="P948" s="76"/>
      <c r="Q948" s="122"/>
    </row>
    <row r="949" spans="2:17">
      <c r="B949" s="4">
        <v>24891</v>
      </c>
      <c r="C949" s="24">
        <v>90.889999000000003</v>
      </c>
      <c r="D949" s="3">
        <f t="shared" si="16"/>
        <v>1.0337928082902792E-2</v>
      </c>
      <c r="L949" s="72"/>
      <c r="M949" s="72"/>
      <c r="N949" s="75"/>
      <c r="O949" s="76"/>
      <c r="P949" s="76"/>
      <c r="Q949" s="122"/>
    </row>
    <row r="950" spans="2:17">
      <c r="B950" s="4">
        <v>24898</v>
      </c>
      <c r="C950" s="24">
        <v>89.110000999999997</v>
      </c>
      <c r="D950" s="3">
        <f t="shared" si="16"/>
        <v>-1.9584090874508742E-2</v>
      </c>
      <c r="L950" s="72"/>
      <c r="M950" s="72"/>
      <c r="N950" s="75"/>
      <c r="O950" s="76"/>
      <c r="P950" s="76"/>
      <c r="Q950" s="122"/>
    </row>
    <row r="951" spans="2:17">
      <c r="B951" s="4">
        <v>24905</v>
      </c>
      <c r="C951" s="24">
        <v>89.029999000000004</v>
      </c>
      <c r="D951" s="3">
        <f t="shared" si="16"/>
        <v>-8.9778923916739028E-4</v>
      </c>
      <c r="L951" s="72"/>
      <c r="M951" s="72"/>
      <c r="N951" s="75"/>
      <c r="O951" s="76"/>
      <c r="P951" s="76"/>
      <c r="Q951" s="122"/>
    </row>
    <row r="952" spans="2:17">
      <c r="B952" s="4">
        <v>24912</v>
      </c>
      <c r="C952" s="24">
        <v>89.099997999999999</v>
      </c>
      <c r="D952" s="3">
        <f t="shared" si="16"/>
        <v>7.8624060188969835E-4</v>
      </c>
      <c r="L952" s="72"/>
      <c r="M952" s="72"/>
      <c r="N952" s="75"/>
      <c r="O952" s="76"/>
      <c r="P952" s="76"/>
      <c r="Q952" s="122"/>
    </row>
    <row r="953" spans="2:17">
      <c r="B953" s="4">
        <v>24919</v>
      </c>
      <c r="C953" s="24">
        <v>88.419998000000007</v>
      </c>
      <c r="D953" s="3">
        <f t="shared" si="16"/>
        <v>-7.6318744698511409E-3</v>
      </c>
      <c r="L953" s="72"/>
      <c r="M953" s="72"/>
      <c r="N953" s="75"/>
      <c r="O953" s="76"/>
      <c r="P953" s="76"/>
      <c r="Q953" s="122"/>
    </row>
    <row r="954" spans="2:17">
      <c r="B954" s="4">
        <v>24926</v>
      </c>
      <c r="C954" s="24">
        <v>90.199996999999996</v>
      </c>
      <c r="D954" s="3">
        <f t="shared" si="16"/>
        <v>2.0131181183695501E-2</v>
      </c>
      <c r="L954" s="72"/>
      <c r="M954" s="72"/>
      <c r="N954" s="75"/>
      <c r="O954" s="76"/>
      <c r="P954" s="76"/>
      <c r="Q954" s="122"/>
    </row>
    <row r="955" spans="2:17">
      <c r="B955" s="4">
        <v>24933</v>
      </c>
      <c r="C955" s="24">
        <v>93.290001000000004</v>
      </c>
      <c r="D955" s="3">
        <f t="shared" si="16"/>
        <v>3.4257251693700308E-2</v>
      </c>
      <c r="L955" s="72"/>
      <c r="M955" s="72"/>
      <c r="N955" s="75"/>
      <c r="O955" s="76"/>
      <c r="P955" s="76"/>
      <c r="Q955" s="122"/>
    </row>
    <row r="956" spans="2:17">
      <c r="B956" s="4">
        <v>24940</v>
      </c>
      <c r="C956" s="24">
        <v>96.529999000000004</v>
      </c>
      <c r="D956" s="3">
        <f t="shared" si="16"/>
        <v>3.4730388736945228E-2</v>
      </c>
      <c r="L956" s="72"/>
      <c r="M956" s="72"/>
      <c r="N956" s="75"/>
      <c r="O956" s="76"/>
      <c r="P956" s="76"/>
      <c r="Q956" s="122"/>
    </row>
    <row r="957" spans="2:17">
      <c r="B957" s="4">
        <v>24947</v>
      </c>
      <c r="C957" s="24">
        <v>95.849997999999999</v>
      </c>
      <c r="D957" s="3">
        <f t="shared" si="16"/>
        <v>-7.0444525747898057E-3</v>
      </c>
      <c r="L957" s="72"/>
      <c r="M957" s="72"/>
      <c r="N957" s="75"/>
      <c r="O957" s="76"/>
      <c r="P957" s="76"/>
      <c r="Q957" s="122"/>
    </row>
    <row r="958" spans="2:17">
      <c r="B958" s="4">
        <v>24954</v>
      </c>
      <c r="C958" s="24">
        <v>97.209998999999996</v>
      </c>
      <c r="D958" s="3">
        <f t="shared" si="16"/>
        <v>1.41888474530798E-2</v>
      </c>
      <c r="L958" s="72"/>
      <c r="M958" s="72"/>
      <c r="N958" s="75"/>
      <c r="O958" s="76"/>
      <c r="P958" s="76"/>
      <c r="Q958" s="122"/>
    </row>
    <row r="959" spans="2:17">
      <c r="B959" s="4">
        <v>24961</v>
      </c>
      <c r="C959" s="24">
        <v>98.660004000000001</v>
      </c>
      <c r="D959" s="3">
        <f t="shared" si="16"/>
        <v>1.4916212477278146E-2</v>
      </c>
      <c r="L959" s="72"/>
      <c r="M959" s="72"/>
      <c r="N959" s="75"/>
      <c r="O959" s="76"/>
      <c r="P959" s="76"/>
      <c r="Q959" s="122"/>
    </row>
    <row r="960" spans="2:17">
      <c r="B960" s="4">
        <v>24968</v>
      </c>
      <c r="C960" s="24">
        <v>98.5</v>
      </c>
      <c r="D960" s="3">
        <f t="shared" si="16"/>
        <v>-1.6217716755819733E-3</v>
      </c>
      <c r="L960" s="72"/>
      <c r="M960" s="72"/>
      <c r="N960" s="75"/>
      <c r="O960" s="76"/>
      <c r="P960" s="76"/>
      <c r="Q960" s="122"/>
    </row>
    <row r="961" spans="2:17">
      <c r="B961" s="4">
        <v>24975</v>
      </c>
      <c r="C961" s="24">
        <v>96.900002000000001</v>
      </c>
      <c r="D961" s="3">
        <f t="shared" si="16"/>
        <v>-1.6243634517766448E-2</v>
      </c>
      <c r="L961" s="72"/>
      <c r="M961" s="72"/>
      <c r="N961" s="75"/>
      <c r="O961" s="76"/>
      <c r="P961" s="76"/>
      <c r="Q961" s="122"/>
    </row>
    <row r="962" spans="2:17">
      <c r="B962" s="4">
        <v>24982</v>
      </c>
      <c r="C962" s="24">
        <v>97.150002000000001</v>
      </c>
      <c r="D962" s="3">
        <f t="shared" si="16"/>
        <v>2.5799793069147814E-3</v>
      </c>
      <c r="L962" s="72"/>
      <c r="M962" s="72"/>
      <c r="N962" s="75"/>
      <c r="O962" s="76"/>
      <c r="P962" s="76"/>
      <c r="Q962" s="122"/>
    </row>
    <row r="963" spans="2:17">
      <c r="B963" s="4">
        <v>24989</v>
      </c>
      <c r="C963" s="24">
        <v>98.68</v>
      </c>
      <c r="D963" s="3">
        <f t="shared" si="16"/>
        <v>1.5748821085973974E-2</v>
      </c>
      <c r="L963" s="72"/>
      <c r="M963" s="72"/>
      <c r="N963" s="75"/>
      <c r="O963" s="76"/>
      <c r="P963" s="76"/>
      <c r="Q963" s="122"/>
    </row>
    <row r="964" spans="2:17">
      <c r="B964" s="4">
        <v>24996</v>
      </c>
      <c r="C964" s="24">
        <v>101.269997</v>
      </c>
      <c r="D964" s="3">
        <f t="shared" si="16"/>
        <v>2.6246422780705325E-2</v>
      </c>
      <c r="L964" s="72"/>
      <c r="M964" s="72"/>
      <c r="N964" s="75"/>
      <c r="O964" s="76"/>
      <c r="P964" s="76"/>
      <c r="Q964" s="122"/>
    </row>
    <row r="965" spans="2:17">
      <c r="B965" s="4">
        <v>25003</v>
      </c>
      <c r="C965" s="24">
        <v>101.129997</v>
      </c>
      <c r="D965" s="3">
        <f t="shared" ref="D965:D1028" si="17">C965/C964-1</f>
        <v>-1.3824430151805345E-3</v>
      </c>
      <c r="L965" s="72"/>
      <c r="M965" s="72"/>
      <c r="N965" s="75"/>
      <c r="O965" s="76"/>
      <c r="P965" s="76"/>
      <c r="Q965" s="122"/>
    </row>
    <row r="966" spans="2:17">
      <c r="B966" s="4">
        <v>25010</v>
      </c>
      <c r="C966" s="24">
        <v>100.660004</v>
      </c>
      <c r="D966" s="3">
        <f t="shared" si="17"/>
        <v>-4.6474143571862969E-3</v>
      </c>
      <c r="L966" s="72"/>
      <c r="M966" s="72"/>
      <c r="N966" s="75"/>
      <c r="O966" s="76"/>
      <c r="P966" s="76"/>
      <c r="Q966" s="122"/>
    </row>
    <row r="967" spans="2:17">
      <c r="B967" s="4">
        <v>25017</v>
      </c>
      <c r="C967" s="24">
        <v>99.580001999999993</v>
      </c>
      <c r="D967" s="3">
        <f t="shared" si="17"/>
        <v>-1.0729206805912828E-2</v>
      </c>
      <c r="L967" s="72"/>
      <c r="M967" s="72"/>
      <c r="N967" s="75"/>
      <c r="O967" s="76"/>
      <c r="P967" s="76"/>
      <c r="Q967" s="122"/>
    </row>
    <row r="968" spans="2:17">
      <c r="B968" s="4">
        <v>25024</v>
      </c>
      <c r="C968" s="24">
        <v>100.910004</v>
      </c>
      <c r="D968" s="3">
        <f t="shared" si="17"/>
        <v>1.335611541763182E-2</v>
      </c>
      <c r="L968" s="72"/>
      <c r="M968" s="72"/>
      <c r="N968" s="75"/>
      <c r="O968" s="76"/>
      <c r="P968" s="76"/>
      <c r="Q968" s="122"/>
    </row>
    <row r="969" spans="2:17">
      <c r="B969" s="4">
        <v>25031</v>
      </c>
      <c r="C969" s="24">
        <v>102.339996</v>
      </c>
      <c r="D969" s="3">
        <f t="shared" si="17"/>
        <v>1.4170963663820757E-2</v>
      </c>
      <c r="L969" s="72"/>
      <c r="M969" s="72"/>
      <c r="N969" s="75"/>
      <c r="O969" s="76"/>
      <c r="P969" s="76"/>
      <c r="Q969" s="122"/>
    </row>
    <row r="970" spans="2:17">
      <c r="B970" s="4">
        <v>25038</v>
      </c>
      <c r="C970" s="24">
        <v>100.459999</v>
      </c>
      <c r="D970" s="3">
        <f t="shared" si="17"/>
        <v>-1.8370110157127639E-2</v>
      </c>
      <c r="L970" s="72"/>
      <c r="M970" s="72"/>
      <c r="N970" s="75"/>
      <c r="O970" s="76"/>
      <c r="P970" s="76"/>
      <c r="Q970" s="122"/>
    </row>
    <row r="971" spans="2:17">
      <c r="B971" s="4">
        <v>25045</v>
      </c>
      <c r="C971" s="24">
        <v>98.339995999999999</v>
      </c>
      <c r="D971" s="3">
        <f t="shared" si="17"/>
        <v>-2.1102956610620671E-2</v>
      </c>
      <c r="L971" s="72"/>
      <c r="M971" s="72"/>
      <c r="N971" s="75"/>
      <c r="O971" s="76"/>
      <c r="P971" s="76"/>
      <c r="Q971" s="122"/>
    </row>
    <row r="972" spans="2:17">
      <c r="B972" s="4">
        <v>25052</v>
      </c>
      <c r="C972" s="24">
        <v>96.629997000000003</v>
      </c>
      <c r="D972" s="3">
        <f t="shared" si="17"/>
        <v>-1.7388642155323986E-2</v>
      </c>
      <c r="L972" s="72"/>
      <c r="M972" s="72"/>
      <c r="N972" s="75"/>
      <c r="O972" s="76"/>
      <c r="P972" s="76"/>
      <c r="Q972" s="122"/>
    </row>
    <row r="973" spans="2:17">
      <c r="B973" s="4">
        <v>25059</v>
      </c>
      <c r="C973" s="24">
        <v>97.010002</v>
      </c>
      <c r="D973" s="3">
        <f t="shared" si="17"/>
        <v>3.9325779964578533E-3</v>
      </c>
      <c r="L973" s="72"/>
      <c r="M973" s="72"/>
      <c r="N973" s="75"/>
      <c r="O973" s="76"/>
      <c r="P973" s="76"/>
      <c r="Q973" s="122"/>
    </row>
    <row r="974" spans="2:17">
      <c r="B974" s="4">
        <v>25066</v>
      </c>
      <c r="C974" s="24">
        <v>98.68</v>
      </c>
      <c r="D974" s="3">
        <f t="shared" si="17"/>
        <v>1.721469916060836E-2</v>
      </c>
      <c r="L974" s="72"/>
      <c r="M974" s="72"/>
      <c r="N974" s="75"/>
      <c r="O974" s="76"/>
      <c r="P974" s="76"/>
      <c r="Q974" s="122"/>
    </row>
    <row r="975" spans="2:17">
      <c r="B975" s="4">
        <v>25073</v>
      </c>
      <c r="C975" s="24">
        <v>98.690002000000007</v>
      </c>
      <c r="D975" s="3">
        <f t="shared" si="17"/>
        <v>1.0135792460475024E-4</v>
      </c>
      <c r="L975" s="72"/>
      <c r="M975" s="72"/>
      <c r="N975" s="75"/>
      <c r="O975" s="76"/>
      <c r="P975" s="76"/>
      <c r="Q975" s="122"/>
    </row>
    <row r="976" spans="2:17">
      <c r="B976" s="4">
        <v>25080</v>
      </c>
      <c r="C976" s="24">
        <v>98.860000999999997</v>
      </c>
      <c r="D976" s="3">
        <f t="shared" si="17"/>
        <v>1.7225554418367484E-3</v>
      </c>
      <c r="L976" s="72"/>
      <c r="M976" s="72"/>
      <c r="N976" s="75"/>
      <c r="O976" s="76"/>
      <c r="P976" s="76"/>
      <c r="Q976" s="122"/>
    </row>
    <row r="977" spans="2:19">
      <c r="B977" s="4">
        <v>25087</v>
      </c>
      <c r="C977" s="24">
        <v>101.199997</v>
      </c>
      <c r="D977" s="3">
        <f t="shared" si="17"/>
        <v>2.3669795431217944E-2</v>
      </c>
      <c r="L977" s="72"/>
      <c r="M977" s="72"/>
      <c r="N977" s="75"/>
      <c r="O977" s="76"/>
      <c r="P977" s="76"/>
      <c r="Q977" s="122"/>
    </row>
    <row r="978" spans="2:19">
      <c r="B978" s="4">
        <v>25094</v>
      </c>
      <c r="C978" s="24">
        <v>100.860001</v>
      </c>
      <c r="D978" s="3">
        <f t="shared" si="17"/>
        <v>-3.3596443683688859E-3</v>
      </c>
      <c r="L978" s="72"/>
      <c r="M978" s="72"/>
      <c r="N978" s="75"/>
      <c r="O978" s="76"/>
      <c r="P978" s="76"/>
      <c r="Q978" s="122"/>
    </row>
    <row r="979" spans="2:19">
      <c r="B979" s="4">
        <v>25101</v>
      </c>
      <c r="C979" s="24">
        <v>101.660004</v>
      </c>
      <c r="D979" s="3">
        <f t="shared" si="17"/>
        <v>7.9318163004975517E-3</v>
      </c>
      <c r="L979" s="72"/>
      <c r="M979" s="72"/>
      <c r="N979" s="75"/>
      <c r="O979" s="76"/>
      <c r="P979" s="76"/>
      <c r="Q979" s="122"/>
      <c r="R979" s="121"/>
      <c r="S979" s="121"/>
    </row>
    <row r="980" spans="2:19">
      <c r="B980" s="4">
        <v>25108</v>
      </c>
      <c r="C980" s="24">
        <v>102.30999799999999</v>
      </c>
      <c r="D980" s="3">
        <f t="shared" si="17"/>
        <v>6.3938026207435161E-3</v>
      </c>
      <c r="L980" s="72"/>
      <c r="M980" s="72"/>
      <c r="N980" s="75"/>
      <c r="O980" s="76"/>
      <c r="P980" s="76"/>
      <c r="Q980" s="122"/>
      <c r="R980" s="121"/>
      <c r="S980" s="121"/>
    </row>
    <row r="981" spans="2:19">
      <c r="B981" s="4">
        <v>25115</v>
      </c>
      <c r="C981" s="24">
        <v>103.709999</v>
      </c>
      <c r="D981" s="3">
        <f t="shared" si="17"/>
        <v>1.3683911908589863E-2</v>
      </c>
      <c r="L981" s="72"/>
      <c r="M981" s="72"/>
      <c r="N981" s="75"/>
      <c r="O981" s="76"/>
      <c r="P981" s="76"/>
      <c r="Q981" s="122"/>
      <c r="R981" s="121"/>
      <c r="S981" s="121"/>
    </row>
    <row r="982" spans="2:19">
      <c r="B982" s="4">
        <v>25122</v>
      </c>
      <c r="C982" s="24">
        <v>103.18</v>
      </c>
      <c r="D982" s="3">
        <f t="shared" si="17"/>
        <v>-5.110394418189057E-3</v>
      </c>
      <c r="L982" s="72"/>
      <c r="M982" s="72"/>
      <c r="N982" s="75"/>
      <c r="O982" s="76"/>
      <c r="P982" s="76"/>
      <c r="Q982" s="122"/>
      <c r="R982" s="121"/>
      <c r="S982" s="121"/>
    </row>
    <row r="983" spans="2:19">
      <c r="B983" s="4">
        <v>25129</v>
      </c>
      <c r="C983" s="24">
        <v>104.82</v>
      </c>
      <c r="D983" s="3">
        <f t="shared" si="17"/>
        <v>1.589455320798594E-2</v>
      </c>
      <c r="L983" s="72"/>
      <c r="M983" s="72"/>
      <c r="N983" s="75"/>
      <c r="O983" s="76"/>
      <c r="P983" s="76"/>
      <c r="Q983" s="122"/>
      <c r="R983" s="121"/>
      <c r="S983" s="121"/>
    </row>
    <row r="984" spans="2:19">
      <c r="B984" s="4">
        <v>25136</v>
      </c>
      <c r="C984" s="24">
        <v>104.199997</v>
      </c>
      <c r="D984" s="3">
        <f t="shared" si="17"/>
        <v>-5.9149303568021283E-3</v>
      </c>
      <c r="L984" s="72"/>
      <c r="M984" s="72"/>
      <c r="N984" s="75"/>
      <c r="O984" s="76"/>
      <c r="P984" s="76"/>
      <c r="Q984" s="122"/>
      <c r="R984" s="121"/>
      <c r="S984" s="121"/>
    </row>
    <row r="985" spans="2:19">
      <c r="B985" s="4">
        <v>25143</v>
      </c>
      <c r="C985" s="24">
        <v>103.05999799999999</v>
      </c>
      <c r="D985" s="3">
        <f t="shared" si="17"/>
        <v>-1.0940489758363481E-2</v>
      </c>
      <c r="L985" s="72"/>
      <c r="M985" s="72"/>
      <c r="N985" s="75"/>
      <c r="O985" s="76"/>
      <c r="P985" s="76"/>
      <c r="Q985" s="122"/>
      <c r="R985" s="121"/>
      <c r="S985" s="121"/>
    </row>
    <row r="986" spans="2:19">
      <c r="B986" s="4">
        <v>25150</v>
      </c>
      <c r="C986" s="24">
        <v>103.949997</v>
      </c>
      <c r="D986" s="3">
        <f t="shared" si="17"/>
        <v>8.6357366317821871E-3</v>
      </c>
      <c r="L986" s="72"/>
      <c r="M986" s="72"/>
      <c r="N986" s="75"/>
      <c r="O986" s="76"/>
      <c r="P986" s="76"/>
      <c r="Q986" s="122"/>
      <c r="R986" s="121"/>
      <c r="S986" s="121"/>
    </row>
    <row r="987" spans="2:19">
      <c r="B987" s="4">
        <v>25157</v>
      </c>
      <c r="C987" s="24">
        <v>105.779999</v>
      </c>
      <c r="D987" s="3">
        <f t="shared" si="17"/>
        <v>1.7604637352707231E-2</v>
      </c>
      <c r="L987" s="72"/>
      <c r="M987" s="72"/>
      <c r="N987" s="75"/>
      <c r="O987" s="76"/>
      <c r="P987" s="76"/>
      <c r="Q987" s="122"/>
      <c r="R987" s="121"/>
      <c r="S987" s="121"/>
    </row>
    <row r="988" spans="2:19">
      <c r="B988" s="4">
        <v>25164</v>
      </c>
      <c r="C988" s="24">
        <v>106.300003</v>
      </c>
      <c r="D988" s="3">
        <f t="shared" si="17"/>
        <v>4.9159009729240477E-3</v>
      </c>
      <c r="L988" s="72"/>
      <c r="M988" s="72"/>
      <c r="N988" s="75"/>
      <c r="O988" s="76"/>
      <c r="P988" s="76"/>
      <c r="Q988" s="122"/>
      <c r="R988" s="121"/>
      <c r="S988" s="121"/>
    </row>
    <row r="989" spans="2:19">
      <c r="B989" s="4">
        <v>25171</v>
      </c>
      <c r="C989" s="24">
        <v>108.370003</v>
      </c>
      <c r="D989" s="3">
        <f t="shared" si="17"/>
        <v>1.9473188537915576E-2</v>
      </c>
      <c r="L989" s="72"/>
      <c r="M989" s="72"/>
      <c r="N989" s="75"/>
      <c r="O989" s="76"/>
      <c r="P989" s="76"/>
      <c r="Q989" s="122"/>
      <c r="R989" s="121"/>
      <c r="S989" s="121"/>
    </row>
    <row r="990" spans="2:19">
      <c r="B990" s="4">
        <v>25178</v>
      </c>
      <c r="C990" s="24">
        <v>107.93</v>
      </c>
      <c r="D990" s="3">
        <f t="shared" si="17"/>
        <v>-4.0601918226392808E-3</v>
      </c>
      <c r="L990" s="72"/>
      <c r="M990" s="72"/>
      <c r="N990" s="75"/>
      <c r="O990" s="76"/>
      <c r="P990" s="76"/>
      <c r="Q990" s="122"/>
      <c r="R990" s="121"/>
      <c r="S990" s="121"/>
    </row>
    <row r="991" spans="2:19">
      <c r="B991" s="4">
        <v>25185</v>
      </c>
      <c r="C991" s="24">
        <v>107.58000199999999</v>
      </c>
      <c r="D991" s="3">
        <f t="shared" si="17"/>
        <v>-3.2428240526268803E-3</v>
      </c>
      <c r="L991" s="72"/>
      <c r="M991" s="72"/>
      <c r="N991" s="75"/>
      <c r="O991" s="76"/>
      <c r="P991" s="76"/>
      <c r="Q991" s="122"/>
      <c r="R991" s="121"/>
      <c r="S991" s="121"/>
    </row>
    <row r="992" spans="2:19">
      <c r="B992" s="4">
        <v>25192</v>
      </c>
      <c r="C992" s="24">
        <v>106.339996</v>
      </c>
      <c r="D992" s="3">
        <f t="shared" si="17"/>
        <v>-1.1526361562997467E-2</v>
      </c>
      <c r="L992" s="72"/>
      <c r="M992" s="72"/>
      <c r="N992" s="75"/>
      <c r="O992" s="76"/>
      <c r="P992" s="76"/>
      <c r="Q992" s="122"/>
      <c r="R992" s="121"/>
      <c r="S992" s="121"/>
    </row>
    <row r="993" spans="2:19">
      <c r="B993" s="4">
        <v>25199</v>
      </c>
      <c r="C993" s="24">
        <v>104.739998</v>
      </c>
      <c r="D993" s="3">
        <f t="shared" si="17"/>
        <v>-1.5046060374123038E-2</v>
      </c>
      <c r="L993" s="72"/>
      <c r="M993" s="72"/>
      <c r="N993" s="75"/>
      <c r="O993" s="76"/>
      <c r="P993" s="76"/>
      <c r="Q993" s="122"/>
      <c r="R993" s="121"/>
      <c r="S993" s="121"/>
    </row>
    <row r="994" spans="2:19">
      <c r="B994" s="4">
        <v>25206</v>
      </c>
      <c r="C994" s="24">
        <v>103.989998</v>
      </c>
      <c r="D994" s="3">
        <f t="shared" si="17"/>
        <v>-7.1605882597018944E-3</v>
      </c>
      <c r="L994" s="72"/>
      <c r="M994" s="72"/>
      <c r="N994" s="75"/>
      <c r="O994" s="76"/>
      <c r="P994" s="76"/>
      <c r="Q994" s="122"/>
      <c r="R994" s="121"/>
      <c r="S994" s="121"/>
    </row>
    <row r="995" spans="2:19">
      <c r="B995" s="4">
        <v>25213</v>
      </c>
      <c r="C995" s="24">
        <v>100.93</v>
      </c>
      <c r="D995" s="3">
        <f t="shared" si="17"/>
        <v>-2.9425887670466055E-2</v>
      </c>
      <c r="L995" s="72"/>
      <c r="M995" s="72"/>
      <c r="N995" s="75"/>
      <c r="O995" s="76"/>
      <c r="P995" s="76"/>
      <c r="Q995" s="122"/>
    </row>
    <row r="996" spans="2:19">
      <c r="B996" s="4">
        <v>25220</v>
      </c>
      <c r="C996" s="24">
        <v>102.029999</v>
      </c>
      <c r="D996" s="3">
        <f t="shared" si="17"/>
        <v>1.089863271574365E-2</v>
      </c>
      <c r="L996" s="72"/>
      <c r="M996" s="72"/>
      <c r="N996" s="75"/>
      <c r="O996" s="76"/>
      <c r="P996" s="76"/>
      <c r="Q996" s="122"/>
    </row>
    <row r="997" spans="2:19">
      <c r="B997" s="4">
        <v>25227</v>
      </c>
      <c r="C997" s="24">
        <v>102.379997</v>
      </c>
      <c r="D997" s="3">
        <f t="shared" si="17"/>
        <v>3.4303440500866866E-3</v>
      </c>
      <c r="L997" s="72"/>
      <c r="M997" s="72"/>
      <c r="N997" s="75"/>
      <c r="O997" s="76"/>
      <c r="P997" s="76"/>
      <c r="Q997" s="122"/>
    </row>
    <row r="998" spans="2:19">
      <c r="B998" s="4">
        <v>25234</v>
      </c>
      <c r="C998" s="24">
        <v>103.010002</v>
      </c>
      <c r="D998" s="3">
        <f t="shared" si="17"/>
        <v>6.1535946323576507E-3</v>
      </c>
      <c r="L998" s="72"/>
      <c r="M998" s="72"/>
      <c r="N998" s="75"/>
      <c r="O998" s="76"/>
      <c r="P998" s="76"/>
      <c r="Q998" s="122"/>
    </row>
    <row r="999" spans="2:19">
      <c r="B999" s="4">
        <v>25241</v>
      </c>
      <c r="C999" s="24">
        <v>103.529999</v>
      </c>
      <c r="D999" s="3">
        <f t="shared" si="17"/>
        <v>5.0480243656338963E-3</v>
      </c>
      <c r="L999" s="72"/>
      <c r="M999" s="72"/>
      <c r="N999" s="75"/>
      <c r="O999" s="76"/>
      <c r="P999" s="76"/>
      <c r="Q999" s="122"/>
    </row>
    <row r="1000" spans="2:19">
      <c r="B1000" s="4">
        <v>25248</v>
      </c>
      <c r="C1000" s="24">
        <v>103.610001</v>
      </c>
      <c r="D1000" s="3">
        <f t="shared" si="17"/>
        <v>7.7274220779233183E-4</v>
      </c>
      <c r="L1000" s="72"/>
      <c r="M1000" s="72"/>
      <c r="N1000" s="75"/>
      <c r="O1000" s="76"/>
      <c r="P1000" s="76"/>
      <c r="Q1000" s="122"/>
    </row>
    <row r="1001" spans="2:19">
      <c r="B1001" s="4">
        <v>25255</v>
      </c>
      <c r="C1001" s="24">
        <v>99.790001000000004</v>
      </c>
      <c r="D1001" s="3">
        <f t="shared" si="17"/>
        <v>-3.6869027730247694E-2</v>
      </c>
      <c r="L1001" s="72"/>
      <c r="M1001" s="72"/>
      <c r="N1001" s="75"/>
      <c r="O1001" s="76"/>
      <c r="P1001" s="76"/>
      <c r="Q1001" s="122"/>
    </row>
    <row r="1002" spans="2:19">
      <c r="B1002" s="4">
        <v>25262</v>
      </c>
      <c r="C1002" s="24">
        <v>98.129997000000003</v>
      </c>
      <c r="D1002" s="3">
        <f t="shared" si="17"/>
        <v>-1.6634973277533049E-2</v>
      </c>
      <c r="L1002" s="72"/>
      <c r="M1002" s="72"/>
      <c r="N1002" s="75"/>
      <c r="O1002" s="76"/>
      <c r="P1002" s="76"/>
      <c r="Q1002" s="122"/>
    </row>
    <row r="1003" spans="2:19">
      <c r="B1003" s="4">
        <v>25269</v>
      </c>
      <c r="C1003" s="24">
        <v>98.650002000000001</v>
      </c>
      <c r="D1003" s="3">
        <f t="shared" si="17"/>
        <v>5.2991441546665907E-3</v>
      </c>
      <c r="L1003" s="72"/>
      <c r="M1003" s="72"/>
      <c r="N1003" s="75"/>
      <c r="O1003" s="76"/>
      <c r="P1003" s="76"/>
      <c r="Q1003" s="122"/>
    </row>
    <row r="1004" spans="2:19">
      <c r="B1004" s="4">
        <v>25276</v>
      </c>
      <c r="C1004" s="24">
        <v>98</v>
      </c>
      <c r="D1004" s="3">
        <f t="shared" si="17"/>
        <v>-6.5889709764019866E-3</v>
      </c>
      <c r="L1004" s="72"/>
      <c r="M1004" s="72"/>
      <c r="N1004" s="75"/>
      <c r="O1004" s="76"/>
      <c r="P1004" s="76"/>
      <c r="Q1004" s="122"/>
    </row>
    <row r="1005" spans="2:19">
      <c r="B1005" s="4">
        <v>25283</v>
      </c>
      <c r="C1005" s="24">
        <v>99.629997000000003</v>
      </c>
      <c r="D1005" s="3">
        <f t="shared" si="17"/>
        <v>1.6632622448979673E-2</v>
      </c>
      <c r="L1005" s="72"/>
      <c r="M1005" s="72"/>
      <c r="N1005" s="75"/>
      <c r="O1005" s="76"/>
      <c r="P1005" s="76"/>
      <c r="Q1005" s="122"/>
    </row>
    <row r="1006" spans="2:19">
      <c r="B1006" s="4">
        <v>25290</v>
      </c>
      <c r="C1006" s="24">
        <v>101.510002</v>
      </c>
      <c r="D1006" s="3">
        <f t="shared" si="17"/>
        <v>1.8869869081698409E-2</v>
      </c>
      <c r="L1006" s="72"/>
      <c r="M1006" s="72"/>
      <c r="N1006" s="75"/>
      <c r="O1006" s="76"/>
      <c r="P1006" s="76"/>
      <c r="Q1006" s="122"/>
    </row>
    <row r="1007" spans="2:19">
      <c r="B1007" s="4">
        <v>25297</v>
      </c>
      <c r="C1007" s="24">
        <v>100.68</v>
      </c>
      <c r="D1007" s="3">
        <f t="shared" si="17"/>
        <v>-8.1765538729867693E-3</v>
      </c>
      <c r="L1007" s="72"/>
      <c r="M1007" s="72"/>
      <c r="N1007" s="75"/>
      <c r="O1007" s="76"/>
      <c r="P1007" s="76"/>
      <c r="Q1007" s="122"/>
    </row>
    <row r="1008" spans="2:19">
      <c r="B1008" s="4">
        <v>25304</v>
      </c>
      <c r="C1008" s="24">
        <v>101.650002</v>
      </c>
      <c r="D1008" s="3">
        <f t="shared" si="17"/>
        <v>9.6345053635280564E-3</v>
      </c>
      <c r="L1008" s="72"/>
      <c r="M1008" s="72"/>
      <c r="N1008" s="75"/>
      <c r="O1008" s="76"/>
      <c r="P1008" s="76"/>
      <c r="Q1008" s="122"/>
    </row>
    <row r="1009" spans="2:17">
      <c r="B1009" s="4">
        <v>25311</v>
      </c>
      <c r="C1009" s="24">
        <v>101.239998</v>
      </c>
      <c r="D1009" s="3">
        <f t="shared" si="17"/>
        <v>-4.0334873775998981E-3</v>
      </c>
      <c r="L1009" s="72"/>
      <c r="M1009" s="72"/>
      <c r="N1009" s="75"/>
      <c r="O1009" s="76"/>
      <c r="P1009" s="76"/>
      <c r="Q1009" s="122"/>
    </row>
    <row r="1010" spans="2:17">
      <c r="B1010" s="4">
        <v>25318</v>
      </c>
      <c r="C1010" s="24">
        <v>101.720001</v>
      </c>
      <c r="D1010" s="3">
        <f t="shared" si="17"/>
        <v>4.7412387345167062E-3</v>
      </c>
      <c r="L1010" s="72"/>
      <c r="M1010" s="72"/>
      <c r="N1010" s="75"/>
      <c r="O1010" s="76"/>
      <c r="P1010" s="76"/>
      <c r="Q1010" s="122"/>
    </row>
    <row r="1011" spans="2:17">
      <c r="B1011" s="4">
        <v>25325</v>
      </c>
      <c r="C1011" s="24">
        <v>104</v>
      </c>
      <c r="D1011" s="3">
        <f t="shared" si="17"/>
        <v>2.2414461045866529E-2</v>
      </c>
      <c r="L1011" s="72"/>
      <c r="M1011" s="72"/>
      <c r="N1011" s="75"/>
      <c r="O1011" s="76"/>
      <c r="P1011" s="76"/>
      <c r="Q1011" s="122"/>
    </row>
    <row r="1012" spans="2:17">
      <c r="B1012" s="4">
        <v>25332</v>
      </c>
      <c r="C1012" s="24">
        <v>105.050003</v>
      </c>
      <c r="D1012" s="3">
        <f t="shared" si="17"/>
        <v>1.0096182692307831E-2</v>
      </c>
      <c r="L1012" s="72"/>
      <c r="M1012" s="72"/>
      <c r="N1012" s="75"/>
      <c r="O1012" s="76"/>
      <c r="P1012" s="76"/>
      <c r="Q1012" s="122"/>
    </row>
    <row r="1013" spans="2:17">
      <c r="B1013" s="4">
        <v>25339</v>
      </c>
      <c r="C1013" s="24">
        <v>105.94000200000001</v>
      </c>
      <c r="D1013" s="3">
        <f t="shared" si="17"/>
        <v>8.4721463549124465E-3</v>
      </c>
      <c r="L1013" s="72"/>
      <c r="M1013" s="72"/>
      <c r="N1013" s="75"/>
      <c r="O1013" s="76"/>
      <c r="P1013" s="76"/>
      <c r="Q1013" s="122"/>
    </row>
    <row r="1014" spans="2:17">
      <c r="B1014" s="4">
        <v>25346</v>
      </c>
      <c r="C1014" s="24">
        <v>104.589996</v>
      </c>
      <c r="D1014" s="3">
        <f t="shared" si="17"/>
        <v>-1.274311850588794E-2</v>
      </c>
      <c r="L1014" s="72"/>
      <c r="M1014" s="72"/>
      <c r="N1014" s="75"/>
      <c r="O1014" s="76"/>
      <c r="P1014" s="76"/>
      <c r="Q1014" s="122"/>
    </row>
    <row r="1015" spans="2:17">
      <c r="B1015" s="4">
        <v>25353</v>
      </c>
      <c r="C1015" s="24">
        <v>103.459999</v>
      </c>
      <c r="D1015" s="3">
        <f t="shared" si="17"/>
        <v>-1.0804063899189753E-2</v>
      </c>
      <c r="L1015" s="72"/>
      <c r="M1015" s="72"/>
      <c r="N1015" s="75"/>
      <c r="O1015" s="76"/>
      <c r="P1015" s="76"/>
      <c r="Q1015" s="122"/>
    </row>
    <row r="1016" spans="2:17">
      <c r="B1016" s="4">
        <v>25360</v>
      </c>
      <c r="C1016" s="24">
        <v>102.120003</v>
      </c>
      <c r="D1016" s="3">
        <f t="shared" si="17"/>
        <v>-1.2951826918150222E-2</v>
      </c>
      <c r="L1016" s="72"/>
      <c r="M1016" s="72"/>
      <c r="N1016" s="75"/>
      <c r="O1016" s="76"/>
      <c r="P1016" s="76"/>
      <c r="Q1016" s="122"/>
    </row>
    <row r="1017" spans="2:17">
      <c r="B1017" s="4">
        <v>25367</v>
      </c>
      <c r="C1017" s="24">
        <v>98.650002000000001</v>
      </c>
      <c r="D1017" s="3">
        <f t="shared" si="17"/>
        <v>-3.3979640599893002E-2</v>
      </c>
      <c r="L1017" s="72"/>
      <c r="M1017" s="72"/>
      <c r="N1017" s="75"/>
      <c r="O1017" s="76"/>
      <c r="P1017" s="76"/>
      <c r="Q1017" s="122"/>
    </row>
    <row r="1018" spans="2:17">
      <c r="B1018" s="4">
        <v>25374</v>
      </c>
      <c r="C1018" s="24">
        <v>96.669998000000007</v>
      </c>
      <c r="D1018" s="3">
        <f t="shared" si="17"/>
        <v>-2.0070998072559521E-2</v>
      </c>
      <c r="L1018" s="72"/>
      <c r="M1018" s="72"/>
      <c r="N1018" s="75"/>
      <c r="O1018" s="76"/>
      <c r="P1018" s="76"/>
      <c r="Q1018" s="122"/>
    </row>
    <row r="1019" spans="2:17">
      <c r="B1019" s="4">
        <v>25381</v>
      </c>
      <c r="C1019" s="24">
        <v>97.330001999999993</v>
      </c>
      <c r="D1019" s="3">
        <f t="shared" si="17"/>
        <v>6.8273923001425096E-3</v>
      </c>
      <c r="L1019" s="72"/>
      <c r="M1019" s="72"/>
      <c r="N1019" s="75"/>
      <c r="O1019" s="76"/>
      <c r="P1019" s="76"/>
      <c r="Q1019" s="122"/>
    </row>
    <row r="1020" spans="2:17">
      <c r="B1020" s="4">
        <v>25388</v>
      </c>
      <c r="C1020" s="24">
        <v>99.610000999999997</v>
      </c>
      <c r="D1020" s="3">
        <f t="shared" si="17"/>
        <v>2.3425449020334055E-2</v>
      </c>
      <c r="L1020" s="72"/>
      <c r="M1020" s="72"/>
      <c r="N1020" s="75"/>
      <c r="O1020" s="76"/>
      <c r="P1020" s="76"/>
      <c r="Q1020" s="122"/>
    </row>
    <row r="1021" spans="2:17">
      <c r="B1021" s="4">
        <v>25395</v>
      </c>
      <c r="C1021" s="24">
        <v>95.769997000000004</v>
      </c>
      <c r="D1021" s="3">
        <f t="shared" si="17"/>
        <v>-3.8550386120365543E-2</v>
      </c>
      <c r="L1021" s="72"/>
      <c r="M1021" s="72"/>
      <c r="N1021" s="75"/>
      <c r="O1021" s="76"/>
      <c r="P1021" s="76"/>
      <c r="Q1021" s="122"/>
    </row>
    <row r="1022" spans="2:17">
      <c r="B1022" s="4">
        <v>25402</v>
      </c>
      <c r="C1022" s="24">
        <v>94.949996999999996</v>
      </c>
      <c r="D1022" s="3">
        <f t="shared" si="17"/>
        <v>-8.5621804916627964E-3</v>
      </c>
      <c r="L1022" s="72"/>
      <c r="M1022" s="72"/>
      <c r="N1022" s="75"/>
      <c r="O1022" s="76"/>
      <c r="P1022" s="76"/>
      <c r="Q1022" s="122"/>
    </row>
    <row r="1023" spans="2:17">
      <c r="B1023" s="4">
        <v>25409</v>
      </c>
      <c r="C1023" s="24">
        <v>92.059997999999993</v>
      </c>
      <c r="D1023" s="3">
        <f t="shared" si="17"/>
        <v>-3.043706257305101E-2</v>
      </c>
      <c r="L1023" s="72"/>
      <c r="M1023" s="72"/>
      <c r="N1023" s="75"/>
      <c r="O1023" s="76"/>
      <c r="P1023" s="76"/>
      <c r="Q1023" s="122"/>
    </row>
    <row r="1024" spans="2:17">
      <c r="B1024" s="4">
        <v>25416</v>
      </c>
      <c r="C1024" s="24">
        <v>93.470000999999996</v>
      </c>
      <c r="D1024" s="3">
        <f t="shared" si="17"/>
        <v>1.5316131117013576E-2</v>
      </c>
      <c r="L1024" s="72"/>
      <c r="M1024" s="72"/>
      <c r="N1024" s="75"/>
      <c r="O1024" s="76"/>
      <c r="P1024" s="76"/>
      <c r="Q1024" s="122"/>
    </row>
    <row r="1025" spans="2:17">
      <c r="B1025" s="4">
        <v>25423</v>
      </c>
      <c r="C1025" s="24">
        <v>93.940002000000007</v>
      </c>
      <c r="D1025" s="3">
        <f t="shared" si="17"/>
        <v>5.0283619875002294E-3</v>
      </c>
      <c r="L1025" s="72"/>
      <c r="M1025" s="72"/>
      <c r="N1025" s="75"/>
      <c r="O1025" s="76"/>
      <c r="P1025" s="76"/>
      <c r="Q1025" s="122"/>
    </row>
    <row r="1026" spans="2:17">
      <c r="B1026" s="4">
        <v>25430</v>
      </c>
      <c r="C1026" s="24">
        <v>94</v>
      </c>
      <c r="D1026" s="3">
        <f t="shared" si="17"/>
        <v>6.3868425295532383E-4</v>
      </c>
      <c r="L1026" s="72"/>
      <c r="M1026" s="72"/>
      <c r="N1026" s="75"/>
      <c r="O1026" s="76"/>
      <c r="P1026" s="76"/>
      <c r="Q1026" s="122"/>
    </row>
    <row r="1027" spans="2:17">
      <c r="B1027" s="4">
        <v>25437</v>
      </c>
      <c r="C1027" s="24">
        <v>95.919998000000007</v>
      </c>
      <c r="D1027" s="3">
        <f t="shared" si="17"/>
        <v>2.0425510638298006E-2</v>
      </c>
      <c r="L1027" s="72"/>
      <c r="M1027" s="72"/>
      <c r="N1027" s="75"/>
      <c r="O1027" s="76"/>
      <c r="P1027" s="76"/>
      <c r="Q1027" s="122"/>
    </row>
    <row r="1028" spans="2:17">
      <c r="B1028" s="4">
        <v>25444</v>
      </c>
      <c r="C1028" s="24">
        <v>95.510002</v>
      </c>
      <c r="D1028" s="3">
        <f t="shared" si="17"/>
        <v>-4.2743537171466839E-3</v>
      </c>
      <c r="L1028" s="72"/>
      <c r="M1028" s="72"/>
      <c r="N1028" s="75"/>
      <c r="O1028" s="76"/>
      <c r="P1028" s="76"/>
      <c r="Q1028" s="122"/>
    </row>
    <row r="1029" spans="2:17">
      <c r="B1029" s="4">
        <v>25451</v>
      </c>
      <c r="C1029" s="24">
        <v>93.639999000000003</v>
      </c>
      <c r="D1029" s="3">
        <f t="shared" ref="D1029:D1092" si="18">C1029/C1028-1</f>
        <v>-1.957913266507938E-2</v>
      </c>
      <c r="L1029" s="72"/>
      <c r="M1029" s="72"/>
      <c r="N1029" s="75"/>
      <c r="O1029" s="76"/>
      <c r="P1029" s="76"/>
      <c r="Q1029" s="122"/>
    </row>
    <row r="1030" spans="2:17">
      <c r="B1030" s="4">
        <v>25458</v>
      </c>
      <c r="C1030" s="24">
        <v>94.129997000000003</v>
      </c>
      <c r="D1030" s="3">
        <f t="shared" si="18"/>
        <v>5.2327851904399036E-3</v>
      </c>
      <c r="L1030" s="72"/>
      <c r="M1030" s="72"/>
      <c r="N1030" s="75"/>
      <c r="O1030" s="76"/>
      <c r="P1030" s="76"/>
      <c r="Q1030" s="122"/>
    </row>
    <row r="1031" spans="2:17">
      <c r="B1031" s="4">
        <v>25465</v>
      </c>
      <c r="C1031" s="24">
        <v>95.190002000000007</v>
      </c>
      <c r="D1031" s="3">
        <f t="shared" si="18"/>
        <v>1.1261075467791759E-2</v>
      </c>
      <c r="L1031" s="72"/>
      <c r="M1031" s="72"/>
      <c r="N1031" s="75"/>
      <c r="O1031" s="76"/>
      <c r="P1031" s="76"/>
      <c r="Q1031" s="122"/>
    </row>
    <row r="1032" spans="2:17">
      <c r="B1032" s="4">
        <v>25472</v>
      </c>
      <c r="C1032" s="24">
        <v>94.160004000000001</v>
      </c>
      <c r="D1032" s="3">
        <f t="shared" si="18"/>
        <v>-1.0820443096534516E-2</v>
      </c>
      <c r="L1032" s="72"/>
      <c r="M1032" s="72"/>
      <c r="N1032" s="75"/>
      <c r="O1032" s="76"/>
      <c r="P1032" s="76"/>
      <c r="Q1032" s="122"/>
    </row>
    <row r="1033" spans="2:17">
      <c r="B1033" s="4">
        <v>25479</v>
      </c>
      <c r="C1033" s="24">
        <v>93.190002000000007</v>
      </c>
      <c r="D1033" s="3">
        <f t="shared" si="18"/>
        <v>-1.0301635076396032E-2</v>
      </c>
      <c r="L1033" s="72"/>
      <c r="M1033" s="72"/>
      <c r="N1033" s="75"/>
      <c r="O1033" s="76"/>
      <c r="P1033" s="76"/>
      <c r="Q1033" s="122"/>
    </row>
    <row r="1034" spans="2:17">
      <c r="B1034" s="4">
        <v>25486</v>
      </c>
      <c r="C1034" s="24">
        <v>93.559997999999993</v>
      </c>
      <c r="D1034" s="3">
        <f t="shared" si="18"/>
        <v>3.9703400800441546E-3</v>
      </c>
      <c r="L1034" s="72"/>
      <c r="M1034" s="72"/>
      <c r="N1034" s="75"/>
      <c r="O1034" s="76"/>
      <c r="P1034" s="76"/>
      <c r="Q1034" s="122"/>
    </row>
    <row r="1035" spans="2:17">
      <c r="B1035" s="4">
        <v>25493</v>
      </c>
      <c r="C1035" s="24">
        <v>96.260002</v>
      </c>
      <c r="D1035" s="3">
        <f t="shared" si="18"/>
        <v>2.8858529902918706E-2</v>
      </c>
      <c r="L1035" s="72"/>
      <c r="M1035" s="72"/>
      <c r="N1035" s="75"/>
      <c r="O1035" s="76"/>
      <c r="P1035" s="76"/>
      <c r="Q1035" s="122"/>
    </row>
    <row r="1036" spans="2:17">
      <c r="B1036" s="4">
        <v>25500</v>
      </c>
      <c r="C1036" s="24">
        <v>98.120002999999997</v>
      </c>
      <c r="D1036" s="3">
        <f t="shared" si="18"/>
        <v>1.9322677761839158E-2</v>
      </c>
      <c r="L1036" s="72"/>
      <c r="M1036" s="72"/>
      <c r="N1036" s="75"/>
      <c r="O1036" s="76"/>
      <c r="P1036" s="76"/>
      <c r="Q1036" s="122"/>
    </row>
    <row r="1037" spans="2:17">
      <c r="B1037" s="4">
        <v>25507</v>
      </c>
      <c r="C1037" s="24">
        <v>97.120002999999997</v>
      </c>
      <c r="D1037" s="3">
        <f t="shared" si="18"/>
        <v>-1.0191601808246964E-2</v>
      </c>
      <c r="L1037" s="72"/>
      <c r="M1037" s="72"/>
      <c r="N1037" s="75"/>
      <c r="O1037" s="76"/>
      <c r="P1037" s="76"/>
      <c r="Q1037" s="122"/>
    </row>
    <row r="1038" spans="2:17">
      <c r="B1038" s="4">
        <v>25514</v>
      </c>
      <c r="C1038" s="24">
        <v>98.260002</v>
      </c>
      <c r="D1038" s="3">
        <f t="shared" si="18"/>
        <v>1.1738045354055426E-2</v>
      </c>
      <c r="L1038" s="72"/>
      <c r="M1038" s="72"/>
      <c r="N1038" s="75"/>
      <c r="O1038" s="76"/>
      <c r="P1038" s="76"/>
      <c r="Q1038" s="122"/>
    </row>
    <row r="1039" spans="2:17">
      <c r="B1039" s="4">
        <v>25521</v>
      </c>
      <c r="C1039" s="24">
        <v>97.07</v>
      </c>
      <c r="D1039" s="3">
        <f t="shared" si="18"/>
        <v>-1.2110746751257007E-2</v>
      </c>
      <c r="L1039" s="72"/>
      <c r="M1039" s="72"/>
      <c r="N1039" s="75"/>
      <c r="O1039" s="76"/>
      <c r="P1039" s="76"/>
      <c r="Q1039" s="122"/>
    </row>
    <row r="1040" spans="2:17">
      <c r="B1040" s="4">
        <v>25528</v>
      </c>
      <c r="C1040" s="24">
        <v>94.32</v>
      </c>
      <c r="D1040" s="3">
        <f t="shared" si="18"/>
        <v>-2.8330071082723784E-2</v>
      </c>
      <c r="L1040" s="72"/>
      <c r="M1040" s="72"/>
      <c r="N1040" s="75"/>
      <c r="O1040" s="76"/>
      <c r="P1040" s="76"/>
      <c r="Q1040" s="122"/>
    </row>
    <row r="1041" spans="2:17">
      <c r="B1041" s="4">
        <v>25535</v>
      </c>
      <c r="C1041" s="24">
        <v>93.809997999999993</v>
      </c>
      <c r="D1041" s="3">
        <f t="shared" si="18"/>
        <v>-5.4071458863443889E-3</v>
      </c>
      <c r="L1041" s="72"/>
      <c r="M1041" s="72"/>
      <c r="N1041" s="75"/>
      <c r="O1041" s="76"/>
      <c r="P1041" s="76"/>
      <c r="Q1041" s="122"/>
    </row>
    <row r="1042" spans="2:17">
      <c r="B1042" s="4">
        <v>25542</v>
      </c>
      <c r="C1042" s="24">
        <v>91.730002999999996</v>
      </c>
      <c r="D1042" s="3">
        <f t="shared" si="18"/>
        <v>-2.2172423455333545E-2</v>
      </c>
      <c r="L1042" s="72"/>
      <c r="M1042" s="72"/>
      <c r="N1042" s="75"/>
      <c r="O1042" s="76"/>
      <c r="P1042" s="76"/>
      <c r="Q1042" s="122"/>
    </row>
    <row r="1043" spans="2:17">
      <c r="B1043" s="4">
        <v>25549</v>
      </c>
      <c r="C1043" s="24">
        <v>90.809997999999993</v>
      </c>
      <c r="D1043" s="3">
        <f t="shared" si="18"/>
        <v>-1.0029488388875407E-2</v>
      </c>
      <c r="L1043" s="72"/>
      <c r="M1043" s="72"/>
      <c r="N1043" s="75"/>
      <c r="O1043" s="76"/>
      <c r="P1043" s="76"/>
      <c r="Q1043" s="122"/>
    </row>
    <row r="1044" spans="2:17">
      <c r="B1044" s="4">
        <v>25556</v>
      </c>
      <c r="C1044" s="24">
        <v>91.379997000000003</v>
      </c>
      <c r="D1044" s="3">
        <f t="shared" si="18"/>
        <v>6.2768308837537479E-3</v>
      </c>
      <c r="L1044" s="72"/>
      <c r="M1044" s="72"/>
      <c r="N1044" s="75"/>
      <c r="O1044" s="76"/>
      <c r="P1044" s="76"/>
      <c r="Q1044" s="122"/>
    </row>
    <row r="1045" spans="2:17">
      <c r="B1045" s="4">
        <v>25563</v>
      </c>
      <c r="C1045" s="24">
        <v>91.889999000000003</v>
      </c>
      <c r="D1045" s="3">
        <f t="shared" si="18"/>
        <v>5.5811120238928869E-3</v>
      </c>
      <c r="L1045" s="72"/>
      <c r="M1045" s="72"/>
      <c r="N1045" s="75"/>
      <c r="O1045" s="76"/>
      <c r="P1045" s="76"/>
      <c r="Q1045" s="122"/>
    </row>
    <row r="1046" spans="2:17">
      <c r="B1046" s="4">
        <v>25570</v>
      </c>
      <c r="C1046" s="24">
        <v>93</v>
      </c>
      <c r="D1046" s="3">
        <f t="shared" si="18"/>
        <v>1.2079671477632781E-2</v>
      </c>
      <c r="L1046" s="72"/>
      <c r="M1046" s="72"/>
      <c r="N1046" s="75"/>
      <c r="O1046" s="76"/>
      <c r="P1046" s="76"/>
      <c r="Q1046" s="122"/>
    </row>
    <row r="1047" spans="2:17">
      <c r="B1047" s="4">
        <v>25577</v>
      </c>
      <c r="C1047" s="24">
        <v>92.400002000000001</v>
      </c>
      <c r="D1047" s="3">
        <f t="shared" si="18"/>
        <v>-6.4515913978494543E-3</v>
      </c>
      <c r="L1047" s="72"/>
      <c r="M1047" s="72"/>
      <c r="N1047" s="75"/>
      <c r="O1047" s="76"/>
      <c r="P1047" s="76"/>
      <c r="Q1047" s="122"/>
    </row>
    <row r="1048" spans="2:17">
      <c r="B1048" s="4">
        <v>25584</v>
      </c>
      <c r="C1048" s="24">
        <v>90.919998000000007</v>
      </c>
      <c r="D1048" s="3">
        <f t="shared" si="18"/>
        <v>-1.6017358960663142E-2</v>
      </c>
      <c r="L1048" s="72"/>
      <c r="M1048" s="72"/>
      <c r="N1048" s="75"/>
      <c r="O1048" s="76"/>
      <c r="P1048" s="76"/>
      <c r="Q1048" s="122"/>
    </row>
    <row r="1049" spans="2:17">
      <c r="B1049" s="4">
        <v>25591</v>
      </c>
      <c r="C1049" s="24">
        <v>89.370002999999997</v>
      </c>
      <c r="D1049" s="3">
        <f t="shared" si="18"/>
        <v>-1.7047899627098628E-2</v>
      </c>
      <c r="L1049" s="72"/>
      <c r="M1049" s="72"/>
      <c r="N1049" s="75"/>
      <c r="O1049" s="76"/>
      <c r="P1049" s="76"/>
      <c r="Q1049" s="122"/>
    </row>
    <row r="1050" spans="2:17">
      <c r="B1050" s="4">
        <v>25598</v>
      </c>
      <c r="C1050" s="24">
        <v>85.019997000000004</v>
      </c>
      <c r="D1050" s="3">
        <f t="shared" si="18"/>
        <v>-4.8674117197914812E-2</v>
      </c>
      <c r="L1050" s="72"/>
      <c r="M1050" s="72"/>
      <c r="N1050" s="75"/>
      <c r="O1050" s="76"/>
      <c r="P1050" s="76"/>
      <c r="Q1050" s="122"/>
    </row>
    <row r="1051" spans="2:17">
      <c r="B1051" s="4">
        <v>25605</v>
      </c>
      <c r="C1051" s="24">
        <v>86.330001999999993</v>
      </c>
      <c r="D1051" s="3">
        <f t="shared" si="18"/>
        <v>1.5408198614732749E-2</v>
      </c>
      <c r="L1051" s="72"/>
      <c r="M1051" s="72"/>
      <c r="N1051" s="75"/>
      <c r="O1051" s="76"/>
      <c r="P1051" s="76"/>
      <c r="Q1051" s="122"/>
    </row>
    <row r="1052" spans="2:17">
      <c r="B1052" s="4">
        <v>25612</v>
      </c>
      <c r="C1052" s="24">
        <v>86.540001000000004</v>
      </c>
      <c r="D1052" s="3">
        <f t="shared" si="18"/>
        <v>2.432514712556344E-3</v>
      </c>
      <c r="L1052" s="72"/>
      <c r="M1052" s="72"/>
      <c r="N1052" s="75"/>
      <c r="O1052" s="76"/>
      <c r="P1052" s="76"/>
      <c r="Q1052" s="122"/>
    </row>
    <row r="1053" spans="2:17">
      <c r="B1053" s="4">
        <v>25619</v>
      </c>
      <c r="C1053" s="24">
        <v>88.029999000000004</v>
      </c>
      <c r="D1053" s="3">
        <f t="shared" si="18"/>
        <v>1.7217448379738265E-2</v>
      </c>
      <c r="L1053" s="72"/>
      <c r="M1053" s="72"/>
      <c r="N1053" s="75"/>
      <c r="O1053" s="76"/>
      <c r="P1053" s="76"/>
      <c r="Q1053" s="122"/>
    </row>
    <row r="1054" spans="2:17">
      <c r="B1054" s="4">
        <v>25626</v>
      </c>
      <c r="C1054" s="24">
        <v>89.5</v>
      </c>
      <c r="D1054" s="3">
        <f t="shared" si="18"/>
        <v>1.669886421332345E-2</v>
      </c>
      <c r="L1054" s="72"/>
      <c r="M1054" s="72"/>
      <c r="N1054" s="75"/>
      <c r="O1054" s="76"/>
      <c r="P1054" s="76"/>
      <c r="Q1054" s="122"/>
    </row>
    <row r="1055" spans="2:17">
      <c r="B1055" s="4">
        <v>25633</v>
      </c>
      <c r="C1055" s="24">
        <v>89.440002000000007</v>
      </c>
      <c r="D1055" s="3">
        <f t="shared" si="18"/>
        <v>-6.7036871508374674E-4</v>
      </c>
      <c r="L1055" s="72"/>
      <c r="M1055" s="72"/>
      <c r="N1055" s="75"/>
      <c r="O1055" s="76"/>
      <c r="P1055" s="76"/>
      <c r="Q1055" s="122"/>
    </row>
    <row r="1056" spans="2:17">
      <c r="B1056" s="4">
        <v>25640</v>
      </c>
      <c r="C1056" s="24">
        <v>87.860000999999997</v>
      </c>
      <c r="D1056" s="3">
        <f t="shared" si="18"/>
        <v>-1.7665484846478563E-2</v>
      </c>
      <c r="L1056" s="72"/>
      <c r="M1056" s="72"/>
      <c r="N1056" s="75"/>
      <c r="O1056" s="76"/>
      <c r="P1056" s="76"/>
      <c r="Q1056" s="122"/>
    </row>
    <row r="1057" spans="2:17">
      <c r="B1057" s="4">
        <v>25647</v>
      </c>
      <c r="C1057" s="24">
        <v>87.059997999999993</v>
      </c>
      <c r="D1057" s="3">
        <f t="shared" si="18"/>
        <v>-9.105428988101294E-3</v>
      </c>
      <c r="L1057" s="72"/>
      <c r="M1057" s="72"/>
      <c r="N1057" s="75"/>
      <c r="O1057" s="76"/>
      <c r="P1057" s="76"/>
      <c r="Q1057" s="122"/>
    </row>
    <row r="1058" spans="2:17">
      <c r="B1058" s="4">
        <v>25654</v>
      </c>
      <c r="C1058" s="24">
        <v>89.919998000000007</v>
      </c>
      <c r="D1058" s="3">
        <f t="shared" si="18"/>
        <v>3.285090817484293E-2</v>
      </c>
      <c r="L1058" s="72"/>
      <c r="M1058" s="72"/>
      <c r="N1058" s="75"/>
      <c r="O1058" s="76"/>
      <c r="P1058" s="76"/>
      <c r="Q1058" s="122"/>
    </row>
    <row r="1059" spans="2:17">
      <c r="B1059" s="4">
        <v>25661</v>
      </c>
      <c r="C1059" s="24">
        <v>89.389999000000003</v>
      </c>
      <c r="D1059" s="3">
        <f t="shared" si="18"/>
        <v>-5.8941171239794699E-3</v>
      </c>
      <c r="L1059" s="72"/>
      <c r="M1059" s="72"/>
      <c r="N1059" s="75"/>
      <c r="O1059" s="76"/>
      <c r="P1059" s="76"/>
      <c r="Q1059" s="122"/>
    </row>
    <row r="1060" spans="2:17">
      <c r="B1060" s="4">
        <v>25668</v>
      </c>
      <c r="C1060" s="24">
        <v>88.239998</v>
      </c>
      <c r="D1060" s="3">
        <f t="shared" si="18"/>
        <v>-1.2864985041559307E-2</v>
      </c>
      <c r="L1060" s="72"/>
      <c r="M1060" s="72"/>
      <c r="N1060" s="75"/>
      <c r="O1060" s="76"/>
      <c r="P1060" s="76"/>
      <c r="Q1060" s="122"/>
    </row>
    <row r="1061" spans="2:17">
      <c r="B1061" s="4">
        <v>25675</v>
      </c>
      <c r="C1061" s="24">
        <v>85.669998000000007</v>
      </c>
      <c r="D1061" s="3">
        <f t="shared" si="18"/>
        <v>-2.9125113987423124E-2</v>
      </c>
      <c r="L1061" s="72"/>
      <c r="M1061" s="72"/>
      <c r="N1061" s="75"/>
      <c r="O1061" s="76"/>
      <c r="P1061" s="76"/>
      <c r="Q1061" s="122"/>
    </row>
    <row r="1062" spans="2:17">
      <c r="B1062" s="4">
        <v>25682</v>
      </c>
      <c r="C1062" s="24">
        <v>82.769997000000004</v>
      </c>
      <c r="D1062" s="3">
        <f t="shared" si="18"/>
        <v>-3.3850835388136713E-2</v>
      </c>
      <c r="L1062" s="72"/>
      <c r="M1062" s="72"/>
      <c r="N1062" s="75"/>
      <c r="O1062" s="76"/>
      <c r="P1062" s="76"/>
      <c r="Q1062" s="122"/>
    </row>
    <row r="1063" spans="2:17">
      <c r="B1063" s="4">
        <v>25689</v>
      </c>
      <c r="C1063" s="24">
        <v>81.440002000000007</v>
      </c>
      <c r="D1063" s="3">
        <f t="shared" si="18"/>
        <v>-1.6068564071592184E-2</v>
      </c>
      <c r="L1063" s="72"/>
      <c r="M1063" s="72"/>
      <c r="N1063" s="75"/>
      <c r="O1063" s="76"/>
      <c r="P1063" s="76"/>
      <c r="Q1063" s="122"/>
    </row>
    <row r="1064" spans="2:17">
      <c r="B1064" s="4">
        <v>25696</v>
      </c>
      <c r="C1064" s="24">
        <v>79.440002000000007</v>
      </c>
      <c r="D1064" s="3">
        <f t="shared" si="18"/>
        <v>-2.4557956174902862E-2</v>
      </c>
      <c r="L1064" s="72"/>
      <c r="M1064" s="72"/>
      <c r="N1064" s="75"/>
      <c r="O1064" s="76"/>
      <c r="P1064" s="76"/>
      <c r="Q1064" s="122"/>
    </row>
    <row r="1065" spans="2:17">
      <c r="B1065" s="4">
        <v>25703</v>
      </c>
      <c r="C1065" s="24">
        <v>76.900002000000001</v>
      </c>
      <c r="D1065" s="3">
        <f t="shared" si="18"/>
        <v>-3.1973815912038961E-2</v>
      </c>
      <c r="L1065" s="72"/>
      <c r="M1065" s="72"/>
      <c r="N1065" s="75"/>
      <c r="O1065" s="76"/>
      <c r="P1065" s="76"/>
      <c r="Q1065" s="122"/>
    </row>
    <row r="1066" spans="2:17">
      <c r="B1066" s="4">
        <v>25710</v>
      </c>
      <c r="C1066" s="24">
        <v>72.25</v>
      </c>
      <c r="D1066" s="3">
        <f t="shared" si="18"/>
        <v>-6.0468164877290898E-2</v>
      </c>
      <c r="L1066" s="72"/>
      <c r="M1066" s="72"/>
      <c r="N1066" s="75"/>
      <c r="O1066" s="76"/>
      <c r="P1066" s="76"/>
      <c r="Q1066" s="122"/>
    </row>
    <row r="1067" spans="2:17">
      <c r="B1067" s="4">
        <v>25717</v>
      </c>
      <c r="C1067" s="24">
        <v>76.550003000000004</v>
      </c>
      <c r="D1067" s="3">
        <f t="shared" si="18"/>
        <v>5.9515612456747524E-2</v>
      </c>
      <c r="L1067" s="72"/>
      <c r="M1067" s="72"/>
      <c r="N1067" s="75"/>
      <c r="O1067" s="76"/>
      <c r="P1067" s="76"/>
      <c r="Q1067" s="122"/>
    </row>
    <row r="1068" spans="2:17">
      <c r="B1068" s="4">
        <v>25724</v>
      </c>
      <c r="C1068" s="24">
        <v>76.169998000000007</v>
      </c>
      <c r="D1068" s="3">
        <f t="shared" si="18"/>
        <v>-4.9641408897135308E-3</v>
      </c>
      <c r="L1068" s="72"/>
      <c r="M1068" s="72"/>
      <c r="N1068" s="75"/>
      <c r="O1068" s="76"/>
      <c r="P1068" s="76"/>
      <c r="Q1068" s="122"/>
    </row>
    <row r="1069" spans="2:17">
      <c r="B1069" s="4">
        <v>25731</v>
      </c>
      <c r="C1069" s="24">
        <v>73.879997000000003</v>
      </c>
      <c r="D1069" s="3">
        <f t="shared" si="18"/>
        <v>-3.0064343706560193E-2</v>
      </c>
      <c r="L1069" s="72"/>
      <c r="M1069" s="72"/>
      <c r="N1069" s="75"/>
      <c r="O1069" s="76"/>
      <c r="P1069" s="76"/>
      <c r="Q1069" s="122"/>
    </row>
    <row r="1070" spans="2:17">
      <c r="B1070" s="4">
        <v>25738</v>
      </c>
      <c r="C1070" s="24">
        <v>77.050003000000004</v>
      </c>
      <c r="D1070" s="3">
        <f t="shared" si="18"/>
        <v>4.2907500388772446E-2</v>
      </c>
      <c r="L1070" s="72"/>
      <c r="M1070" s="72"/>
      <c r="N1070" s="75"/>
      <c r="O1070" s="76"/>
      <c r="P1070" s="76"/>
      <c r="Q1070" s="122"/>
    </row>
    <row r="1071" spans="2:17">
      <c r="B1071" s="4">
        <v>25745</v>
      </c>
      <c r="C1071" s="24">
        <v>73.470000999999996</v>
      </c>
      <c r="D1071" s="3">
        <f t="shared" si="18"/>
        <v>-4.6463359644515645E-2</v>
      </c>
      <c r="L1071" s="72"/>
      <c r="M1071" s="72"/>
      <c r="N1071" s="75"/>
      <c r="O1071" s="76"/>
      <c r="P1071" s="76"/>
      <c r="Q1071" s="122"/>
    </row>
    <row r="1072" spans="2:17">
      <c r="B1072" s="4">
        <v>25752</v>
      </c>
      <c r="C1072" s="24">
        <v>72.919998000000007</v>
      </c>
      <c r="D1072" s="3">
        <f t="shared" si="18"/>
        <v>-7.4860894584715121E-3</v>
      </c>
      <c r="L1072" s="72"/>
      <c r="M1072" s="72"/>
      <c r="N1072" s="75"/>
      <c r="O1072" s="76"/>
      <c r="P1072" s="76"/>
      <c r="Q1072" s="122"/>
    </row>
    <row r="1073" spans="2:19">
      <c r="B1073" s="4">
        <v>25759</v>
      </c>
      <c r="C1073" s="24">
        <v>74.449996999999996</v>
      </c>
      <c r="D1073" s="3">
        <f t="shared" si="18"/>
        <v>2.0981884832196318E-2</v>
      </c>
      <c r="L1073" s="72"/>
      <c r="M1073" s="72"/>
      <c r="N1073" s="75"/>
      <c r="O1073" s="76"/>
      <c r="P1073" s="76"/>
      <c r="Q1073" s="122"/>
    </row>
    <row r="1074" spans="2:19">
      <c r="B1074" s="4">
        <v>25766</v>
      </c>
      <c r="C1074" s="24">
        <v>77.690002000000007</v>
      </c>
      <c r="D1074" s="3">
        <f t="shared" si="18"/>
        <v>4.3519209275455273E-2</v>
      </c>
      <c r="L1074" s="72"/>
      <c r="M1074" s="72"/>
      <c r="N1074" s="75"/>
      <c r="O1074" s="76"/>
      <c r="P1074" s="76"/>
      <c r="Q1074" s="122"/>
    </row>
    <row r="1075" spans="2:19">
      <c r="B1075" s="4">
        <v>25773</v>
      </c>
      <c r="C1075" s="24">
        <v>77.819999999999993</v>
      </c>
      <c r="D1075" s="3">
        <f t="shared" si="18"/>
        <v>1.6732912428034652E-3</v>
      </c>
      <c r="L1075" s="72"/>
      <c r="M1075" s="72"/>
      <c r="N1075" s="75"/>
      <c r="O1075" s="76"/>
      <c r="P1075" s="76"/>
      <c r="Q1075" s="122"/>
    </row>
    <row r="1076" spans="2:19">
      <c r="B1076" s="4">
        <v>25780</v>
      </c>
      <c r="C1076" s="24">
        <v>78.050003000000004</v>
      </c>
      <c r="D1076" s="3">
        <f t="shared" si="18"/>
        <v>2.9555769725007064E-3</v>
      </c>
      <c r="L1076" s="72"/>
      <c r="M1076" s="72"/>
      <c r="N1076" s="75"/>
      <c r="O1076" s="76"/>
      <c r="P1076" s="76"/>
      <c r="Q1076" s="122"/>
    </row>
    <row r="1077" spans="2:19">
      <c r="B1077" s="4">
        <v>25787</v>
      </c>
      <c r="C1077" s="24">
        <v>77.279999000000004</v>
      </c>
      <c r="D1077" s="3">
        <f t="shared" si="18"/>
        <v>-9.8655217220171565E-3</v>
      </c>
      <c r="L1077" s="72"/>
      <c r="M1077" s="72"/>
      <c r="N1077" s="75"/>
      <c r="O1077" s="76"/>
      <c r="P1077" s="76"/>
      <c r="Q1077" s="122"/>
    </row>
    <row r="1078" spans="2:19">
      <c r="B1078" s="4">
        <v>25794</v>
      </c>
      <c r="C1078" s="24">
        <v>75.180000000000007</v>
      </c>
      <c r="D1078" s="3">
        <f t="shared" si="18"/>
        <v>-2.7173900455148781E-2</v>
      </c>
      <c r="L1078" s="72"/>
      <c r="M1078" s="72"/>
      <c r="N1078" s="75"/>
      <c r="O1078" s="76"/>
      <c r="P1078" s="76"/>
      <c r="Q1078" s="122"/>
    </row>
    <row r="1079" spans="2:19">
      <c r="B1079" s="4">
        <v>25801</v>
      </c>
      <c r="C1079" s="24">
        <v>79.239998</v>
      </c>
      <c r="D1079" s="3">
        <f t="shared" si="18"/>
        <v>5.4003697791965788E-2</v>
      </c>
      <c r="L1079" s="72"/>
      <c r="M1079" s="72"/>
      <c r="N1079" s="75"/>
      <c r="O1079" s="76"/>
      <c r="P1079" s="76"/>
      <c r="Q1079" s="122"/>
    </row>
    <row r="1080" spans="2:19">
      <c r="B1080" s="4">
        <v>25808</v>
      </c>
      <c r="C1080" s="24">
        <v>81.860000999999997</v>
      </c>
      <c r="D1080" s="3">
        <f t="shared" si="18"/>
        <v>3.3064147730039073E-2</v>
      </c>
      <c r="L1080" s="72"/>
      <c r="M1080" s="72"/>
      <c r="N1080" s="75"/>
      <c r="O1080" s="76"/>
      <c r="P1080" s="76"/>
      <c r="Q1080" s="122"/>
      <c r="R1080" s="38"/>
      <c r="S1080" s="38"/>
    </row>
    <row r="1081" spans="2:19">
      <c r="B1081" s="4">
        <v>25815</v>
      </c>
      <c r="C1081" s="24">
        <v>82.830001999999993</v>
      </c>
      <c r="D1081" s="3">
        <f t="shared" si="18"/>
        <v>1.1849511216106556E-2</v>
      </c>
      <c r="L1081" s="72"/>
      <c r="M1081" s="72"/>
      <c r="N1081" s="75"/>
      <c r="O1081" s="76"/>
      <c r="P1081" s="76"/>
      <c r="Q1081" s="122"/>
    </row>
    <row r="1082" spans="2:19">
      <c r="B1082" s="4">
        <v>25822</v>
      </c>
      <c r="C1082" s="24">
        <v>82.519997000000004</v>
      </c>
      <c r="D1082" s="3">
        <f t="shared" si="18"/>
        <v>-3.7426656104631029E-3</v>
      </c>
      <c r="L1082" s="72"/>
      <c r="M1082" s="72"/>
      <c r="N1082" s="75"/>
      <c r="O1082" s="76"/>
      <c r="P1082" s="76"/>
      <c r="Q1082" s="122"/>
    </row>
    <row r="1083" spans="2:19">
      <c r="B1083" s="4">
        <v>25829</v>
      </c>
      <c r="C1083" s="24">
        <v>82.620002999999997</v>
      </c>
      <c r="D1083" s="3">
        <f t="shared" si="18"/>
        <v>1.2119001894776993E-3</v>
      </c>
      <c r="L1083" s="72"/>
      <c r="M1083" s="72"/>
      <c r="N1083" s="75"/>
      <c r="O1083" s="76"/>
      <c r="P1083" s="76"/>
      <c r="Q1083" s="122"/>
    </row>
    <row r="1084" spans="2:19">
      <c r="B1084" s="4">
        <v>25836</v>
      </c>
      <c r="C1084" s="24">
        <v>82.830001999999993</v>
      </c>
      <c r="D1084" s="3">
        <f t="shared" si="18"/>
        <v>2.5417452478184721E-3</v>
      </c>
      <c r="L1084" s="72"/>
      <c r="M1084" s="72"/>
      <c r="N1084" s="75"/>
      <c r="O1084" s="76"/>
      <c r="P1084" s="76"/>
      <c r="Q1084" s="122"/>
    </row>
    <row r="1085" spans="2:19">
      <c r="B1085" s="4">
        <v>25843</v>
      </c>
      <c r="C1085" s="24">
        <v>85.160004000000001</v>
      </c>
      <c r="D1085" s="3">
        <f t="shared" si="18"/>
        <v>2.8129928090548706E-2</v>
      </c>
      <c r="L1085" s="72"/>
      <c r="M1085" s="72"/>
      <c r="N1085" s="75"/>
      <c r="O1085" s="76"/>
      <c r="P1085" s="76"/>
      <c r="Q1085" s="122"/>
    </row>
    <row r="1086" spans="2:19">
      <c r="B1086" s="4">
        <v>25850</v>
      </c>
      <c r="C1086" s="24">
        <v>85.080001999999993</v>
      </c>
      <c r="D1086" s="3">
        <f t="shared" si="18"/>
        <v>-9.3943161393006402E-4</v>
      </c>
      <c r="L1086" s="72"/>
      <c r="M1086" s="72"/>
      <c r="N1086" s="75"/>
      <c r="O1086" s="76"/>
      <c r="P1086" s="76"/>
      <c r="Q1086" s="122"/>
    </row>
    <row r="1087" spans="2:19">
      <c r="B1087" s="4">
        <v>25857</v>
      </c>
      <c r="C1087" s="24">
        <v>84.279999000000004</v>
      </c>
      <c r="D1087" s="3">
        <f t="shared" si="18"/>
        <v>-9.4029499435130948E-3</v>
      </c>
      <c r="L1087" s="72"/>
      <c r="M1087" s="72"/>
      <c r="N1087" s="75"/>
      <c r="O1087" s="76"/>
      <c r="P1087" s="76"/>
      <c r="Q1087" s="122"/>
    </row>
    <row r="1088" spans="2:19">
      <c r="B1088" s="4">
        <v>25864</v>
      </c>
      <c r="C1088" s="24">
        <v>83.769997000000004</v>
      </c>
      <c r="D1088" s="3">
        <f t="shared" si="18"/>
        <v>-6.0512815146094301E-3</v>
      </c>
      <c r="L1088" s="72"/>
      <c r="M1088" s="72"/>
      <c r="N1088" s="75"/>
      <c r="O1088" s="76"/>
      <c r="P1088" s="76"/>
      <c r="Q1088" s="122"/>
    </row>
    <row r="1089" spans="2:17">
      <c r="B1089" s="4">
        <v>25871</v>
      </c>
      <c r="C1089" s="24">
        <v>83.25</v>
      </c>
      <c r="D1089" s="3">
        <f t="shared" si="18"/>
        <v>-6.2074372522659127E-3</v>
      </c>
      <c r="L1089" s="72"/>
      <c r="M1089" s="72"/>
      <c r="N1089" s="75"/>
      <c r="O1089" s="76"/>
      <c r="P1089" s="76"/>
      <c r="Q1089" s="122"/>
    </row>
    <row r="1090" spans="2:17">
      <c r="B1090" s="4">
        <v>25878</v>
      </c>
      <c r="C1090" s="24">
        <v>84.220000999999996</v>
      </c>
      <c r="D1090" s="3">
        <f t="shared" si="18"/>
        <v>1.1651663663663658E-2</v>
      </c>
      <c r="L1090" s="72"/>
      <c r="M1090" s="72"/>
      <c r="N1090" s="75"/>
      <c r="O1090" s="76"/>
      <c r="P1090" s="76"/>
      <c r="Q1090" s="122"/>
    </row>
    <row r="1091" spans="2:17">
      <c r="B1091" s="4">
        <v>25885</v>
      </c>
      <c r="C1091" s="24">
        <v>83.370002999999997</v>
      </c>
      <c r="D1091" s="3">
        <f t="shared" si="18"/>
        <v>-1.0092590713695171E-2</v>
      </c>
      <c r="L1091" s="72"/>
      <c r="M1091" s="72"/>
      <c r="N1091" s="75"/>
      <c r="O1091" s="76"/>
      <c r="P1091" s="76"/>
      <c r="Q1091" s="122"/>
    </row>
    <row r="1092" spans="2:17">
      <c r="B1092" s="4">
        <v>25892</v>
      </c>
      <c r="C1092" s="24">
        <v>83.720000999999996</v>
      </c>
      <c r="D1092" s="3">
        <f t="shared" si="18"/>
        <v>4.1981286722516664E-3</v>
      </c>
      <c r="L1092" s="72"/>
      <c r="M1092" s="72"/>
      <c r="N1092" s="75"/>
      <c r="O1092" s="76"/>
      <c r="P1092" s="76"/>
      <c r="Q1092" s="122"/>
    </row>
    <row r="1093" spans="2:17">
      <c r="B1093" s="4">
        <v>25899</v>
      </c>
      <c r="C1093" s="24">
        <v>85.93</v>
      </c>
      <c r="D1093" s="3">
        <f t="shared" ref="D1093:D1156" si="19">C1093/C1092-1</f>
        <v>2.6397503268066336E-2</v>
      </c>
      <c r="L1093" s="72"/>
      <c r="M1093" s="72"/>
      <c r="N1093" s="75"/>
      <c r="O1093" s="76"/>
      <c r="P1093" s="76"/>
      <c r="Q1093" s="122"/>
    </row>
    <row r="1094" spans="2:17">
      <c r="B1094" s="4">
        <v>25906</v>
      </c>
      <c r="C1094" s="24">
        <v>89.459998999999996</v>
      </c>
      <c r="D1094" s="3">
        <f t="shared" si="19"/>
        <v>4.1079937158151836E-2</v>
      </c>
      <c r="L1094" s="72"/>
      <c r="M1094" s="72"/>
      <c r="N1094" s="75"/>
      <c r="O1094" s="76"/>
      <c r="P1094" s="76"/>
      <c r="Q1094" s="122"/>
    </row>
    <row r="1095" spans="2:17">
      <c r="B1095" s="4">
        <v>25913</v>
      </c>
      <c r="C1095" s="24">
        <v>90.260002</v>
      </c>
      <c r="D1095" s="3">
        <f t="shared" si="19"/>
        <v>8.9425777883140878E-3</v>
      </c>
      <c r="L1095" s="72"/>
      <c r="M1095" s="72"/>
      <c r="N1095" s="75"/>
      <c r="O1095" s="76"/>
      <c r="P1095" s="76"/>
      <c r="Q1095" s="122"/>
    </row>
    <row r="1096" spans="2:17">
      <c r="B1096" s="4">
        <v>25920</v>
      </c>
      <c r="C1096" s="24">
        <v>90.220000999999996</v>
      </c>
      <c r="D1096" s="3">
        <f t="shared" si="19"/>
        <v>-4.4317526161818943E-4</v>
      </c>
      <c r="L1096" s="72"/>
      <c r="M1096" s="72"/>
      <c r="N1096" s="75"/>
      <c r="O1096" s="76"/>
      <c r="P1096" s="76"/>
      <c r="Q1096" s="122"/>
    </row>
    <row r="1097" spans="2:17">
      <c r="B1097" s="4">
        <v>25927</v>
      </c>
      <c r="C1097" s="24">
        <v>90.610000999999997</v>
      </c>
      <c r="D1097" s="3">
        <f t="shared" si="19"/>
        <v>4.3227665226914791E-3</v>
      </c>
      <c r="L1097" s="72"/>
      <c r="M1097" s="72"/>
      <c r="N1097" s="75"/>
      <c r="O1097" s="76"/>
      <c r="P1097" s="76"/>
      <c r="Q1097" s="122"/>
    </row>
    <row r="1098" spans="2:17">
      <c r="B1098" s="4">
        <v>25934</v>
      </c>
      <c r="C1098" s="24">
        <v>92.150002000000001</v>
      </c>
      <c r="D1098" s="3">
        <f t="shared" si="19"/>
        <v>1.6995927414237721E-2</v>
      </c>
      <c r="L1098" s="72"/>
      <c r="M1098" s="72"/>
      <c r="N1098" s="75"/>
      <c r="O1098" s="76"/>
      <c r="P1098" s="76"/>
      <c r="Q1098" s="122"/>
    </row>
    <row r="1099" spans="2:17">
      <c r="B1099" s="4">
        <v>25941</v>
      </c>
      <c r="C1099" s="24">
        <v>92.190002000000007</v>
      </c>
      <c r="D1099" s="3">
        <f t="shared" si="19"/>
        <v>4.3407486849544874E-4</v>
      </c>
      <c r="L1099" s="72"/>
      <c r="M1099" s="72"/>
      <c r="N1099" s="75"/>
      <c r="O1099" s="76"/>
      <c r="P1099" s="76"/>
      <c r="Q1099" s="122"/>
    </row>
    <row r="1100" spans="2:17">
      <c r="B1100" s="4">
        <v>25948</v>
      </c>
      <c r="C1100" s="24">
        <v>93.029999000000004</v>
      </c>
      <c r="D1100" s="3">
        <f t="shared" si="19"/>
        <v>9.1115845729128342E-3</v>
      </c>
      <c r="L1100" s="72"/>
      <c r="M1100" s="72"/>
      <c r="N1100" s="75"/>
      <c r="O1100" s="76"/>
      <c r="P1100" s="76"/>
      <c r="Q1100" s="122"/>
    </row>
    <row r="1101" spans="2:17">
      <c r="B1101" s="4">
        <v>25955</v>
      </c>
      <c r="C1101" s="24">
        <v>94.879997000000003</v>
      </c>
      <c r="D1101" s="3">
        <f t="shared" si="19"/>
        <v>1.9886036976094035E-2</v>
      </c>
      <c r="L1101" s="72"/>
      <c r="M1101" s="72"/>
      <c r="N1101" s="75"/>
      <c r="O1101" s="76"/>
      <c r="P1101" s="76"/>
      <c r="Q1101" s="122"/>
    </row>
    <row r="1102" spans="2:17">
      <c r="B1102" s="4">
        <v>25962</v>
      </c>
      <c r="C1102" s="24">
        <v>95.879997000000003</v>
      </c>
      <c r="D1102" s="3">
        <f t="shared" si="19"/>
        <v>1.053962933831043E-2</v>
      </c>
      <c r="L1102" s="72"/>
      <c r="M1102" s="72"/>
      <c r="N1102" s="75"/>
      <c r="O1102" s="76"/>
      <c r="P1102" s="76"/>
      <c r="Q1102" s="122"/>
    </row>
    <row r="1103" spans="2:17">
      <c r="B1103" s="4">
        <v>25969</v>
      </c>
      <c r="C1103" s="24">
        <v>96.93</v>
      </c>
      <c r="D1103" s="3">
        <f t="shared" si="19"/>
        <v>1.0951220617998247E-2</v>
      </c>
      <c r="L1103" s="72"/>
      <c r="M1103" s="72"/>
      <c r="N1103" s="75"/>
      <c r="O1103" s="76"/>
      <c r="P1103" s="76"/>
      <c r="Q1103" s="122"/>
    </row>
    <row r="1104" spans="2:17">
      <c r="B1104" s="4">
        <v>25976</v>
      </c>
      <c r="C1104" s="24">
        <v>98.43</v>
      </c>
      <c r="D1104" s="3">
        <f t="shared" si="19"/>
        <v>1.5475085112968134E-2</v>
      </c>
      <c r="L1104" s="72"/>
      <c r="M1104" s="72"/>
      <c r="N1104" s="75"/>
      <c r="O1104" s="76"/>
      <c r="P1104" s="76"/>
      <c r="Q1104" s="122"/>
    </row>
    <row r="1105" spans="2:17">
      <c r="B1105" s="4">
        <v>25983</v>
      </c>
      <c r="C1105" s="24">
        <v>96.739998</v>
      </c>
      <c r="D1105" s="3">
        <f t="shared" si="19"/>
        <v>-1.716958244437683E-2</v>
      </c>
      <c r="L1105" s="72"/>
      <c r="M1105" s="72"/>
      <c r="N1105" s="75"/>
      <c r="O1105" s="76"/>
      <c r="P1105" s="76"/>
      <c r="Q1105" s="122"/>
    </row>
    <row r="1106" spans="2:17">
      <c r="B1106" s="4">
        <v>25990</v>
      </c>
      <c r="C1106" s="24">
        <v>96.75</v>
      </c>
      <c r="D1106" s="3">
        <f t="shared" si="19"/>
        <v>1.0339053345864713E-4</v>
      </c>
      <c r="L1106" s="72"/>
      <c r="M1106" s="72"/>
      <c r="N1106" s="75"/>
      <c r="O1106" s="76"/>
      <c r="P1106" s="76"/>
      <c r="Q1106" s="122"/>
    </row>
    <row r="1107" spans="2:17">
      <c r="B1107" s="4">
        <v>25997</v>
      </c>
      <c r="C1107" s="24">
        <v>98.959998999999996</v>
      </c>
      <c r="D1107" s="3">
        <f t="shared" si="19"/>
        <v>2.2842366925064583E-2</v>
      </c>
      <c r="L1107" s="72"/>
      <c r="M1107" s="72"/>
      <c r="N1107" s="75"/>
      <c r="O1107" s="76"/>
      <c r="P1107" s="76"/>
      <c r="Q1107" s="122"/>
    </row>
    <row r="1108" spans="2:17">
      <c r="B1108" s="4">
        <v>26004</v>
      </c>
      <c r="C1108" s="24">
        <v>99.57</v>
      </c>
      <c r="D1108" s="3">
        <f t="shared" si="19"/>
        <v>6.1641168771635613E-3</v>
      </c>
      <c r="L1108" s="72"/>
      <c r="M1108" s="72"/>
      <c r="N1108" s="75"/>
      <c r="O1108" s="76"/>
      <c r="P1108" s="76"/>
      <c r="Q1108" s="122"/>
    </row>
    <row r="1109" spans="2:17">
      <c r="B1109" s="4">
        <v>26011</v>
      </c>
      <c r="C1109" s="24">
        <v>101.010002</v>
      </c>
      <c r="D1109" s="3">
        <f t="shared" si="19"/>
        <v>1.4462207492216494E-2</v>
      </c>
      <c r="L1109" s="72"/>
      <c r="M1109" s="72"/>
      <c r="N1109" s="75"/>
      <c r="O1109" s="76"/>
      <c r="P1109" s="76"/>
      <c r="Q1109" s="122"/>
    </row>
    <row r="1110" spans="2:17">
      <c r="B1110" s="4">
        <v>26018</v>
      </c>
      <c r="C1110" s="24">
        <v>99.949996999999996</v>
      </c>
      <c r="D1110" s="3">
        <f t="shared" si="19"/>
        <v>-1.0494059786277488E-2</v>
      </c>
      <c r="L1110" s="72"/>
      <c r="M1110" s="72"/>
      <c r="N1110" s="75"/>
      <c r="O1110" s="76"/>
      <c r="P1110" s="76"/>
      <c r="Q1110" s="122"/>
    </row>
    <row r="1111" spans="2:17">
      <c r="B1111" s="4">
        <v>26025</v>
      </c>
      <c r="C1111" s="24">
        <v>100.55999799999999</v>
      </c>
      <c r="D1111" s="3">
        <f t="shared" si="19"/>
        <v>6.1030617139488097E-3</v>
      </c>
      <c r="L1111" s="72"/>
      <c r="M1111" s="72"/>
      <c r="N1111" s="75"/>
      <c r="O1111" s="76"/>
      <c r="P1111" s="76"/>
      <c r="Q1111" s="122"/>
    </row>
    <row r="1112" spans="2:17">
      <c r="B1112" s="4">
        <v>26032</v>
      </c>
      <c r="C1112" s="24">
        <v>102.099998</v>
      </c>
      <c r="D1112" s="3">
        <f t="shared" si="19"/>
        <v>1.5314240559153536E-2</v>
      </c>
      <c r="L1112" s="72"/>
      <c r="M1112" s="72"/>
      <c r="N1112" s="75"/>
      <c r="O1112" s="76"/>
      <c r="P1112" s="76"/>
      <c r="Q1112" s="122"/>
    </row>
    <row r="1113" spans="2:17">
      <c r="B1113" s="4">
        <v>26039</v>
      </c>
      <c r="C1113" s="24">
        <v>103.489998</v>
      </c>
      <c r="D1113" s="3">
        <f t="shared" si="19"/>
        <v>1.361410408646635E-2</v>
      </c>
      <c r="L1113" s="72"/>
      <c r="M1113" s="72"/>
      <c r="N1113" s="75"/>
      <c r="O1113" s="76"/>
      <c r="P1113" s="76"/>
      <c r="Q1113" s="122"/>
    </row>
    <row r="1114" spans="2:17">
      <c r="B1114" s="4">
        <v>26046</v>
      </c>
      <c r="C1114" s="24">
        <v>104.050003</v>
      </c>
      <c r="D1114" s="3">
        <f t="shared" si="19"/>
        <v>5.4111992542507092E-3</v>
      </c>
      <c r="L1114" s="72"/>
      <c r="M1114" s="72"/>
      <c r="N1114" s="75"/>
      <c r="O1114" s="76"/>
      <c r="P1114" s="76"/>
      <c r="Q1114" s="122"/>
    </row>
    <row r="1115" spans="2:17">
      <c r="B1115" s="4">
        <v>26053</v>
      </c>
      <c r="C1115" s="24">
        <v>103.949997</v>
      </c>
      <c r="D1115" s="3">
        <f t="shared" si="19"/>
        <v>-9.6113404244690948E-4</v>
      </c>
      <c r="L1115" s="72"/>
      <c r="M1115" s="72"/>
      <c r="N1115" s="75"/>
      <c r="O1115" s="76"/>
      <c r="P1115" s="76"/>
      <c r="Q1115" s="122"/>
    </row>
    <row r="1116" spans="2:17">
      <c r="B1116" s="4">
        <v>26060</v>
      </c>
      <c r="C1116" s="24">
        <v>102.870003</v>
      </c>
      <c r="D1116" s="3">
        <f t="shared" si="19"/>
        <v>-1.0389552969395477E-2</v>
      </c>
      <c r="L1116" s="72"/>
      <c r="M1116" s="72"/>
      <c r="N1116" s="75"/>
      <c r="O1116" s="76"/>
      <c r="P1116" s="76"/>
      <c r="Q1116" s="122"/>
    </row>
    <row r="1117" spans="2:17">
      <c r="B1117" s="4">
        <v>26067</v>
      </c>
      <c r="C1117" s="24">
        <v>102.209999</v>
      </c>
      <c r="D1117" s="3">
        <f t="shared" si="19"/>
        <v>-6.4159033805024634E-3</v>
      </c>
      <c r="L1117" s="72"/>
      <c r="M1117" s="72"/>
      <c r="N1117" s="75"/>
      <c r="O1117" s="76"/>
      <c r="P1117" s="76"/>
      <c r="Q1117" s="122"/>
    </row>
    <row r="1118" spans="2:17">
      <c r="B1118" s="4">
        <v>26074</v>
      </c>
      <c r="C1118" s="24">
        <v>100.989998</v>
      </c>
      <c r="D1118" s="3">
        <f t="shared" si="19"/>
        <v>-1.1936219664770764E-2</v>
      </c>
      <c r="L1118" s="72"/>
      <c r="M1118" s="72"/>
      <c r="N1118" s="75"/>
      <c r="O1118" s="76"/>
      <c r="P1118" s="76"/>
      <c r="Q1118" s="122"/>
    </row>
    <row r="1119" spans="2:17">
      <c r="B1119" s="4">
        <v>26081</v>
      </c>
      <c r="C1119" s="24">
        <v>99.629997000000003</v>
      </c>
      <c r="D1119" s="3">
        <f t="shared" si="19"/>
        <v>-1.3466690037957973E-2</v>
      </c>
      <c r="L1119" s="72"/>
      <c r="M1119" s="72"/>
      <c r="N1119" s="75"/>
      <c r="O1119" s="76"/>
      <c r="P1119" s="76"/>
      <c r="Q1119" s="122"/>
    </row>
    <row r="1120" spans="2:17">
      <c r="B1120" s="4">
        <v>26088</v>
      </c>
      <c r="C1120" s="24">
        <v>101.300003</v>
      </c>
      <c r="D1120" s="3">
        <f t="shared" si="19"/>
        <v>1.6762080199600904E-2</v>
      </c>
      <c r="L1120" s="72"/>
      <c r="M1120" s="72"/>
      <c r="N1120" s="75"/>
      <c r="O1120" s="76"/>
      <c r="P1120" s="76"/>
      <c r="Q1120" s="122"/>
    </row>
    <row r="1121" spans="2:17">
      <c r="B1121" s="4">
        <v>26095</v>
      </c>
      <c r="C1121" s="24">
        <v>101.07</v>
      </c>
      <c r="D1121" s="3">
        <f t="shared" si="19"/>
        <v>-2.2705132595111088E-3</v>
      </c>
      <c r="L1121" s="72"/>
      <c r="M1121" s="72"/>
      <c r="N1121" s="75"/>
      <c r="O1121" s="76"/>
      <c r="P1121" s="76"/>
      <c r="Q1121" s="122"/>
    </row>
    <row r="1122" spans="2:17">
      <c r="B1122" s="4">
        <v>26102</v>
      </c>
      <c r="C1122" s="24">
        <v>98.970000999999996</v>
      </c>
      <c r="D1122" s="3">
        <f t="shared" si="19"/>
        <v>-2.077766894231714E-2</v>
      </c>
      <c r="L1122" s="72"/>
      <c r="M1122" s="72"/>
      <c r="N1122" s="75"/>
      <c r="O1122" s="76"/>
      <c r="P1122" s="76"/>
      <c r="Q1122" s="122"/>
    </row>
    <row r="1123" spans="2:17">
      <c r="B1123" s="4">
        <v>26109</v>
      </c>
      <c r="C1123" s="24">
        <v>97.989998</v>
      </c>
      <c r="D1123" s="3">
        <f t="shared" si="19"/>
        <v>-9.9020207143374339E-3</v>
      </c>
      <c r="L1123" s="72"/>
      <c r="M1123" s="72"/>
      <c r="N1123" s="75"/>
      <c r="O1123" s="76"/>
      <c r="P1123" s="76"/>
      <c r="Q1123" s="122"/>
    </row>
    <row r="1124" spans="2:17">
      <c r="B1124" s="4">
        <v>26116</v>
      </c>
      <c r="C1124" s="24">
        <v>99.779999000000004</v>
      </c>
      <c r="D1124" s="3">
        <f t="shared" si="19"/>
        <v>1.8267180697360663E-2</v>
      </c>
      <c r="L1124" s="72"/>
      <c r="M1124" s="72"/>
      <c r="N1124" s="75"/>
      <c r="O1124" s="76"/>
      <c r="P1124" s="76"/>
      <c r="Q1124" s="122"/>
    </row>
    <row r="1125" spans="2:17">
      <c r="B1125" s="4">
        <v>26123</v>
      </c>
      <c r="C1125" s="24">
        <v>100.69000200000001</v>
      </c>
      <c r="D1125" s="3">
        <f t="shared" si="19"/>
        <v>9.1200942986580102E-3</v>
      </c>
      <c r="L1125" s="72"/>
      <c r="M1125" s="72"/>
      <c r="N1125" s="75"/>
      <c r="O1125" s="76"/>
      <c r="P1125" s="76"/>
      <c r="Q1125" s="122"/>
    </row>
    <row r="1126" spans="2:17">
      <c r="B1126" s="4">
        <v>26130</v>
      </c>
      <c r="C1126" s="24">
        <v>99.110000999999997</v>
      </c>
      <c r="D1126" s="3">
        <f t="shared" si="19"/>
        <v>-1.5691736702915238E-2</v>
      </c>
      <c r="L1126" s="72"/>
      <c r="M1126" s="72"/>
      <c r="N1126" s="75"/>
      <c r="O1126" s="76"/>
      <c r="P1126" s="76"/>
      <c r="Q1126" s="77"/>
    </row>
    <row r="1127" spans="2:17">
      <c r="B1127" s="4">
        <v>26137</v>
      </c>
      <c r="C1127" s="24">
        <v>98.940002000000007</v>
      </c>
      <c r="D1127" s="3">
        <f t="shared" si="19"/>
        <v>-1.7152557591033624E-3</v>
      </c>
      <c r="L1127" s="72"/>
      <c r="M1127" s="72"/>
      <c r="N1127" s="75"/>
      <c r="O1127" s="76"/>
      <c r="P1127" s="76"/>
      <c r="Q1127" s="77"/>
    </row>
    <row r="1128" spans="2:17">
      <c r="B1128" s="4">
        <v>26144</v>
      </c>
      <c r="C1128" s="24">
        <v>95.580001999999993</v>
      </c>
      <c r="D1128" s="3">
        <f t="shared" si="19"/>
        <v>-3.3959975056398473E-2</v>
      </c>
      <c r="L1128" s="72"/>
      <c r="M1128" s="72"/>
      <c r="N1128" s="75"/>
      <c r="O1128" s="76"/>
      <c r="P1128" s="76"/>
      <c r="Q1128" s="77"/>
    </row>
    <row r="1129" spans="2:17">
      <c r="B1129" s="4">
        <v>26151</v>
      </c>
      <c r="C1129" s="24">
        <v>94.25</v>
      </c>
      <c r="D1129" s="3">
        <f t="shared" si="19"/>
        <v>-1.3915065622199907E-2</v>
      </c>
      <c r="L1129" s="72"/>
      <c r="M1129" s="72"/>
      <c r="N1129" s="75"/>
      <c r="O1129" s="76"/>
      <c r="P1129" s="76"/>
      <c r="Q1129" s="77"/>
    </row>
    <row r="1130" spans="2:17">
      <c r="B1130" s="4">
        <v>26158</v>
      </c>
      <c r="C1130" s="24">
        <v>95.690002000000007</v>
      </c>
      <c r="D1130" s="3">
        <f t="shared" si="19"/>
        <v>1.5278535809018612E-2</v>
      </c>
      <c r="L1130" s="72"/>
      <c r="M1130" s="72"/>
      <c r="N1130" s="75"/>
      <c r="O1130" s="76"/>
      <c r="P1130" s="76"/>
      <c r="Q1130" s="77"/>
    </row>
    <row r="1131" spans="2:17">
      <c r="B1131" s="4">
        <v>26165</v>
      </c>
      <c r="C1131" s="24">
        <v>98.330001999999993</v>
      </c>
      <c r="D1131" s="3">
        <f t="shared" si="19"/>
        <v>2.7589089192411098E-2</v>
      </c>
      <c r="L1131" s="72"/>
      <c r="M1131" s="72"/>
      <c r="N1131" s="75"/>
      <c r="O1131" s="76"/>
      <c r="P1131" s="76"/>
      <c r="Q1131" s="77"/>
    </row>
    <row r="1132" spans="2:17">
      <c r="B1132" s="4">
        <v>26172</v>
      </c>
      <c r="C1132" s="24">
        <v>100.480003</v>
      </c>
      <c r="D1132" s="3">
        <f t="shared" si="19"/>
        <v>2.186515769622388E-2</v>
      </c>
      <c r="L1132" s="72"/>
      <c r="M1132" s="72"/>
      <c r="N1132" s="75"/>
      <c r="O1132" s="76"/>
      <c r="P1132" s="76"/>
      <c r="Q1132" s="77"/>
    </row>
    <row r="1133" spans="2:17">
      <c r="B1133" s="4">
        <v>26179</v>
      </c>
      <c r="C1133" s="24">
        <v>100.69000200000001</v>
      </c>
      <c r="D1133" s="3">
        <f t="shared" si="19"/>
        <v>2.0899581382378685E-3</v>
      </c>
      <c r="L1133" s="72"/>
      <c r="M1133" s="72"/>
      <c r="N1133" s="75"/>
      <c r="O1133" s="76"/>
      <c r="P1133" s="76"/>
      <c r="Q1133" s="77"/>
    </row>
    <row r="1134" spans="2:17">
      <c r="B1134" s="4">
        <v>26186</v>
      </c>
      <c r="C1134" s="24">
        <v>100.41999800000001</v>
      </c>
      <c r="D1134" s="3">
        <f t="shared" si="19"/>
        <v>-2.6815373387319985E-3</v>
      </c>
      <c r="L1134" s="72"/>
      <c r="M1134" s="72"/>
      <c r="N1134" s="75"/>
      <c r="O1134" s="76"/>
      <c r="P1134" s="76"/>
      <c r="Q1134" s="77"/>
    </row>
    <row r="1135" spans="2:17">
      <c r="B1135" s="4">
        <v>26193</v>
      </c>
      <c r="C1135" s="24">
        <v>99.959998999999996</v>
      </c>
      <c r="D1135" s="3">
        <f t="shared" si="19"/>
        <v>-4.5807509376768474E-3</v>
      </c>
      <c r="L1135" s="72"/>
      <c r="M1135" s="72"/>
      <c r="N1135" s="75"/>
      <c r="O1135" s="76"/>
      <c r="P1135" s="76"/>
      <c r="Q1135" s="77"/>
    </row>
    <row r="1136" spans="2:17">
      <c r="B1136" s="4">
        <v>26200</v>
      </c>
      <c r="C1136" s="24">
        <v>98.150002000000001</v>
      </c>
      <c r="D1136" s="3">
        <f t="shared" si="19"/>
        <v>-1.8107213066298589E-2</v>
      </c>
      <c r="L1136" s="72"/>
      <c r="M1136" s="72"/>
      <c r="N1136" s="75"/>
      <c r="O1136" s="76"/>
      <c r="P1136" s="76"/>
      <c r="Q1136" s="77"/>
    </row>
    <row r="1137" spans="2:17">
      <c r="B1137" s="4">
        <v>26207</v>
      </c>
      <c r="C1137" s="24">
        <v>98.93</v>
      </c>
      <c r="D1137" s="3">
        <f t="shared" si="19"/>
        <v>7.9469993286398477E-3</v>
      </c>
      <c r="L1137" s="72"/>
      <c r="M1137" s="72"/>
      <c r="N1137" s="75"/>
      <c r="O1137" s="76"/>
      <c r="P1137" s="76"/>
      <c r="Q1137" s="77"/>
    </row>
    <row r="1138" spans="2:17">
      <c r="B1138" s="4">
        <v>26214</v>
      </c>
      <c r="C1138" s="24">
        <v>99.360000999999997</v>
      </c>
      <c r="D1138" s="3">
        <f t="shared" si="19"/>
        <v>4.3465177398158694E-3</v>
      </c>
      <c r="L1138" s="72"/>
      <c r="M1138" s="72"/>
      <c r="N1138" s="75"/>
      <c r="O1138" s="76"/>
      <c r="P1138" s="76"/>
      <c r="Q1138" s="77"/>
    </row>
    <row r="1139" spans="2:17">
      <c r="B1139" s="4">
        <v>26221</v>
      </c>
      <c r="C1139" s="24">
        <v>97.790001000000004</v>
      </c>
      <c r="D1139" s="3">
        <f t="shared" si="19"/>
        <v>-1.5801127055141584E-2</v>
      </c>
      <c r="L1139" s="72"/>
      <c r="M1139" s="72"/>
      <c r="N1139" s="75"/>
      <c r="O1139" s="76"/>
      <c r="P1139" s="76"/>
      <c r="Q1139" s="77"/>
    </row>
    <row r="1140" spans="2:17">
      <c r="B1140" s="4">
        <v>26228</v>
      </c>
      <c r="C1140" s="24">
        <v>95.57</v>
      </c>
      <c r="D1140" s="3">
        <f t="shared" si="19"/>
        <v>-2.2701717734924798E-2</v>
      </c>
      <c r="L1140" s="72"/>
      <c r="M1140" s="72"/>
      <c r="N1140" s="75"/>
      <c r="O1140" s="76"/>
      <c r="P1140" s="76"/>
      <c r="Q1140" s="77"/>
    </row>
    <row r="1141" spans="2:17">
      <c r="B1141" s="4">
        <v>26235</v>
      </c>
      <c r="C1141" s="24">
        <v>94.230002999999996</v>
      </c>
      <c r="D1141" s="3">
        <f t="shared" si="19"/>
        <v>-1.4021104949251795E-2</v>
      </c>
      <c r="L1141" s="72"/>
      <c r="M1141" s="72"/>
      <c r="N1141" s="75"/>
      <c r="O1141" s="76"/>
      <c r="P1141" s="76"/>
      <c r="Q1141" s="77"/>
    </row>
    <row r="1142" spans="2:17">
      <c r="B1142" s="4">
        <v>26242</v>
      </c>
      <c r="C1142" s="24">
        <v>94.459998999999996</v>
      </c>
      <c r="D1142" s="3">
        <f t="shared" si="19"/>
        <v>2.4407937246908595E-3</v>
      </c>
      <c r="L1142" s="72"/>
      <c r="M1142" s="72"/>
      <c r="N1142" s="75"/>
      <c r="O1142" s="76"/>
      <c r="P1142" s="76"/>
      <c r="Q1142" s="77"/>
    </row>
    <row r="1143" spans="2:17">
      <c r="B1143" s="4">
        <v>26249</v>
      </c>
      <c r="C1143" s="24">
        <v>92.120002999999997</v>
      </c>
      <c r="D1143" s="3">
        <f t="shared" si="19"/>
        <v>-2.4772348346097317E-2</v>
      </c>
      <c r="L1143" s="72"/>
      <c r="M1143" s="72"/>
      <c r="N1143" s="75"/>
      <c r="O1143" s="76"/>
      <c r="P1143" s="76"/>
      <c r="Q1143" s="77"/>
    </row>
    <row r="1144" spans="2:17">
      <c r="B1144" s="4">
        <v>26256</v>
      </c>
      <c r="C1144" s="24">
        <v>91.610000999999997</v>
      </c>
      <c r="D1144" s="3">
        <f t="shared" si="19"/>
        <v>-5.5362785865302744E-3</v>
      </c>
      <c r="L1144" s="72"/>
      <c r="M1144" s="72"/>
      <c r="N1144" s="75"/>
      <c r="O1144" s="76"/>
      <c r="P1144" s="76"/>
      <c r="Q1144" s="77"/>
    </row>
    <row r="1145" spans="2:17">
      <c r="B1145" s="4">
        <v>26263</v>
      </c>
      <c r="C1145" s="24">
        <v>91.940002000000007</v>
      </c>
      <c r="D1145" s="3">
        <f t="shared" si="19"/>
        <v>3.6022377076494472E-3</v>
      </c>
      <c r="L1145" s="72"/>
      <c r="M1145" s="72"/>
      <c r="N1145" s="75"/>
      <c r="O1145" s="76"/>
      <c r="P1145" s="76"/>
      <c r="Q1145" s="77"/>
    </row>
    <row r="1146" spans="2:17">
      <c r="B1146" s="4">
        <v>26270</v>
      </c>
      <c r="C1146" s="24">
        <v>97.059997999999993</v>
      </c>
      <c r="D1146" s="3">
        <f t="shared" si="19"/>
        <v>5.5688447777062056E-2</v>
      </c>
      <c r="L1146" s="72"/>
      <c r="M1146" s="72"/>
      <c r="N1146" s="75"/>
      <c r="O1146" s="76"/>
      <c r="P1146" s="76"/>
      <c r="Q1146" s="77"/>
    </row>
    <row r="1147" spans="2:17">
      <c r="B1147" s="4">
        <v>26277</v>
      </c>
      <c r="C1147" s="24">
        <v>97.690002000000007</v>
      </c>
      <c r="D1147" s="3">
        <f t="shared" si="19"/>
        <v>6.4908717595482113E-3</v>
      </c>
      <c r="L1147" s="72"/>
      <c r="M1147" s="72"/>
      <c r="N1147" s="75"/>
      <c r="O1147" s="76"/>
      <c r="P1147" s="76"/>
      <c r="Q1147" s="77"/>
    </row>
    <row r="1148" spans="2:17">
      <c r="B1148" s="4">
        <v>26284</v>
      </c>
      <c r="C1148" s="24">
        <v>100.260002</v>
      </c>
      <c r="D1148" s="3">
        <f t="shared" si="19"/>
        <v>2.6307707517500001E-2</v>
      </c>
      <c r="L1148" s="72"/>
      <c r="M1148" s="72"/>
      <c r="N1148" s="75"/>
      <c r="O1148" s="76"/>
      <c r="P1148" s="76"/>
      <c r="Q1148" s="77"/>
    </row>
    <row r="1149" spans="2:17">
      <c r="B1149" s="4">
        <v>26291</v>
      </c>
      <c r="C1149" s="24">
        <v>100.739998</v>
      </c>
      <c r="D1149" s="3">
        <f t="shared" si="19"/>
        <v>4.7875123720824142E-3</v>
      </c>
      <c r="L1149" s="72"/>
      <c r="M1149" s="72"/>
      <c r="N1149" s="75"/>
      <c r="O1149" s="76"/>
      <c r="P1149" s="76"/>
      <c r="Q1149" s="77"/>
    </row>
    <row r="1150" spans="2:17">
      <c r="B1150" s="4">
        <v>26298</v>
      </c>
      <c r="C1150" s="24">
        <v>102.089996</v>
      </c>
      <c r="D1150" s="3">
        <f t="shared" si="19"/>
        <v>1.3400814242620962E-2</v>
      </c>
      <c r="L1150" s="72"/>
      <c r="M1150" s="72"/>
      <c r="N1150" s="75"/>
      <c r="O1150" s="76"/>
      <c r="P1150" s="76"/>
      <c r="Q1150" s="77"/>
    </row>
    <row r="1151" spans="2:17">
      <c r="B1151" s="4">
        <v>26305</v>
      </c>
      <c r="C1151" s="24">
        <v>103.470001</v>
      </c>
      <c r="D1151" s="3">
        <f t="shared" si="19"/>
        <v>1.3517534078461457E-2</v>
      </c>
      <c r="L1151" s="72"/>
      <c r="M1151" s="72"/>
      <c r="N1151" s="75"/>
      <c r="O1151" s="76"/>
      <c r="P1151" s="76"/>
      <c r="Q1151" s="77"/>
    </row>
    <row r="1152" spans="2:17">
      <c r="B1152" s="4">
        <v>26312</v>
      </c>
      <c r="C1152" s="24">
        <v>103.389999</v>
      </c>
      <c r="D1152" s="3">
        <f t="shared" si="19"/>
        <v>-7.7319028923172883E-4</v>
      </c>
      <c r="L1152" s="72"/>
      <c r="M1152" s="72"/>
      <c r="N1152" s="75"/>
      <c r="O1152" s="76"/>
      <c r="P1152" s="76"/>
      <c r="Q1152" s="77"/>
    </row>
    <row r="1153" spans="2:17">
      <c r="B1153" s="4">
        <v>26319</v>
      </c>
      <c r="C1153" s="24">
        <v>103.650002</v>
      </c>
      <c r="D1153" s="3">
        <f t="shared" si="19"/>
        <v>2.5147790164887773E-3</v>
      </c>
      <c r="L1153" s="72"/>
      <c r="M1153" s="72"/>
      <c r="N1153" s="75"/>
      <c r="O1153" s="76"/>
      <c r="P1153" s="76"/>
      <c r="Q1153" s="77"/>
    </row>
    <row r="1154" spans="2:17">
      <c r="B1154" s="4">
        <v>26326</v>
      </c>
      <c r="C1154" s="24">
        <v>104.160004</v>
      </c>
      <c r="D1154" s="3">
        <f t="shared" si="19"/>
        <v>4.9204244106044737E-3</v>
      </c>
      <c r="L1154" s="72"/>
      <c r="M1154" s="72"/>
      <c r="N1154" s="75"/>
      <c r="O1154" s="76"/>
      <c r="P1154" s="76"/>
      <c r="Q1154" s="77"/>
    </row>
    <row r="1155" spans="2:17">
      <c r="B1155" s="4">
        <v>26333</v>
      </c>
      <c r="C1155" s="24">
        <v>104.860001</v>
      </c>
      <c r="D1155" s="3">
        <f t="shared" si="19"/>
        <v>6.7204010476036302E-3</v>
      </c>
      <c r="L1155" s="72"/>
      <c r="M1155" s="72"/>
      <c r="N1155" s="75"/>
      <c r="O1155" s="76"/>
      <c r="P1155" s="76"/>
      <c r="Q1155" s="77"/>
    </row>
    <row r="1156" spans="2:17">
      <c r="B1156" s="4">
        <v>26340</v>
      </c>
      <c r="C1156" s="24">
        <v>105.08000199999999</v>
      </c>
      <c r="D1156" s="3">
        <f t="shared" si="19"/>
        <v>2.098044992389303E-3</v>
      </c>
      <c r="L1156" s="72"/>
      <c r="M1156" s="72"/>
      <c r="N1156" s="75"/>
      <c r="O1156" s="76"/>
      <c r="P1156" s="76"/>
      <c r="Q1156" s="77"/>
    </row>
    <row r="1157" spans="2:17">
      <c r="B1157" s="4">
        <v>26347</v>
      </c>
      <c r="C1157" s="24">
        <v>105.279999</v>
      </c>
      <c r="D1157" s="3">
        <f t="shared" ref="D1157:D1220" si="20">C1157/C1156-1</f>
        <v>1.9032831765648517E-3</v>
      </c>
      <c r="L1157" s="72"/>
      <c r="M1157" s="72"/>
      <c r="N1157" s="75"/>
      <c r="O1157" s="76"/>
      <c r="P1157" s="76"/>
      <c r="Q1157" s="77"/>
    </row>
    <row r="1158" spans="2:17">
      <c r="B1158" s="4">
        <v>26354</v>
      </c>
      <c r="C1158" s="24">
        <v>106.18</v>
      </c>
      <c r="D1158" s="3">
        <f t="shared" si="20"/>
        <v>8.5486417985243257E-3</v>
      </c>
      <c r="L1158" s="72"/>
      <c r="M1158" s="72"/>
      <c r="N1158" s="75"/>
      <c r="O1158" s="76"/>
      <c r="P1158" s="76"/>
      <c r="Q1158" s="77"/>
    </row>
    <row r="1159" spans="2:17">
      <c r="B1159" s="4">
        <v>26361</v>
      </c>
      <c r="C1159" s="24">
        <v>107.94000200000001</v>
      </c>
      <c r="D1159" s="3">
        <f t="shared" si="20"/>
        <v>1.6575645130909811E-2</v>
      </c>
      <c r="L1159" s="72"/>
      <c r="M1159" s="72"/>
      <c r="N1159" s="75"/>
      <c r="O1159" s="76"/>
      <c r="P1159" s="76"/>
      <c r="Q1159" s="77"/>
    </row>
    <row r="1160" spans="2:17">
      <c r="B1160" s="4">
        <v>26368</v>
      </c>
      <c r="C1160" s="24">
        <v>108.379997</v>
      </c>
      <c r="D1160" s="3">
        <f t="shared" si="20"/>
        <v>4.0762923091293146E-3</v>
      </c>
      <c r="L1160" s="72"/>
      <c r="M1160" s="72"/>
      <c r="N1160" s="75"/>
      <c r="O1160" s="76"/>
      <c r="P1160" s="76"/>
      <c r="Q1160" s="77"/>
    </row>
    <row r="1161" spans="2:17">
      <c r="B1161" s="4">
        <v>26375</v>
      </c>
      <c r="C1161" s="24">
        <v>107.91999800000001</v>
      </c>
      <c r="D1161" s="3">
        <f t="shared" si="20"/>
        <v>-4.2443164120035126E-3</v>
      </c>
      <c r="L1161" s="72"/>
      <c r="M1161" s="72"/>
      <c r="N1161" s="75"/>
      <c r="O1161" s="76"/>
      <c r="P1161" s="76"/>
      <c r="Q1161" s="77"/>
    </row>
    <row r="1162" spans="2:17">
      <c r="B1162" s="4">
        <v>26382</v>
      </c>
      <c r="C1162" s="24">
        <v>107.519997</v>
      </c>
      <c r="D1162" s="3">
        <f t="shared" si="20"/>
        <v>-3.7064585564577923E-3</v>
      </c>
      <c r="L1162" s="72"/>
      <c r="M1162" s="72"/>
      <c r="N1162" s="75"/>
      <c r="O1162" s="76"/>
      <c r="P1162" s="76"/>
      <c r="Q1162" s="77"/>
    </row>
    <row r="1163" spans="2:17">
      <c r="B1163" s="4">
        <v>26389</v>
      </c>
      <c r="C1163" s="24">
        <v>107.199997</v>
      </c>
      <c r="D1163" s="3">
        <f t="shared" si="20"/>
        <v>-2.9761905592315951E-3</v>
      </c>
      <c r="L1163" s="72"/>
      <c r="M1163" s="72"/>
      <c r="N1163" s="75"/>
      <c r="O1163" s="76"/>
      <c r="P1163" s="76"/>
      <c r="Q1163" s="77"/>
    </row>
    <row r="1164" spans="2:17">
      <c r="B1164" s="4">
        <v>26396</v>
      </c>
      <c r="C1164" s="24">
        <v>109.620003</v>
      </c>
      <c r="D1164" s="3">
        <f t="shared" si="20"/>
        <v>2.2574683467575074E-2</v>
      </c>
      <c r="L1164" s="72"/>
      <c r="M1164" s="72"/>
      <c r="N1164" s="75"/>
      <c r="O1164" s="76"/>
      <c r="P1164" s="76"/>
      <c r="Q1164" s="77"/>
    </row>
    <row r="1165" spans="2:17">
      <c r="B1165" s="4">
        <v>26403</v>
      </c>
      <c r="C1165" s="24">
        <v>109.839996</v>
      </c>
      <c r="D1165" s="3">
        <f t="shared" si="20"/>
        <v>2.0068691295329621E-3</v>
      </c>
      <c r="L1165" s="72"/>
      <c r="M1165" s="72"/>
      <c r="N1165" s="75"/>
      <c r="O1165" s="76"/>
      <c r="P1165" s="76"/>
      <c r="Q1165" s="77"/>
    </row>
    <row r="1166" spans="2:17">
      <c r="B1166" s="4">
        <v>26410</v>
      </c>
      <c r="C1166" s="24">
        <v>108.889999</v>
      </c>
      <c r="D1166" s="3">
        <f t="shared" si="20"/>
        <v>-8.6489169209365002E-3</v>
      </c>
      <c r="L1166" s="72"/>
      <c r="M1166" s="72"/>
      <c r="N1166" s="75"/>
      <c r="O1166" s="76"/>
      <c r="P1166" s="76"/>
      <c r="Q1166" s="77"/>
    </row>
    <row r="1167" spans="2:17">
      <c r="B1167" s="4">
        <v>26417</v>
      </c>
      <c r="C1167" s="24">
        <v>107.66999800000001</v>
      </c>
      <c r="D1167" s="3">
        <f t="shared" si="20"/>
        <v>-1.1203976592928377E-2</v>
      </c>
      <c r="L1167" s="72"/>
      <c r="M1167" s="72"/>
      <c r="N1167" s="75"/>
      <c r="O1167" s="76"/>
      <c r="P1167" s="76"/>
      <c r="Q1167" s="77"/>
    </row>
    <row r="1168" spans="2:17">
      <c r="B1168" s="4">
        <v>26424</v>
      </c>
      <c r="C1168" s="24">
        <v>106.629997</v>
      </c>
      <c r="D1168" s="3">
        <f t="shared" si="20"/>
        <v>-9.6591531468218639E-3</v>
      </c>
      <c r="L1168" s="72"/>
      <c r="M1168" s="72"/>
      <c r="N1168" s="75"/>
      <c r="O1168" s="76"/>
      <c r="P1168" s="76"/>
      <c r="Q1168" s="77"/>
    </row>
    <row r="1169" spans="2:17">
      <c r="B1169" s="4">
        <v>26431</v>
      </c>
      <c r="C1169" s="24">
        <v>106.379997</v>
      </c>
      <c r="D1169" s="3">
        <f t="shared" si="20"/>
        <v>-2.344556007068066E-3</v>
      </c>
      <c r="L1169" s="72"/>
      <c r="M1169" s="72"/>
      <c r="N1169" s="75"/>
      <c r="O1169" s="76"/>
      <c r="P1169" s="76"/>
      <c r="Q1169" s="77"/>
    </row>
    <row r="1170" spans="2:17">
      <c r="B1170" s="4">
        <v>26438</v>
      </c>
      <c r="C1170" s="24">
        <v>108.980003</v>
      </c>
      <c r="D1170" s="3">
        <f t="shared" si="20"/>
        <v>2.4440741429988977E-2</v>
      </c>
      <c r="L1170" s="72"/>
      <c r="M1170" s="72"/>
      <c r="N1170" s="75"/>
      <c r="O1170" s="76"/>
      <c r="P1170" s="76"/>
      <c r="Q1170" s="77"/>
    </row>
    <row r="1171" spans="2:17">
      <c r="B1171" s="4">
        <v>26445</v>
      </c>
      <c r="C1171" s="24">
        <v>110.660004</v>
      </c>
      <c r="D1171" s="3">
        <f t="shared" si="20"/>
        <v>1.5415681352110022E-2</v>
      </c>
      <c r="L1171" s="72"/>
      <c r="M1171" s="72"/>
      <c r="N1171" s="75"/>
      <c r="O1171" s="76"/>
      <c r="P1171" s="76"/>
      <c r="Q1171" s="77"/>
    </row>
    <row r="1172" spans="2:17">
      <c r="B1172" s="4">
        <v>26452</v>
      </c>
      <c r="C1172" s="24">
        <v>109.730003</v>
      </c>
      <c r="D1172" s="3">
        <f t="shared" si="20"/>
        <v>-8.4041294630714525E-3</v>
      </c>
      <c r="L1172" s="72"/>
      <c r="M1172" s="72"/>
      <c r="N1172" s="75"/>
      <c r="O1172" s="76"/>
      <c r="P1172" s="76"/>
      <c r="Q1172" s="77"/>
    </row>
    <row r="1173" spans="2:17">
      <c r="B1173" s="4">
        <v>26459</v>
      </c>
      <c r="C1173" s="24">
        <v>106.860001</v>
      </c>
      <c r="D1173" s="3">
        <f t="shared" si="20"/>
        <v>-2.615512550382415E-2</v>
      </c>
      <c r="L1173" s="72"/>
      <c r="M1173" s="72"/>
      <c r="N1173" s="75"/>
      <c r="O1173" s="76"/>
      <c r="P1173" s="76"/>
      <c r="Q1173" s="77"/>
    </row>
    <row r="1174" spans="2:17">
      <c r="B1174" s="4">
        <v>26466</v>
      </c>
      <c r="C1174" s="24">
        <v>108.360001</v>
      </c>
      <c r="D1174" s="3">
        <f t="shared" si="20"/>
        <v>1.4037057701318911E-2</v>
      </c>
      <c r="L1174" s="72"/>
      <c r="M1174" s="72"/>
      <c r="N1174" s="75"/>
      <c r="O1174" s="76"/>
      <c r="P1174" s="76"/>
      <c r="Q1174" s="77"/>
    </row>
    <row r="1175" spans="2:17">
      <c r="B1175" s="4">
        <v>26473</v>
      </c>
      <c r="C1175" s="24">
        <v>108.269997</v>
      </c>
      <c r="D1175" s="3">
        <f t="shared" si="20"/>
        <v>-8.3060169037829645E-4</v>
      </c>
      <c r="L1175" s="72"/>
      <c r="M1175" s="72"/>
      <c r="N1175" s="75"/>
      <c r="O1175" s="76"/>
      <c r="P1175" s="76"/>
      <c r="Q1175" s="77"/>
    </row>
    <row r="1176" spans="2:17">
      <c r="B1176" s="4">
        <v>26480</v>
      </c>
      <c r="C1176" s="24">
        <v>107.139999</v>
      </c>
      <c r="D1176" s="3">
        <f t="shared" si="20"/>
        <v>-1.0436852602849878E-2</v>
      </c>
      <c r="L1176" s="72"/>
      <c r="M1176" s="72"/>
      <c r="N1176" s="75"/>
      <c r="O1176" s="76"/>
      <c r="P1176" s="76"/>
      <c r="Q1176" s="77"/>
    </row>
    <row r="1177" spans="2:17">
      <c r="B1177" s="4">
        <v>26487</v>
      </c>
      <c r="C1177" s="24">
        <v>108.69000200000001</v>
      </c>
      <c r="D1177" s="3">
        <f t="shared" si="20"/>
        <v>1.4467080590508496E-2</v>
      </c>
      <c r="L1177" s="72"/>
      <c r="M1177" s="72"/>
      <c r="N1177" s="75"/>
      <c r="O1177" s="76"/>
      <c r="P1177" s="76"/>
      <c r="Q1177" s="77"/>
    </row>
    <row r="1178" spans="2:17">
      <c r="B1178" s="4">
        <v>26494</v>
      </c>
      <c r="C1178" s="24">
        <v>106.800003</v>
      </c>
      <c r="D1178" s="3">
        <f t="shared" si="20"/>
        <v>-1.738889470256888E-2</v>
      </c>
      <c r="L1178" s="72"/>
      <c r="M1178" s="72"/>
      <c r="N1178" s="75"/>
      <c r="O1178" s="76"/>
      <c r="P1178" s="76"/>
      <c r="Q1178" s="77"/>
    </row>
    <row r="1179" spans="2:17">
      <c r="B1179" s="4">
        <v>26501</v>
      </c>
      <c r="C1179" s="24">
        <v>106.660004</v>
      </c>
      <c r="D1179" s="3">
        <f t="shared" si="20"/>
        <v>-1.3108520231034371E-3</v>
      </c>
      <c r="L1179" s="72"/>
      <c r="M1179" s="72"/>
      <c r="N1179" s="75"/>
      <c r="O1179" s="76"/>
      <c r="P1179" s="76"/>
      <c r="Q1179" s="77"/>
    </row>
    <row r="1180" spans="2:17">
      <c r="B1180" s="4">
        <v>26508</v>
      </c>
      <c r="C1180" s="24">
        <v>107.379997</v>
      </c>
      <c r="D1180" s="3">
        <f t="shared" si="20"/>
        <v>6.7503560191128908E-3</v>
      </c>
      <c r="L1180" s="72"/>
      <c r="M1180" s="72"/>
      <c r="N1180" s="75"/>
      <c r="O1180" s="76"/>
      <c r="P1180" s="76"/>
      <c r="Q1180" s="77"/>
    </row>
    <row r="1181" spans="2:17">
      <c r="B1181" s="4">
        <v>26515</v>
      </c>
      <c r="C1181" s="24">
        <v>110.43</v>
      </c>
      <c r="D1181" s="3">
        <f t="shared" si="20"/>
        <v>2.8403828321954538E-2</v>
      </c>
      <c r="L1181" s="72"/>
      <c r="M1181" s="72"/>
      <c r="N1181" s="75"/>
      <c r="O1181" s="76"/>
      <c r="P1181" s="76"/>
      <c r="Q1181" s="77"/>
    </row>
    <row r="1182" spans="2:17">
      <c r="B1182" s="4">
        <v>26522</v>
      </c>
      <c r="C1182" s="24">
        <v>111.949997</v>
      </c>
      <c r="D1182" s="3">
        <f t="shared" si="20"/>
        <v>1.3764348456035469E-2</v>
      </c>
      <c r="L1182" s="72"/>
      <c r="M1182" s="72"/>
      <c r="N1182" s="75"/>
      <c r="O1182" s="76"/>
      <c r="P1182" s="76"/>
      <c r="Q1182" s="77"/>
    </row>
    <row r="1183" spans="2:17">
      <c r="B1183" s="4">
        <v>26529</v>
      </c>
      <c r="C1183" s="24">
        <v>111.760002</v>
      </c>
      <c r="D1183" s="3">
        <f t="shared" si="20"/>
        <v>-1.6971416265424422E-3</v>
      </c>
      <c r="L1183" s="72"/>
      <c r="M1183" s="72"/>
      <c r="N1183" s="75"/>
      <c r="O1183" s="76"/>
      <c r="P1183" s="76"/>
      <c r="Q1183" s="77"/>
    </row>
    <row r="1184" spans="2:17">
      <c r="B1184" s="4">
        <v>26536</v>
      </c>
      <c r="C1184" s="24">
        <v>110.66999800000001</v>
      </c>
      <c r="D1184" s="3">
        <f t="shared" si="20"/>
        <v>-9.7530778498017279E-3</v>
      </c>
      <c r="L1184" s="72"/>
      <c r="M1184" s="72"/>
      <c r="N1184" s="75"/>
      <c r="O1184" s="76"/>
      <c r="P1184" s="76"/>
      <c r="Q1184" s="77"/>
    </row>
    <row r="1185" spans="2:17">
      <c r="B1185" s="4">
        <v>26543</v>
      </c>
      <c r="C1185" s="24">
        <v>111.510002</v>
      </c>
      <c r="D1185" s="3">
        <f t="shared" si="20"/>
        <v>7.5901691079816036E-3</v>
      </c>
      <c r="L1185" s="72"/>
      <c r="M1185" s="72"/>
      <c r="N1185" s="75"/>
      <c r="O1185" s="76"/>
      <c r="P1185" s="76"/>
      <c r="Q1185" s="77"/>
    </row>
    <row r="1186" spans="2:17">
      <c r="B1186" s="4">
        <v>26550</v>
      </c>
      <c r="C1186" s="24">
        <v>110.150002</v>
      </c>
      <c r="D1186" s="3">
        <f t="shared" si="20"/>
        <v>-1.2196215367299534E-2</v>
      </c>
      <c r="L1186" s="72"/>
      <c r="M1186" s="72"/>
      <c r="N1186" s="75"/>
      <c r="O1186" s="76"/>
      <c r="P1186" s="76"/>
      <c r="Q1186" s="77"/>
    </row>
    <row r="1187" spans="2:17">
      <c r="B1187" s="4">
        <v>26557</v>
      </c>
      <c r="C1187" s="24">
        <v>108.80999799999999</v>
      </c>
      <c r="D1187" s="3">
        <f t="shared" si="20"/>
        <v>-1.2165265326096075E-2</v>
      </c>
      <c r="L1187" s="72"/>
      <c r="M1187" s="72"/>
      <c r="N1187" s="75"/>
      <c r="O1187" s="76"/>
      <c r="P1187" s="76"/>
      <c r="Q1187" s="77"/>
    </row>
    <row r="1188" spans="2:17">
      <c r="B1188" s="4">
        <v>26564</v>
      </c>
      <c r="C1188" s="24">
        <v>108.519997</v>
      </c>
      <c r="D1188" s="3">
        <f t="shared" si="20"/>
        <v>-2.6652054529032743E-3</v>
      </c>
      <c r="L1188" s="72"/>
      <c r="M1188" s="72"/>
      <c r="N1188" s="75"/>
      <c r="O1188" s="76"/>
      <c r="P1188" s="76"/>
      <c r="Q1188" s="77"/>
    </row>
    <row r="1189" spans="2:17">
      <c r="B1189" s="4">
        <v>26571</v>
      </c>
      <c r="C1189" s="24">
        <v>110.550003</v>
      </c>
      <c r="D1189" s="3">
        <f t="shared" si="20"/>
        <v>1.870628507297134E-2</v>
      </c>
      <c r="L1189" s="72"/>
      <c r="M1189" s="72"/>
      <c r="N1189" s="75"/>
      <c r="O1189" s="76"/>
      <c r="P1189" s="76"/>
      <c r="Q1189" s="77"/>
    </row>
    <row r="1190" spans="2:17">
      <c r="B1190" s="4">
        <v>26578</v>
      </c>
      <c r="C1190" s="24">
        <v>109.620003</v>
      </c>
      <c r="D1190" s="3">
        <f t="shared" si="20"/>
        <v>-8.4124828110588856E-3</v>
      </c>
      <c r="L1190" s="72"/>
      <c r="M1190" s="72"/>
      <c r="N1190" s="75"/>
      <c r="O1190" s="76"/>
      <c r="P1190" s="76"/>
      <c r="Q1190" s="77"/>
    </row>
    <row r="1191" spans="2:17">
      <c r="B1191" s="4">
        <v>26585</v>
      </c>
      <c r="C1191" s="24">
        <v>107.91999800000001</v>
      </c>
      <c r="D1191" s="3">
        <f t="shared" si="20"/>
        <v>-1.5508164144093173E-2</v>
      </c>
      <c r="L1191" s="72"/>
      <c r="M1191" s="72"/>
      <c r="N1191" s="75"/>
      <c r="O1191" s="76"/>
      <c r="P1191" s="76"/>
      <c r="Q1191" s="77"/>
    </row>
    <row r="1192" spans="2:17">
      <c r="B1192" s="4">
        <v>26592</v>
      </c>
      <c r="C1192" s="24">
        <v>109.239998</v>
      </c>
      <c r="D1192" s="3">
        <f t="shared" si="20"/>
        <v>1.2231282658103693E-2</v>
      </c>
      <c r="L1192" s="72"/>
      <c r="M1192" s="72"/>
      <c r="N1192" s="75"/>
      <c r="O1192" s="76"/>
      <c r="P1192" s="76"/>
      <c r="Q1192" s="77"/>
    </row>
    <row r="1193" spans="2:17">
      <c r="B1193" s="4">
        <v>26599</v>
      </c>
      <c r="C1193" s="24">
        <v>110.620003</v>
      </c>
      <c r="D1193" s="3">
        <f t="shared" si="20"/>
        <v>1.2632781263873571E-2</v>
      </c>
      <c r="L1193" s="72"/>
      <c r="M1193" s="72"/>
      <c r="N1193" s="75"/>
      <c r="O1193" s="76"/>
      <c r="P1193" s="76"/>
      <c r="Q1193" s="77"/>
    </row>
    <row r="1194" spans="2:17">
      <c r="B1194" s="4">
        <v>26606</v>
      </c>
      <c r="C1194" s="24">
        <v>114.220001</v>
      </c>
      <c r="D1194" s="3">
        <f t="shared" si="20"/>
        <v>3.2543824827052203E-2</v>
      </c>
      <c r="L1194" s="72"/>
      <c r="M1194" s="72"/>
      <c r="N1194" s="75"/>
      <c r="O1194" s="76"/>
      <c r="P1194" s="76"/>
      <c r="Q1194" s="77"/>
    </row>
    <row r="1195" spans="2:17">
      <c r="B1195" s="4">
        <v>26613</v>
      </c>
      <c r="C1195" s="24">
        <v>113.730003</v>
      </c>
      <c r="D1195" s="3">
        <f t="shared" si="20"/>
        <v>-4.2899491832433245E-3</v>
      </c>
      <c r="L1195" s="72"/>
      <c r="M1195" s="72"/>
      <c r="N1195" s="75"/>
      <c r="O1195" s="76"/>
      <c r="P1195" s="76"/>
      <c r="Q1195" s="77"/>
    </row>
    <row r="1196" spans="2:17">
      <c r="B1196" s="4">
        <v>26620</v>
      </c>
      <c r="C1196" s="24">
        <v>115.489998</v>
      </c>
      <c r="D1196" s="3">
        <f t="shared" si="20"/>
        <v>1.5475204023339462E-2</v>
      </c>
      <c r="L1196" s="72"/>
      <c r="M1196" s="72"/>
      <c r="N1196" s="75"/>
      <c r="O1196" s="76"/>
      <c r="P1196" s="76"/>
      <c r="Q1196" s="77"/>
    </row>
    <row r="1197" spans="2:17">
      <c r="B1197" s="4">
        <v>26627</v>
      </c>
      <c r="C1197" s="24">
        <v>117.269997</v>
      </c>
      <c r="D1197" s="3">
        <f t="shared" si="20"/>
        <v>1.5412581442767026E-2</v>
      </c>
      <c r="L1197" s="72"/>
      <c r="M1197" s="72"/>
      <c r="N1197" s="75"/>
      <c r="O1197" s="76"/>
      <c r="P1197" s="76"/>
      <c r="Q1197" s="77"/>
    </row>
    <row r="1198" spans="2:17">
      <c r="B1198" s="4">
        <v>26634</v>
      </c>
      <c r="C1198" s="24">
        <v>117.379997</v>
      </c>
      <c r="D1198" s="3">
        <f t="shared" si="20"/>
        <v>9.3800633422036483E-4</v>
      </c>
      <c r="L1198" s="72"/>
      <c r="M1198" s="72"/>
      <c r="N1198" s="75"/>
      <c r="O1198" s="76"/>
      <c r="P1198" s="76"/>
      <c r="Q1198" s="77"/>
    </row>
    <row r="1199" spans="2:17">
      <c r="B1199" s="4">
        <v>26641</v>
      </c>
      <c r="C1199" s="24">
        <v>118.860001</v>
      </c>
      <c r="D1199" s="3">
        <f t="shared" si="20"/>
        <v>1.2608655970573812E-2</v>
      </c>
      <c r="L1199" s="72"/>
      <c r="M1199" s="72"/>
      <c r="N1199" s="75"/>
      <c r="O1199" s="76"/>
      <c r="P1199" s="76"/>
      <c r="Q1199" s="77"/>
    </row>
    <row r="1200" spans="2:17">
      <c r="B1200" s="4">
        <v>26648</v>
      </c>
      <c r="C1200" s="24">
        <v>118.260002</v>
      </c>
      <c r="D1200" s="3">
        <f t="shared" si="20"/>
        <v>-5.0479471222618644E-3</v>
      </c>
      <c r="L1200" s="72"/>
      <c r="M1200" s="72"/>
      <c r="N1200" s="75"/>
      <c r="O1200" s="76"/>
      <c r="P1200" s="76"/>
      <c r="Q1200" s="77"/>
    </row>
    <row r="1201" spans="2:17">
      <c r="B1201" s="4">
        <v>26655</v>
      </c>
      <c r="C1201" s="24">
        <v>115.83000199999999</v>
      </c>
      <c r="D1201" s="3">
        <f t="shared" si="20"/>
        <v>-2.0547944857974954E-2</v>
      </c>
      <c r="L1201" s="72"/>
      <c r="M1201" s="72"/>
      <c r="N1201" s="75"/>
      <c r="O1201" s="76"/>
      <c r="P1201" s="76"/>
      <c r="Q1201" s="77"/>
    </row>
    <row r="1202" spans="2:17">
      <c r="B1202" s="4">
        <v>26662</v>
      </c>
      <c r="C1202" s="24">
        <v>118.050003</v>
      </c>
      <c r="D1202" s="3">
        <f t="shared" si="20"/>
        <v>1.9166027468427549E-2</v>
      </c>
      <c r="L1202" s="72"/>
      <c r="M1202" s="72"/>
      <c r="N1202" s="75"/>
      <c r="O1202" s="76"/>
      <c r="P1202" s="76"/>
      <c r="Q1202" s="77"/>
    </row>
    <row r="1203" spans="2:17">
      <c r="B1203" s="4">
        <v>26669</v>
      </c>
      <c r="C1203" s="24">
        <v>119.870003</v>
      </c>
      <c r="D1203" s="3">
        <f t="shared" si="20"/>
        <v>1.5417195711549425E-2</v>
      </c>
      <c r="L1203" s="72"/>
      <c r="M1203" s="72"/>
      <c r="N1203" s="75"/>
      <c r="O1203" s="76"/>
      <c r="P1203" s="76"/>
      <c r="Q1203" s="77"/>
    </row>
    <row r="1204" spans="2:17">
      <c r="B1204" s="4">
        <v>26676</v>
      </c>
      <c r="C1204" s="24">
        <v>119.300003</v>
      </c>
      <c r="D1204" s="3">
        <f t="shared" si="20"/>
        <v>-4.7551512950241293E-3</v>
      </c>
      <c r="L1204" s="72"/>
      <c r="M1204" s="72"/>
      <c r="N1204" s="75"/>
      <c r="O1204" s="76"/>
      <c r="P1204" s="76"/>
      <c r="Q1204" s="77"/>
    </row>
    <row r="1205" spans="2:17">
      <c r="B1205" s="4">
        <v>26683</v>
      </c>
      <c r="C1205" s="24">
        <v>118.779999</v>
      </c>
      <c r="D1205" s="3">
        <f t="shared" si="20"/>
        <v>-4.3587928493178385E-3</v>
      </c>
      <c r="L1205" s="72"/>
      <c r="M1205" s="72"/>
      <c r="N1205" s="75"/>
      <c r="O1205" s="76"/>
      <c r="P1205" s="76"/>
      <c r="Q1205" s="77"/>
    </row>
    <row r="1206" spans="2:17">
      <c r="B1206" s="4">
        <v>26690</v>
      </c>
      <c r="C1206" s="24">
        <v>116.449997</v>
      </c>
      <c r="D1206" s="3">
        <f t="shared" si="20"/>
        <v>-1.9616113989022743E-2</v>
      </c>
      <c r="L1206" s="72"/>
      <c r="M1206" s="72"/>
      <c r="N1206" s="75"/>
      <c r="O1206" s="76"/>
      <c r="P1206" s="76"/>
      <c r="Q1206" s="77"/>
    </row>
    <row r="1207" spans="2:17">
      <c r="B1207" s="4">
        <v>26697</v>
      </c>
      <c r="C1207" s="24">
        <v>114.349998</v>
      </c>
      <c r="D1207" s="3">
        <f t="shared" si="20"/>
        <v>-1.8033482645774535E-2</v>
      </c>
      <c r="L1207" s="72"/>
      <c r="M1207" s="72"/>
      <c r="N1207" s="75"/>
      <c r="O1207" s="76"/>
      <c r="P1207" s="76"/>
      <c r="Q1207" s="77"/>
    </row>
    <row r="1208" spans="2:17">
      <c r="B1208" s="4">
        <v>26704</v>
      </c>
      <c r="C1208" s="24">
        <v>114.68</v>
      </c>
      <c r="D1208" s="3">
        <f t="shared" si="20"/>
        <v>2.8858942349960781E-3</v>
      </c>
      <c r="L1208" s="72"/>
      <c r="M1208" s="72"/>
      <c r="N1208" s="75"/>
      <c r="O1208" s="76"/>
      <c r="P1208" s="76"/>
      <c r="Q1208" s="77"/>
    </row>
    <row r="1209" spans="2:17">
      <c r="B1209" s="4">
        <v>26711</v>
      </c>
      <c r="C1209" s="24">
        <v>114.980003</v>
      </c>
      <c r="D1209" s="3">
        <f t="shared" si="20"/>
        <v>2.6160010463898153E-3</v>
      </c>
      <c r="L1209" s="72"/>
      <c r="M1209" s="72"/>
      <c r="N1209" s="75"/>
      <c r="O1209" s="76"/>
      <c r="P1209" s="76"/>
      <c r="Q1209" s="77"/>
    </row>
    <row r="1210" spans="2:17">
      <c r="B1210" s="4">
        <v>26718</v>
      </c>
      <c r="C1210" s="24">
        <v>113.160004</v>
      </c>
      <c r="D1210" s="3">
        <f t="shared" si="20"/>
        <v>-1.5828830688063178E-2</v>
      </c>
      <c r="L1210" s="72"/>
      <c r="M1210" s="72"/>
      <c r="N1210" s="75"/>
      <c r="O1210" s="76"/>
      <c r="P1210" s="76"/>
      <c r="Q1210" s="77"/>
    </row>
    <row r="1211" spans="2:17">
      <c r="B1211" s="4">
        <v>26725</v>
      </c>
      <c r="C1211" s="24">
        <v>112.279999</v>
      </c>
      <c r="D1211" s="3">
        <f t="shared" si="20"/>
        <v>-7.7766434154596942E-3</v>
      </c>
      <c r="L1211" s="72"/>
      <c r="M1211" s="72"/>
      <c r="N1211" s="75"/>
      <c r="O1211" s="76"/>
      <c r="P1211" s="76"/>
      <c r="Q1211" s="77"/>
    </row>
    <row r="1212" spans="2:17">
      <c r="B1212" s="4">
        <v>26732</v>
      </c>
      <c r="C1212" s="24">
        <v>113.790001</v>
      </c>
      <c r="D1212" s="3">
        <f t="shared" si="20"/>
        <v>1.3448539485647837E-2</v>
      </c>
      <c r="L1212" s="72"/>
      <c r="M1212" s="72"/>
      <c r="N1212" s="75"/>
      <c r="O1212" s="76"/>
      <c r="P1212" s="76"/>
      <c r="Q1212" s="77"/>
    </row>
    <row r="1213" spans="2:17">
      <c r="B1213" s="4">
        <v>26739</v>
      </c>
      <c r="C1213" s="24">
        <v>113.540001</v>
      </c>
      <c r="D1213" s="3">
        <f t="shared" si="20"/>
        <v>-2.1970295966514675E-3</v>
      </c>
      <c r="L1213" s="72"/>
      <c r="M1213" s="72"/>
      <c r="N1213" s="75"/>
      <c r="O1213" s="76"/>
      <c r="P1213" s="76"/>
      <c r="Q1213" s="77"/>
    </row>
    <row r="1214" spans="2:17">
      <c r="B1214" s="4">
        <v>26746</v>
      </c>
      <c r="C1214" s="24">
        <v>108.879997</v>
      </c>
      <c r="D1214" s="3">
        <f t="shared" si="20"/>
        <v>-4.104283916643614E-2</v>
      </c>
      <c r="L1214" s="72"/>
      <c r="M1214" s="72"/>
      <c r="N1214" s="75"/>
      <c r="O1214" s="76"/>
      <c r="P1214" s="76"/>
      <c r="Q1214" s="77"/>
    </row>
    <row r="1215" spans="2:17">
      <c r="B1215" s="4">
        <v>26753</v>
      </c>
      <c r="C1215" s="24">
        <v>111.519997</v>
      </c>
      <c r="D1215" s="3">
        <f t="shared" si="20"/>
        <v>2.4246877964186675E-2</v>
      </c>
      <c r="L1215" s="72"/>
      <c r="M1215" s="72"/>
      <c r="N1215" s="75"/>
      <c r="O1215" s="76"/>
      <c r="P1215" s="76"/>
      <c r="Q1215" s="77"/>
    </row>
    <row r="1216" spans="2:17">
      <c r="B1216" s="4">
        <v>26760</v>
      </c>
      <c r="C1216" s="24">
        <v>109.279999</v>
      </c>
      <c r="D1216" s="3">
        <f t="shared" si="20"/>
        <v>-2.0086065820105747E-2</v>
      </c>
      <c r="L1216" s="72"/>
      <c r="M1216" s="72"/>
      <c r="N1216" s="75"/>
      <c r="O1216" s="76"/>
      <c r="P1216" s="76"/>
      <c r="Q1216" s="77"/>
    </row>
    <row r="1217" spans="2:17">
      <c r="B1217" s="4">
        <v>26767</v>
      </c>
      <c r="C1217" s="24">
        <v>112.08000199999999</v>
      </c>
      <c r="D1217" s="3">
        <f t="shared" si="20"/>
        <v>2.5622282445298961E-2</v>
      </c>
      <c r="L1217" s="72"/>
      <c r="M1217" s="72"/>
      <c r="N1217" s="75"/>
      <c r="O1217" s="76"/>
      <c r="P1217" s="76"/>
      <c r="Q1217" s="77"/>
    </row>
    <row r="1218" spans="2:17">
      <c r="B1218" s="4">
        <v>26774</v>
      </c>
      <c r="C1218" s="24">
        <v>112.16999800000001</v>
      </c>
      <c r="D1218" s="3">
        <f t="shared" si="20"/>
        <v>8.0296215555031303E-4</v>
      </c>
      <c r="L1218" s="72"/>
      <c r="M1218" s="72"/>
      <c r="N1218" s="75"/>
      <c r="O1218" s="76"/>
      <c r="P1218" s="76"/>
      <c r="Q1218" s="77"/>
    </row>
    <row r="1219" spans="2:17">
      <c r="B1219" s="4">
        <v>26781</v>
      </c>
      <c r="C1219" s="24">
        <v>107.230003</v>
      </c>
      <c r="D1219" s="3">
        <f t="shared" si="20"/>
        <v>-4.404025218936003E-2</v>
      </c>
      <c r="L1219" s="72"/>
      <c r="M1219" s="72"/>
      <c r="N1219" s="75"/>
      <c r="O1219" s="76"/>
      <c r="P1219" s="76"/>
      <c r="Q1219" s="77"/>
    </row>
    <row r="1220" spans="2:17">
      <c r="B1220" s="4">
        <v>26788</v>
      </c>
      <c r="C1220" s="24">
        <v>111</v>
      </c>
      <c r="D1220" s="3">
        <f t="shared" si="20"/>
        <v>3.5158042474362272E-2</v>
      </c>
      <c r="L1220" s="72"/>
      <c r="M1220" s="72"/>
      <c r="N1220" s="75"/>
      <c r="O1220" s="76"/>
      <c r="P1220" s="76"/>
      <c r="Q1220" s="77"/>
    </row>
    <row r="1221" spans="2:17">
      <c r="B1221" s="4">
        <v>26795</v>
      </c>
      <c r="C1221" s="24">
        <v>108.16999800000001</v>
      </c>
      <c r="D1221" s="3">
        <f t="shared" ref="D1221:D1284" si="21">C1221/C1220-1</f>
        <v>-2.5495513513513424E-2</v>
      </c>
      <c r="L1221" s="72"/>
      <c r="M1221" s="72"/>
      <c r="N1221" s="75"/>
      <c r="O1221" s="76"/>
      <c r="P1221" s="76"/>
      <c r="Q1221" s="77"/>
    </row>
    <row r="1222" spans="2:17">
      <c r="B1222" s="4">
        <v>26802</v>
      </c>
      <c r="C1222" s="24">
        <v>103.860001</v>
      </c>
      <c r="D1222" s="3">
        <f t="shared" si="21"/>
        <v>-3.9844661918178148E-2</v>
      </c>
      <c r="L1222" s="72"/>
      <c r="M1222" s="72"/>
      <c r="N1222" s="75"/>
      <c r="O1222" s="76"/>
      <c r="P1222" s="76"/>
      <c r="Q1222" s="77"/>
    </row>
    <row r="1223" spans="2:17">
      <c r="B1223" s="4">
        <v>26809</v>
      </c>
      <c r="C1223" s="24">
        <v>107.94000200000001</v>
      </c>
      <c r="D1223" s="3">
        <f t="shared" si="21"/>
        <v>3.9283660318855773E-2</v>
      </c>
      <c r="L1223" s="72"/>
      <c r="M1223" s="72"/>
      <c r="N1223" s="75"/>
      <c r="O1223" s="76"/>
      <c r="P1223" s="76"/>
      <c r="Q1223" s="77"/>
    </row>
    <row r="1224" spans="2:17">
      <c r="B1224" s="4">
        <v>26816</v>
      </c>
      <c r="C1224" s="24">
        <v>103.93</v>
      </c>
      <c r="D1224" s="3">
        <f t="shared" si="21"/>
        <v>-3.7150286508240038E-2</v>
      </c>
      <c r="L1224" s="72"/>
      <c r="M1224" s="72"/>
      <c r="N1224" s="75"/>
      <c r="O1224" s="76"/>
      <c r="P1224" s="76"/>
      <c r="Q1224" s="77"/>
    </row>
    <row r="1225" spans="2:17">
      <c r="B1225" s="4">
        <v>26823</v>
      </c>
      <c r="C1225" s="24">
        <v>107.029999</v>
      </c>
      <c r="D1225" s="3">
        <f t="shared" si="21"/>
        <v>2.9827759068603799E-2</v>
      </c>
      <c r="L1225" s="72"/>
      <c r="M1225" s="72"/>
      <c r="N1225" s="75"/>
      <c r="O1225" s="76"/>
      <c r="P1225" s="76"/>
      <c r="Q1225" s="77"/>
    </row>
    <row r="1226" spans="2:17">
      <c r="B1226" s="4">
        <v>26830</v>
      </c>
      <c r="C1226" s="24">
        <v>105.099998</v>
      </c>
      <c r="D1226" s="3">
        <f t="shared" si="21"/>
        <v>-1.8032336896499523E-2</v>
      </c>
      <c r="L1226" s="72"/>
      <c r="M1226" s="72"/>
      <c r="N1226" s="75"/>
      <c r="O1226" s="76"/>
      <c r="P1226" s="76"/>
      <c r="Q1226" s="77"/>
    </row>
    <row r="1227" spans="2:17">
      <c r="B1227" s="4">
        <v>26837</v>
      </c>
      <c r="C1227" s="24">
        <v>103.699997</v>
      </c>
      <c r="D1227" s="3">
        <f t="shared" si="21"/>
        <v>-1.3320656771087735E-2</v>
      </c>
      <c r="L1227" s="72"/>
      <c r="M1227" s="72"/>
      <c r="N1227" s="75"/>
      <c r="O1227" s="76"/>
      <c r="P1227" s="76"/>
      <c r="Q1227" s="77"/>
    </row>
    <row r="1228" spans="2:17">
      <c r="B1228" s="4">
        <v>26844</v>
      </c>
      <c r="C1228" s="24">
        <v>104.260002</v>
      </c>
      <c r="D1228" s="3">
        <f t="shared" si="21"/>
        <v>5.4002412362654795E-3</v>
      </c>
      <c r="L1228" s="72"/>
      <c r="M1228" s="72"/>
      <c r="N1228" s="75"/>
      <c r="O1228" s="76"/>
      <c r="P1228" s="76"/>
      <c r="Q1228" s="77"/>
    </row>
    <row r="1229" spans="2:17">
      <c r="B1229" s="4">
        <v>26851</v>
      </c>
      <c r="C1229" s="24">
        <v>101.279999</v>
      </c>
      <c r="D1229" s="3">
        <f t="shared" si="21"/>
        <v>-2.8582418404327292E-2</v>
      </c>
      <c r="L1229" s="72"/>
      <c r="M1229" s="72"/>
      <c r="N1229" s="75"/>
      <c r="O1229" s="76"/>
      <c r="P1229" s="76"/>
      <c r="Q1229" s="77"/>
    </row>
    <row r="1230" spans="2:17">
      <c r="B1230" s="4">
        <v>26858</v>
      </c>
      <c r="C1230" s="24">
        <v>104.089996</v>
      </c>
      <c r="D1230" s="3">
        <f t="shared" si="21"/>
        <v>2.7744836371888182E-2</v>
      </c>
      <c r="L1230" s="72"/>
      <c r="M1230" s="72"/>
      <c r="N1230" s="75"/>
      <c r="O1230" s="76"/>
      <c r="P1230" s="76"/>
      <c r="Q1230" s="77"/>
    </row>
    <row r="1231" spans="2:17">
      <c r="B1231" s="4">
        <v>26865</v>
      </c>
      <c r="C1231" s="24">
        <v>107.139999</v>
      </c>
      <c r="D1231" s="3">
        <f t="shared" si="21"/>
        <v>2.9301595899763555E-2</v>
      </c>
      <c r="L1231" s="72"/>
      <c r="M1231" s="72"/>
      <c r="N1231" s="75"/>
      <c r="O1231" s="76"/>
      <c r="P1231" s="76"/>
      <c r="Q1231" s="77"/>
    </row>
    <row r="1232" spans="2:17">
      <c r="B1232" s="4">
        <v>26872</v>
      </c>
      <c r="C1232" s="24">
        <v>109.589996</v>
      </c>
      <c r="D1232" s="3">
        <f t="shared" si="21"/>
        <v>2.2867248673392293E-2</v>
      </c>
      <c r="L1232" s="72"/>
      <c r="M1232" s="72"/>
      <c r="N1232" s="75"/>
      <c r="O1232" s="76"/>
      <c r="P1232" s="76"/>
      <c r="Q1232" s="77"/>
    </row>
    <row r="1233" spans="2:17">
      <c r="B1233" s="4">
        <v>26879</v>
      </c>
      <c r="C1233" s="24">
        <v>106.489998</v>
      </c>
      <c r="D1233" s="3">
        <f t="shared" si="21"/>
        <v>-2.8287235269175426E-2</v>
      </c>
      <c r="L1233" s="72"/>
      <c r="M1233" s="72"/>
      <c r="N1233" s="75"/>
      <c r="O1233" s="76"/>
      <c r="P1233" s="76"/>
      <c r="Q1233" s="77"/>
    </row>
    <row r="1234" spans="2:17">
      <c r="B1234" s="4">
        <v>26886</v>
      </c>
      <c r="C1234" s="24">
        <v>104.769997</v>
      </c>
      <c r="D1234" s="3">
        <f t="shared" si="21"/>
        <v>-1.6151761032054845E-2</v>
      </c>
      <c r="L1234" s="72"/>
      <c r="M1234" s="72"/>
      <c r="N1234" s="75"/>
      <c r="O1234" s="76"/>
      <c r="P1234" s="76"/>
      <c r="Q1234" s="77"/>
    </row>
    <row r="1235" spans="2:17">
      <c r="B1235" s="4">
        <v>26893</v>
      </c>
      <c r="C1235" s="24">
        <v>102.30999799999999</v>
      </c>
      <c r="D1235" s="3">
        <f t="shared" si="21"/>
        <v>-2.3479994945499572E-2</v>
      </c>
      <c r="L1235" s="72"/>
      <c r="M1235" s="72"/>
      <c r="N1235" s="75"/>
      <c r="O1235" s="76"/>
      <c r="P1235" s="76"/>
      <c r="Q1235" s="77"/>
    </row>
    <row r="1236" spans="2:17">
      <c r="B1236" s="4">
        <v>26900</v>
      </c>
      <c r="C1236" s="24">
        <v>101.620003</v>
      </c>
      <c r="D1236" s="3">
        <f t="shared" si="21"/>
        <v>-6.7441600380052646E-3</v>
      </c>
      <c r="L1236" s="72"/>
      <c r="M1236" s="72"/>
      <c r="N1236" s="75"/>
      <c r="O1236" s="76"/>
      <c r="P1236" s="76"/>
      <c r="Q1236" s="77"/>
    </row>
    <row r="1237" spans="2:17">
      <c r="B1237" s="4">
        <v>26907</v>
      </c>
      <c r="C1237" s="24">
        <v>104.25</v>
      </c>
      <c r="D1237" s="3">
        <f t="shared" si="21"/>
        <v>2.5880701853551402E-2</v>
      </c>
      <c r="L1237" s="72"/>
      <c r="M1237" s="72"/>
      <c r="N1237" s="75"/>
      <c r="O1237" s="76"/>
      <c r="P1237" s="76"/>
      <c r="Q1237" s="77"/>
    </row>
    <row r="1238" spans="2:17">
      <c r="B1238" s="4">
        <v>26914</v>
      </c>
      <c r="C1238" s="24">
        <v>104.760002</v>
      </c>
      <c r="D1238" s="3">
        <f t="shared" si="21"/>
        <v>4.8921055155874971E-3</v>
      </c>
      <c r="L1238" s="72"/>
      <c r="M1238" s="72"/>
      <c r="N1238" s="75"/>
      <c r="O1238" s="76"/>
      <c r="P1238" s="76"/>
      <c r="Q1238" s="77"/>
    </row>
    <row r="1239" spans="2:17">
      <c r="B1239" s="4">
        <v>26921</v>
      </c>
      <c r="C1239" s="24">
        <v>104.44000200000001</v>
      </c>
      <c r="D1239" s="3">
        <f t="shared" si="21"/>
        <v>-3.0546009344291081E-3</v>
      </c>
      <c r="L1239" s="72"/>
      <c r="M1239" s="72"/>
      <c r="N1239" s="75"/>
      <c r="O1239" s="76"/>
      <c r="P1239" s="76"/>
      <c r="Q1239" s="77"/>
    </row>
    <row r="1240" spans="2:17">
      <c r="B1240" s="4">
        <v>26928</v>
      </c>
      <c r="C1240" s="24">
        <v>107.199997</v>
      </c>
      <c r="D1240" s="3">
        <f t="shared" si="21"/>
        <v>2.6426608073025326E-2</v>
      </c>
      <c r="L1240" s="72"/>
      <c r="M1240" s="72"/>
      <c r="N1240" s="75"/>
      <c r="O1240" s="76"/>
      <c r="P1240" s="76"/>
      <c r="Q1240" s="77"/>
    </row>
    <row r="1241" spans="2:17">
      <c r="B1241" s="4">
        <v>26935</v>
      </c>
      <c r="C1241" s="24">
        <v>108.43</v>
      </c>
      <c r="D1241" s="3">
        <f t="shared" si="21"/>
        <v>1.147390890318789E-2</v>
      </c>
      <c r="L1241" s="72"/>
      <c r="M1241" s="72"/>
      <c r="N1241" s="75"/>
      <c r="O1241" s="76"/>
      <c r="P1241" s="76"/>
      <c r="Q1241" s="77"/>
    </row>
    <row r="1242" spans="2:17">
      <c r="B1242" s="4">
        <v>26942</v>
      </c>
      <c r="C1242" s="24">
        <v>109.849998</v>
      </c>
      <c r="D1242" s="3">
        <f t="shared" si="21"/>
        <v>1.30959881951489E-2</v>
      </c>
      <c r="L1242" s="72"/>
      <c r="M1242" s="72"/>
      <c r="N1242" s="75"/>
      <c r="O1242" s="76"/>
      <c r="P1242" s="76"/>
      <c r="Q1242" s="77"/>
    </row>
    <row r="1243" spans="2:17">
      <c r="B1243" s="4">
        <v>26949</v>
      </c>
      <c r="C1243" s="24">
        <v>111.44000200000001</v>
      </c>
      <c r="D1243" s="3">
        <f t="shared" si="21"/>
        <v>1.4474319790156009E-2</v>
      </c>
      <c r="L1243" s="72"/>
      <c r="M1243" s="72"/>
      <c r="N1243" s="75"/>
      <c r="O1243" s="76"/>
      <c r="P1243" s="76"/>
      <c r="Q1243" s="77"/>
    </row>
    <row r="1244" spans="2:17">
      <c r="B1244" s="4">
        <v>26956</v>
      </c>
      <c r="C1244" s="24">
        <v>110.220001</v>
      </c>
      <c r="D1244" s="3">
        <f t="shared" si="21"/>
        <v>-1.0947603895412827E-2</v>
      </c>
      <c r="L1244" s="72"/>
      <c r="M1244" s="72"/>
      <c r="N1244" s="75"/>
      <c r="O1244" s="76"/>
      <c r="P1244" s="76"/>
      <c r="Q1244" s="77"/>
    </row>
    <row r="1245" spans="2:17">
      <c r="B1245" s="4">
        <v>26963</v>
      </c>
      <c r="C1245" s="24">
        <v>111.379997</v>
      </c>
      <c r="D1245" s="3">
        <f t="shared" si="21"/>
        <v>1.0524369347447271E-2</v>
      </c>
      <c r="L1245" s="72"/>
      <c r="M1245" s="72"/>
      <c r="N1245" s="75"/>
      <c r="O1245" s="76"/>
      <c r="P1245" s="76"/>
      <c r="Q1245" s="77"/>
    </row>
    <row r="1246" spans="2:17">
      <c r="B1246" s="4">
        <v>26970</v>
      </c>
      <c r="C1246" s="24">
        <v>107.07</v>
      </c>
      <c r="D1246" s="3">
        <f t="shared" si="21"/>
        <v>-3.8696328928793267E-2</v>
      </c>
      <c r="L1246" s="72"/>
      <c r="M1246" s="72"/>
      <c r="N1246" s="75"/>
      <c r="O1246" s="76"/>
      <c r="P1246" s="76"/>
      <c r="Q1246" s="77"/>
    </row>
    <row r="1247" spans="2:17">
      <c r="B1247" s="4">
        <v>26977</v>
      </c>
      <c r="C1247" s="24">
        <v>105.300003</v>
      </c>
      <c r="D1247" s="3">
        <f t="shared" si="21"/>
        <v>-1.6531213224992847E-2</v>
      </c>
      <c r="L1247" s="72"/>
      <c r="M1247" s="72"/>
      <c r="N1247" s="75"/>
      <c r="O1247" s="76"/>
      <c r="P1247" s="76"/>
      <c r="Q1247" s="77"/>
    </row>
    <row r="1248" spans="2:17">
      <c r="B1248" s="4">
        <v>26984</v>
      </c>
      <c r="C1248" s="24">
        <v>103.879997</v>
      </c>
      <c r="D1248" s="3">
        <f t="shared" si="21"/>
        <v>-1.3485336747806165E-2</v>
      </c>
      <c r="L1248" s="72"/>
      <c r="M1248" s="72"/>
      <c r="N1248" s="75"/>
      <c r="O1248" s="76"/>
      <c r="P1248" s="76"/>
      <c r="Q1248" s="77"/>
    </row>
    <row r="1249" spans="2:17">
      <c r="B1249" s="4">
        <v>26991</v>
      </c>
      <c r="C1249" s="24">
        <v>99.440002000000007</v>
      </c>
      <c r="D1249" s="3">
        <f t="shared" si="21"/>
        <v>-4.2741578053761331E-2</v>
      </c>
      <c r="L1249" s="72"/>
      <c r="M1249" s="72"/>
      <c r="N1249" s="75"/>
      <c r="O1249" s="76"/>
      <c r="P1249" s="76"/>
      <c r="Q1249" s="77"/>
    </row>
    <row r="1250" spans="2:17">
      <c r="B1250" s="4">
        <v>26998</v>
      </c>
      <c r="C1250" s="24">
        <v>95.959998999999996</v>
      </c>
      <c r="D1250" s="3">
        <f t="shared" si="21"/>
        <v>-3.4996006938938007E-2</v>
      </c>
      <c r="L1250" s="72"/>
      <c r="M1250" s="72"/>
      <c r="N1250" s="75"/>
      <c r="O1250" s="76"/>
      <c r="P1250" s="76"/>
      <c r="Q1250" s="77"/>
    </row>
    <row r="1251" spans="2:17">
      <c r="B1251" s="4">
        <v>27005</v>
      </c>
      <c r="C1251" s="24">
        <v>96.510002</v>
      </c>
      <c r="D1251" s="3">
        <f t="shared" si="21"/>
        <v>5.7315861372613242E-3</v>
      </c>
      <c r="L1251" s="72"/>
      <c r="M1251" s="72"/>
      <c r="N1251" s="75"/>
      <c r="O1251" s="76"/>
      <c r="P1251" s="76"/>
      <c r="Q1251" s="77"/>
    </row>
    <row r="1252" spans="2:17">
      <c r="B1252" s="4">
        <v>27012</v>
      </c>
      <c r="C1252" s="24">
        <v>93.290001000000004</v>
      </c>
      <c r="D1252" s="3">
        <f t="shared" si="21"/>
        <v>-3.3364427865207102E-2</v>
      </c>
      <c r="L1252" s="72"/>
      <c r="M1252" s="72"/>
      <c r="N1252" s="75"/>
      <c r="O1252" s="76"/>
      <c r="P1252" s="76"/>
      <c r="Q1252" s="77"/>
    </row>
    <row r="1253" spans="2:17">
      <c r="B1253" s="4">
        <v>27019</v>
      </c>
      <c r="C1253" s="24">
        <v>93.540001000000004</v>
      </c>
      <c r="D1253" s="3">
        <f t="shared" si="21"/>
        <v>2.6798155999590012E-3</v>
      </c>
      <c r="L1253" s="72"/>
      <c r="M1253" s="72"/>
      <c r="N1253" s="75"/>
      <c r="O1253" s="76"/>
      <c r="P1253" s="76"/>
      <c r="Q1253" s="77"/>
    </row>
    <row r="1254" spans="2:17">
      <c r="B1254" s="4">
        <v>27026</v>
      </c>
      <c r="C1254" s="24">
        <v>97.540001000000004</v>
      </c>
      <c r="D1254" s="3">
        <f t="shared" si="21"/>
        <v>4.2762454107735159E-2</v>
      </c>
      <c r="L1254" s="72"/>
      <c r="M1254" s="72"/>
      <c r="N1254" s="75"/>
      <c r="O1254" s="76"/>
      <c r="P1254" s="76"/>
      <c r="Q1254" s="77"/>
    </row>
    <row r="1255" spans="2:17">
      <c r="B1255" s="4">
        <v>27033</v>
      </c>
      <c r="C1255" s="24">
        <v>98.900002000000001</v>
      </c>
      <c r="D1255" s="3">
        <f t="shared" si="21"/>
        <v>1.3943007853772782E-2</v>
      </c>
      <c r="L1255" s="72"/>
      <c r="M1255" s="72"/>
      <c r="N1255" s="75"/>
      <c r="O1255" s="76"/>
      <c r="P1255" s="76"/>
      <c r="Q1255" s="77"/>
    </row>
    <row r="1256" spans="2:17">
      <c r="B1256" s="4">
        <v>27040</v>
      </c>
      <c r="C1256" s="24">
        <v>93.660004000000001</v>
      </c>
      <c r="D1256" s="3">
        <f t="shared" si="21"/>
        <v>-5.2982789626232818E-2</v>
      </c>
      <c r="L1256" s="72"/>
      <c r="M1256" s="72"/>
      <c r="N1256" s="75"/>
      <c r="O1256" s="76"/>
      <c r="P1256" s="76"/>
      <c r="Q1256" s="77"/>
    </row>
    <row r="1257" spans="2:17">
      <c r="B1257" s="4">
        <v>27047</v>
      </c>
      <c r="C1257" s="24">
        <v>95.559997999999993</v>
      </c>
      <c r="D1257" s="3">
        <f t="shared" si="21"/>
        <v>2.028607643450453E-2</v>
      </c>
      <c r="L1257" s="72"/>
      <c r="M1257" s="72"/>
      <c r="N1257" s="75"/>
      <c r="O1257" s="76"/>
      <c r="P1257" s="76"/>
      <c r="Q1257" s="77"/>
    </row>
    <row r="1258" spans="2:17">
      <c r="B1258" s="4">
        <v>27054</v>
      </c>
      <c r="C1258" s="24">
        <v>96.629997000000003</v>
      </c>
      <c r="D1258" s="3">
        <f t="shared" si="21"/>
        <v>1.119714339048028E-2</v>
      </c>
      <c r="L1258" s="72"/>
      <c r="M1258" s="72"/>
      <c r="N1258" s="75"/>
      <c r="O1258" s="76"/>
      <c r="P1258" s="76"/>
      <c r="Q1258" s="77"/>
    </row>
    <row r="1259" spans="2:17">
      <c r="B1259" s="4">
        <v>27061</v>
      </c>
      <c r="C1259" s="24">
        <v>95.32</v>
      </c>
      <c r="D1259" s="3">
        <f t="shared" si="21"/>
        <v>-1.3556835772229325E-2</v>
      </c>
      <c r="L1259" s="72"/>
      <c r="M1259" s="72"/>
      <c r="N1259" s="75"/>
      <c r="O1259" s="76"/>
      <c r="P1259" s="76"/>
      <c r="Q1259" s="77"/>
    </row>
    <row r="1260" spans="2:17">
      <c r="B1260" s="4">
        <v>27068</v>
      </c>
      <c r="C1260" s="24">
        <v>92.330001999999993</v>
      </c>
      <c r="D1260" s="3">
        <f t="shared" si="21"/>
        <v>-3.136800251783467E-2</v>
      </c>
      <c r="L1260" s="72"/>
      <c r="M1260" s="72"/>
      <c r="N1260" s="75"/>
      <c r="O1260" s="76"/>
      <c r="P1260" s="76"/>
      <c r="Q1260" s="77"/>
    </row>
    <row r="1261" spans="2:17">
      <c r="B1261" s="4">
        <v>27075</v>
      </c>
      <c r="C1261" s="24">
        <v>92.269997000000004</v>
      </c>
      <c r="D1261" s="3">
        <f t="shared" si="21"/>
        <v>-6.4989709412099916E-4</v>
      </c>
      <c r="L1261" s="72"/>
      <c r="M1261" s="72"/>
      <c r="N1261" s="75"/>
      <c r="O1261" s="76"/>
      <c r="P1261" s="76"/>
      <c r="Q1261" s="77"/>
    </row>
    <row r="1262" spans="2:17">
      <c r="B1262" s="4">
        <v>27082</v>
      </c>
      <c r="C1262" s="24">
        <v>95.389999000000003</v>
      </c>
      <c r="D1262" s="3">
        <f t="shared" si="21"/>
        <v>3.3813830079565399E-2</v>
      </c>
      <c r="L1262" s="72"/>
      <c r="M1262" s="72"/>
      <c r="N1262" s="75"/>
      <c r="O1262" s="76"/>
      <c r="P1262" s="76"/>
      <c r="Q1262" s="77"/>
    </row>
    <row r="1263" spans="2:17">
      <c r="B1263" s="4">
        <v>27089</v>
      </c>
      <c r="C1263" s="24">
        <v>95.529999000000004</v>
      </c>
      <c r="D1263" s="3">
        <f t="shared" si="21"/>
        <v>1.467659099147367E-3</v>
      </c>
      <c r="L1263" s="72"/>
      <c r="M1263" s="72"/>
      <c r="N1263" s="75"/>
      <c r="O1263" s="76"/>
      <c r="P1263" s="76"/>
      <c r="Q1263" s="77"/>
    </row>
    <row r="1264" spans="2:17">
      <c r="B1264" s="4">
        <v>27096</v>
      </c>
      <c r="C1264" s="24">
        <v>97.779999000000004</v>
      </c>
      <c r="D1264" s="3">
        <f t="shared" si="21"/>
        <v>2.355281088195138E-2</v>
      </c>
      <c r="L1264" s="72"/>
      <c r="M1264" s="72"/>
      <c r="N1264" s="75"/>
      <c r="O1264" s="76"/>
      <c r="P1264" s="76"/>
      <c r="Q1264" s="77"/>
    </row>
    <row r="1265" spans="2:17">
      <c r="B1265" s="4">
        <v>27103</v>
      </c>
      <c r="C1265" s="24">
        <v>99.279999000000004</v>
      </c>
      <c r="D1265" s="3">
        <f t="shared" si="21"/>
        <v>1.5340560598696706E-2</v>
      </c>
      <c r="L1265" s="72"/>
      <c r="M1265" s="72"/>
      <c r="N1265" s="75"/>
      <c r="O1265" s="76"/>
      <c r="P1265" s="76"/>
      <c r="Q1265" s="77"/>
    </row>
    <row r="1266" spans="2:17">
      <c r="B1266" s="4">
        <v>27110</v>
      </c>
      <c r="C1266" s="24">
        <v>97.269997000000004</v>
      </c>
      <c r="D1266" s="3">
        <f t="shared" si="21"/>
        <v>-2.0245789889663524E-2</v>
      </c>
      <c r="L1266" s="72"/>
      <c r="M1266" s="72"/>
      <c r="N1266" s="75"/>
      <c r="O1266" s="76"/>
      <c r="P1266" s="76"/>
      <c r="Q1266" s="77"/>
    </row>
    <row r="1267" spans="2:17">
      <c r="B1267" s="4">
        <v>27117</v>
      </c>
      <c r="C1267" s="24">
        <v>93.980002999999996</v>
      </c>
      <c r="D1267" s="3">
        <f t="shared" si="21"/>
        <v>-3.3823317584763646E-2</v>
      </c>
      <c r="L1267" s="72"/>
      <c r="M1267" s="72"/>
      <c r="N1267" s="75"/>
      <c r="O1267" s="76"/>
      <c r="P1267" s="76"/>
      <c r="Q1267" s="77"/>
    </row>
    <row r="1268" spans="2:17">
      <c r="B1268" s="4">
        <v>27124</v>
      </c>
      <c r="C1268" s="24">
        <v>93.010002</v>
      </c>
      <c r="D1268" s="3">
        <f t="shared" si="21"/>
        <v>-1.0321355278100963E-2</v>
      </c>
      <c r="L1268" s="72"/>
      <c r="M1268" s="72"/>
      <c r="N1268" s="75"/>
      <c r="O1268" s="76"/>
      <c r="P1268" s="76"/>
      <c r="Q1268" s="77"/>
    </row>
    <row r="1269" spans="2:17">
      <c r="B1269" s="4">
        <v>27131</v>
      </c>
      <c r="C1269" s="24">
        <v>92.120002999999997</v>
      </c>
      <c r="D1269" s="3">
        <f t="shared" si="21"/>
        <v>-9.5688526057660095E-3</v>
      </c>
      <c r="L1269" s="72"/>
      <c r="M1269" s="72"/>
      <c r="N1269" s="75"/>
      <c r="O1269" s="76"/>
      <c r="P1269" s="76"/>
      <c r="Q1269" s="77"/>
    </row>
    <row r="1270" spans="2:17">
      <c r="B1270" s="4">
        <v>27138</v>
      </c>
      <c r="C1270" s="24">
        <v>93.75</v>
      </c>
      <c r="D1270" s="3">
        <f t="shared" si="21"/>
        <v>1.7694278624806437E-2</v>
      </c>
      <c r="L1270" s="72"/>
      <c r="M1270" s="72"/>
      <c r="N1270" s="75"/>
      <c r="O1270" s="76"/>
      <c r="P1270" s="76"/>
      <c r="Q1270" s="77"/>
    </row>
    <row r="1271" spans="2:17">
      <c r="B1271" s="4">
        <v>27145</v>
      </c>
      <c r="C1271" s="24">
        <v>90.18</v>
      </c>
      <c r="D1271" s="3">
        <f t="shared" si="21"/>
        <v>-3.8079999999999892E-2</v>
      </c>
      <c r="L1271" s="72"/>
      <c r="M1271" s="72"/>
      <c r="N1271" s="75"/>
      <c r="O1271" s="76"/>
      <c r="P1271" s="76"/>
      <c r="Q1271" s="77"/>
    </row>
    <row r="1272" spans="2:17">
      <c r="B1272" s="4">
        <v>27152</v>
      </c>
      <c r="C1272" s="24">
        <v>91.290001000000004</v>
      </c>
      <c r="D1272" s="3">
        <f t="shared" si="21"/>
        <v>1.2308726990463592E-2</v>
      </c>
      <c r="L1272" s="72"/>
      <c r="M1272" s="72"/>
      <c r="N1272" s="75"/>
      <c r="O1272" s="76"/>
      <c r="P1272" s="76"/>
      <c r="Q1272" s="77"/>
    </row>
    <row r="1273" spans="2:17">
      <c r="B1273" s="4">
        <v>27159</v>
      </c>
      <c r="C1273" s="24">
        <v>91.470000999999996</v>
      </c>
      <c r="D1273" s="3">
        <f t="shared" si="21"/>
        <v>1.971738394438205E-3</v>
      </c>
      <c r="L1273" s="72"/>
      <c r="M1273" s="72"/>
      <c r="N1273" s="75"/>
      <c r="O1273" s="76"/>
      <c r="P1273" s="76"/>
      <c r="Q1273" s="77"/>
    </row>
    <row r="1274" spans="2:17">
      <c r="B1274" s="4">
        <v>27166</v>
      </c>
      <c r="C1274" s="24">
        <v>88.209998999999996</v>
      </c>
      <c r="D1274" s="3">
        <f t="shared" si="21"/>
        <v>-3.5640122054880097E-2</v>
      </c>
      <c r="L1274" s="72"/>
      <c r="M1274" s="72"/>
      <c r="N1274" s="75"/>
      <c r="O1274" s="76"/>
      <c r="P1274" s="76"/>
      <c r="Q1274" s="77"/>
    </row>
    <row r="1275" spans="2:17">
      <c r="B1275" s="4">
        <v>27173</v>
      </c>
      <c r="C1275" s="24">
        <v>88.580001999999993</v>
      </c>
      <c r="D1275" s="3">
        <f t="shared" si="21"/>
        <v>4.1945698242213947E-3</v>
      </c>
      <c r="L1275" s="72"/>
      <c r="M1275" s="72"/>
      <c r="N1275" s="75"/>
      <c r="O1275" s="76"/>
      <c r="P1275" s="76"/>
      <c r="Q1275" s="77"/>
    </row>
    <row r="1276" spans="2:17">
      <c r="B1276" s="4">
        <v>27180</v>
      </c>
      <c r="C1276" s="24">
        <v>87.279999000000004</v>
      </c>
      <c r="D1276" s="3">
        <f t="shared" si="21"/>
        <v>-1.4676032633189506E-2</v>
      </c>
      <c r="L1276" s="72"/>
      <c r="M1276" s="72"/>
      <c r="N1276" s="75"/>
      <c r="O1276" s="76"/>
      <c r="P1276" s="76"/>
      <c r="Q1276" s="77"/>
    </row>
    <row r="1277" spans="2:17">
      <c r="B1277" s="4">
        <v>27187</v>
      </c>
      <c r="C1277" s="24">
        <v>92.550003000000004</v>
      </c>
      <c r="D1277" s="3">
        <f t="shared" si="21"/>
        <v>6.0380431489235109E-2</v>
      </c>
      <c r="L1277" s="72"/>
      <c r="M1277" s="72"/>
      <c r="N1277" s="75"/>
      <c r="O1277" s="76"/>
      <c r="P1277" s="76"/>
      <c r="Q1277" s="77"/>
    </row>
    <row r="1278" spans="2:17">
      <c r="B1278" s="4">
        <v>27194</v>
      </c>
      <c r="C1278" s="24">
        <v>91.300003000000004</v>
      </c>
      <c r="D1278" s="3">
        <f t="shared" si="21"/>
        <v>-1.3506212420111963E-2</v>
      </c>
      <c r="L1278" s="72"/>
      <c r="M1278" s="72"/>
      <c r="N1278" s="75"/>
      <c r="O1278" s="76"/>
      <c r="P1278" s="76"/>
      <c r="Q1278" s="77"/>
    </row>
    <row r="1279" spans="2:17">
      <c r="B1279" s="4">
        <v>27201</v>
      </c>
      <c r="C1279" s="24">
        <v>87.459998999999996</v>
      </c>
      <c r="D1279" s="3">
        <f t="shared" si="21"/>
        <v>-4.2059188103203082E-2</v>
      </c>
      <c r="L1279" s="72"/>
      <c r="M1279" s="72"/>
      <c r="N1279" s="75"/>
      <c r="O1279" s="76"/>
      <c r="P1279" s="76"/>
      <c r="Q1279" s="77"/>
    </row>
    <row r="1280" spans="2:17">
      <c r="B1280" s="4">
        <v>27208</v>
      </c>
      <c r="C1280" s="24">
        <v>86</v>
      </c>
      <c r="D1280" s="3">
        <f t="shared" si="21"/>
        <v>-1.6693334286454697E-2</v>
      </c>
      <c r="L1280" s="72"/>
      <c r="M1280" s="72"/>
      <c r="N1280" s="75"/>
      <c r="O1280" s="76"/>
      <c r="P1280" s="76"/>
      <c r="Q1280" s="77"/>
    </row>
    <row r="1281" spans="2:17">
      <c r="B1281" s="4">
        <v>27215</v>
      </c>
      <c r="C1281" s="24">
        <v>83.660004000000001</v>
      </c>
      <c r="D1281" s="3">
        <f t="shared" si="21"/>
        <v>-2.7209255813953503E-2</v>
      </c>
      <c r="L1281" s="72"/>
      <c r="M1281" s="72"/>
      <c r="N1281" s="75"/>
      <c r="O1281" s="76"/>
      <c r="P1281" s="76"/>
      <c r="Q1281" s="77"/>
    </row>
    <row r="1282" spans="2:17">
      <c r="B1282" s="4">
        <v>27222</v>
      </c>
      <c r="C1282" s="24">
        <v>83.150002000000001</v>
      </c>
      <c r="D1282" s="3">
        <f t="shared" si="21"/>
        <v>-6.0961268899771826E-3</v>
      </c>
      <c r="L1282" s="72"/>
      <c r="M1282" s="72"/>
      <c r="N1282" s="75"/>
      <c r="O1282" s="76"/>
      <c r="P1282" s="76"/>
      <c r="Q1282" s="77"/>
    </row>
    <row r="1283" spans="2:17">
      <c r="B1283" s="4">
        <v>27229</v>
      </c>
      <c r="C1283" s="24">
        <v>83.540001000000004</v>
      </c>
      <c r="D1283" s="3">
        <f t="shared" si="21"/>
        <v>4.6903065618688622E-3</v>
      </c>
      <c r="L1283" s="72"/>
      <c r="M1283" s="72"/>
      <c r="N1283" s="75"/>
      <c r="O1283" s="76"/>
      <c r="P1283" s="76"/>
      <c r="Q1283" s="77"/>
    </row>
    <row r="1284" spans="2:17">
      <c r="B1284" s="4">
        <v>27236</v>
      </c>
      <c r="C1284" s="24">
        <v>82.400002000000001</v>
      </c>
      <c r="D1284" s="3">
        <f t="shared" si="21"/>
        <v>-1.3646145395664999E-2</v>
      </c>
      <c r="L1284" s="72"/>
      <c r="M1284" s="72"/>
      <c r="N1284" s="75"/>
      <c r="O1284" s="76"/>
      <c r="P1284" s="76"/>
      <c r="Q1284" s="77"/>
    </row>
    <row r="1285" spans="2:17">
      <c r="B1285" s="4">
        <v>27243</v>
      </c>
      <c r="C1285" s="24">
        <v>78.589995999999999</v>
      </c>
      <c r="D1285" s="3">
        <f t="shared" ref="D1285:D1348" si="22">C1285/C1284-1</f>
        <v>-4.6237935770923944E-2</v>
      </c>
      <c r="L1285" s="72"/>
      <c r="M1285" s="72"/>
      <c r="N1285" s="75"/>
      <c r="O1285" s="76"/>
      <c r="P1285" s="76"/>
      <c r="Q1285" s="77"/>
    </row>
    <row r="1286" spans="2:17">
      <c r="B1286" s="4">
        <v>27250</v>
      </c>
      <c r="C1286" s="24">
        <v>80.860000999999997</v>
      </c>
      <c r="D1286" s="3">
        <f t="shared" si="22"/>
        <v>2.8884147035711738E-2</v>
      </c>
      <c r="L1286" s="72"/>
      <c r="M1286" s="72"/>
      <c r="N1286" s="75"/>
      <c r="O1286" s="76"/>
      <c r="P1286" s="76"/>
      <c r="Q1286" s="77"/>
    </row>
    <row r="1287" spans="2:17">
      <c r="B1287" s="4">
        <v>27257</v>
      </c>
      <c r="C1287" s="24">
        <v>75.669998000000007</v>
      </c>
      <c r="D1287" s="3">
        <f t="shared" si="22"/>
        <v>-6.4185047437731124E-2</v>
      </c>
      <c r="L1287" s="72"/>
      <c r="M1287" s="72"/>
      <c r="N1287" s="75"/>
      <c r="O1287" s="76"/>
      <c r="P1287" s="76"/>
      <c r="Q1287" s="77"/>
    </row>
    <row r="1288" spans="2:17">
      <c r="B1288" s="4">
        <v>27264</v>
      </c>
      <c r="C1288" s="24">
        <v>71.550003000000004</v>
      </c>
      <c r="D1288" s="3">
        <f t="shared" si="22"/>
        <v>-5.4446876026083668E-2</v>
      </c>
      <c r="L1288" s="72"/>
      <c r="M1288" s="72"/>
      <c r="N1288" s="75"/>
      <c r="O1288" s="76"/>
      <c r="P1288" s="76"/>
      <c r="Q1288" s="77"/>
    </row>
    <row r="1289" spans="2:17">
      <c r="B1289" s="4">
        <v>27271</v>
      </c>
      <c r="C1289" s="24">
        <v>72.150002000000001</v>
      </c>
      <c r="D1289" s="3">
        <f t="shared" si="22"/>
        <v>8.3857299069574065E-3</v>
      </c>
      <c r="L1289" s="72"/>
      <c r="M1289" s="72"/>
      <c r="N1289" s="75"/>
      <c r="O1289" s="76"/>
      <c r="P1289" s="76"/>
      <c r="Q1289" s="77"/>
    </row>
    <row r="1290" spans="2:17">
      <c r="B1290" s="4">
        <v>27278</v>
      </c>
      <c r="C1290" s="24">
        <v>71.419998000000007</v>
      </c>
      <c r="D1290" s="3">
        <f t="shared" si="22"/>
        <v>-1.0117865277397997E-2</v>
      </c>
      <c r="L1290" s="72"/>
      <c r="M1290" s="72"/>
      <c r="N1290" s="75"/>
      <c r="O1290" s="76"/>
      <c r="P1290" s="76"/>
      <c r="Q1290" s="77"/>
    </row>
    <row r="1291" spans="2:17">
      <c r="B1291" s="4">
        <v>27285</v>
      </c>
      <c r="C1291" s="24">
        <v>65.199996999999996</v>
      </c>
      <c r="D1291" s="3">
        <f t="shared" si="22"/>
        <v>-8.7090467294608565E-2</v>
      </c>
      <c r="L1291" s="72"/>
      <c r="M1291" s="72"/>
      <c r="N1291" s="75"/>
      <c r="O1291" s="76"/>
      <c r="P1291" s="76"/>
      <c r="Q1291" s="77"/>
    </row>
    <row r="1292" spans="2:17">
      <c r="B1292" s="4">
        <v>27292</v>
      </c>
      <c r="C1292" s="24">
        <v>70.139999000000003</v>
      </c>
      <c r="D1292" s="3">
        <f t="shared" si="22"/>
        <v>7.5766905326698275E-2</v>
      </c>
      <c r="L1292" s="72"/>
      <c r="M1292" s="72"/>
      <c r="N1292" s="75"/>
      <c r="O1292" s="76"/>
      <c r="P1292" s="76"/>
      <c r="Q1292" s="77"/>
    </row>
    <row r="1293" spans="2:17">
      <c r="B1293" s="4">
        <v>27299</v>
      </c>
      <c r="C1293" s="24">
        <v>64.940002000000007</v>
      </c>
      <c r="D1293" s="3">
        <f t="shared" si="22"/>
        <v>-7.4137397692292439E-2</v>
      </c>
      <c r="L1293" s="72"/>
      <c r="M1293" s="72"/>
      <c r="N1293" s="75"/>
      <c r="O1293" s="76"/>
      <c r="P1293" s="76"/>
      <c r="Q1293" s="77"/>
    </row>
    <row r="1294" spans="2:17">
      <c r="B1294" s="4">
        <v>27306</v>
      </c>
      <c r="C1294" s="24">
        <v>62.34</v>
      </c>
      <c r="D1294" s="3">
        <f t="shared" si="22"/>
        <v>-4.0036986755867421E-2</v>
      </c>
      <c r="L1294" s="72"/>
      <c r="M1294" s="72"/>
      <c r="N1294" s="75"/>
      <c r="O1294" s="76"/>
      <c r="P1294" s="76"/>
      <c r="Q1294" s="77"/>
    </row>
    <row r="1295" spans="2:17">
      <c r="B1295" s="4">
        <v>27313</v>
      </c>
      <c r="C1295" s="24">
        <v>71.139999000000003</v>
      </c>
      <c r="D1295" s="3">
        <f t="shared" si="22"/>
        <v>0.14116135707410971</v>
      </c>
      <c r="L1295" s="72"/>
      <c r="M1295" s="72"/>
      <c r="N1295" s="75"/>
      <c r="O1295" s="76"/>
      <c r="P1295" s="76"/>
      <c r="Q1295" s="77"/>
    </row>
    <row r="1296" spans="2:17">
      <c r="B1296" s="4">
        <v>27320</v>
      </c>
      <c r="C1296" s="24">
        <v>72.279999000000004</v>
      </c>
      <c r="D1296" s="3">
        <f t="shared" si="22"/>
        <v>1.6024740174652052E-2</v>
      </c>
      <c r="L1296" s="72"/>
      <c r="M1296" s="72"/>
      <c r="N1296" s="75"/>
      <c r="O1296" s="76"/>
      <c r="P1296" s="76"/>
      <c r="Q1296" s="77"/>
    </row>
    <row r="1297" spans="2:17">
      <c r="B1297" s="4">
        <v>27327</v>
      </c>
      <c r="C1297" s="24">
        <v>70.120002999999997</v>
      </c>
      <c r="D1297" s="3">
        <f t="shared" si="22"/>
        <v>-2.9883730352569637E-2</v>
      </c>
      <c r="L1297" s="72"/>
      <c r="M1297" s="72"/>
      <c r="N1297" s="75"/>
      <c r="O1297" s="76"/>
      <c r="P1297" s="76"/>
      <c r="Q1297" s="77"/>
    </row>
    <row r="1298" spans="2:17">
      <c r="B1298" s="4">
        <v>27334</v>
      </c>
      <c r="C1298" s="24">
        <v>73.879997000000003</v>
      </c>
      <c r="D1298" s="3">
        <f t="shared" si="22"/>
        <v>5.3622273803952902E-2</v>
      </c>
      <c r="L1298" s="72"/>
      <c r="M1298" s="72"/>
      <c r="N1298" s="75"/>
      <c r="O1298" s="76"/>
      <c r="P1298" s="76"/>
      <c r="Q1298" s="77"/>
    </row>
    <row r="1299" spans="2:17">
      <c r="B1299" s="4">
        <v>27341</v>
      </c>
      <c r="C1299" s="24">
        <v>74.910004000000001</v>
      </c>
      <c r="D1299" s="3">
        <f t="shared" si="22"/>
        <v>1.3941622114575836E-2</v>
      </c>
      <c r="L1299" s="72"/>
      <c r="M1299" s="72"/>
      <c r="N1299" s="75"/>
      <c r="O1299" s="76"/>
      <c r="P1299" s="76"/>
      <c r="Q1299" s="77"/>
    </row>
    <row r="1300" spans="2:17">
      <c r="B1300" s="4">
        <v>27348</v>
      </c>
      <c r="C1300" s="24">
        <v>71.910004000000001</v>
      </c>
      <c r="D1300" s="3">
        <f t="shared" si="22"/>
        <v>-4.0048055530740645E-2</v>
      </c>
      <c r="L1300" s="72"/>
      <c r="M1300" s="72"/>
      <c r="N1300" s="75"/>
      <c r="O1300" s="76"/>
      <c r="P1300" s="76"/>
      <c r="Q1300" s="77"/>
    </row>
    <row r="1301" spans="2:17">
      <c r="B1301" s="4">
        <v>27355</v>
      </c>
      <c r="C1301" s="24">
        <v>68.900002000000001</v>
      </c>
      <c r="D1301" s="3">
        <f t="shared" si="22"/>
        <v>-4.1857903387128137E-2</v>
      </c>
      <c r="L1301" s="72"/>
      <c r="M1301" s="72"/>
      <c r="N1301" s="75"/>
      <c r="O1301" s="76"/>
      <c r="P1301" s="76"/>
      <c r="Q1301" s="77"/>
    </row>
    <row r="1302" spans="2:17">
      <c r="B1302" s="4">
        <v>27362</v>
      </c>
      <c r="C1302" s="24">
        <v>69.970000999999996</v>
      </c>
      <c r="D1302" s="3">
        <f t="shared" si="22"/>
        <v>1.5529738301023555E-2</v>
      </c>
      <c r="L1302" s="72"/>
      <c r="M1302" s="72"/>
      <c r="N1302" s="75"/>
      <c r="O1302" s="76"/>
      <c r="P1302" s="76"/>
      <c r="Q1302" s="77"/>
    </row>
    <row r="1303" spans="2:17">
      <c r="B1303" s="4">
        <v>27369</v>
      </c>
      <c r="C1303" s="24">
        <v>65.010002</v>
      </c>
      <c r="D1303" s="3">
        <f t="shared" si="22"/>
        <v>-7.0887507919286663E-2</v>
      </c>
      <c r="L1303" s="72"/>
      <c r="M1303" s="72"/>
      <c r="N1303" s="75"/>
      <c r="O1303" s="76"/>
      <c r="P1303" s="76"/>
      <c r="Q1303" s="77"/>
    </row>
    <row r="1304" spans="2:17">
      <c r="B1304" s="4">
        <v>27376</v>
      </c>
      <c r="C1304" s="24">
        <v>67.069999999999993</v>
      </c>
      <c r="D1304" s="3">
        <f t="shared" si="22"/>
        <v>3.1687400963316348E-2</v>
      </c>
      <c r="L1304" s="72"/>
      <c r="M1304" s="72"/>
      <c r="N1304" s="75"/>
      <c r="O1304" s="76"/>
      <c r="P1304" s="76"/>
      <c r="Q1304" s="77"/>
    </row>
    <row r="1305" spans="2:17">
      <c r="B1305" s="4">
        <v>27383</v>
      </c>
      <c r="C1305" s="24">
        <v>66.910004000000001</v>
      </c>
      <c r="D1305" s="3">
        <f t="shared" si="22"/>
        <v>-2.3855076785447293E-3</v>
      </c>
      <c r="L1305" s="72"/>
      <c r="M1305" s="72"/>
      <c r="N1305" s="75"/>
      <c r="O1305" s="76"/>
      <c r="P1305" s="76"/>
      <c r="Q1305" s="77"/>
    </row>
    <row r="1306" spans="2:17">
      <c r="B1306" s="4">
        <v>27390</v>
      </c>
      <c r="C1306" s="24">
        <v>67.139999000000003</v>
      </c>
      <c r="D1306" s="3">
        <f t="shared" si="22"/>
        <v>3.4373783627332788E-3</v>
      </c>
      <c r="L1306" s="72"/>
      <c r="M1306" s="72"/>
      <c r="N1306" s="75"/>
      <c r="O1306" s="76"/>
      <c r="P1306" s="76"/>
      <c r="Q1306" s="77"/>
    </row>
    <row r="1307" spans="2:17">
      <c r="B1307" s="4">
        <v>27397</v>
      </c>
      <c r="C1307" s="24">
        <v>70.709998999999996</v>
      </c>
      <c r="D1307" s="3">
        <f t="shared" si="22"/>
        <v>5.3172476216450271E-2</v>
      </c>
      <c r="L1307" s="72"/>
      <c r="M1307" s="72"/>
      <c r="N1307" s="75"/>
      <c r="O1307" s="76"/>
      <c r="P1307" s="76"/>
      <c r="Q1307" s="77"/>
    </row>
    <row r="1308" spans="2:17">
      <c r="B1308" s="4">
        <v>27404</v>
      </c>
      <c r="C1308" s="24">
        <v>72.610000999999997</v>
      </c>
      <c r="D1308" s="3">
        <f t="shared" si="22"/>
        <v>2.6870344037199123E-2</v>
      </c>
      <c r="L1308" s="72"/>
      <c r="M1308" s="72"/>
      <c r="N1308" s="75"/>
      <c r="O1308" s="76"/>
      <c r="P1308" s="76"/>
      <c r="Q1308" s="77"/>
    </row>
    <row r="1309" spans="2:17">
      <c r="B1309" s="4">
        <v>27411</v>
      </c>
      <c r="C1309" s="24">
        <v>70.959998999999996</v>
      </c>
      <c r="D1309" s="3">
        <f t="shared" si="22"/>
        <v>-2.2724169911525038E-2</v>
      </c>
      <c r="L1309" s="72"/>
      <c r="M1309" s="72"/>
      <c r="N1309" s="75"/>
      <c r="O1309" s="76"/>
      <c r="P1309" s="76"/>
      <c r="Q1309" s="77"/>
    </row>
    <row r="1310" spans="2:17">
      <c r="B1310" s="4">
        <v>27418</v>
      </c>
      <c r="C1310" s="24">
        <v>72.980002999999996</v>
      </c>
      <c r="D1310" s="3">
        <f t="shared" si="22"/>
        <v>2.8466798597333698E-2</v>
      </c>
      <c r="L1310" s="72"/>
      <c r="M1310" s="72"/>
      <c r="N1310" s="75"/>
      <c r="O1310" s="76"/>
      <c r="P1310" s="76"/>
      <c r="Q1310" s="77"/>
    </row>
    <row r="1311" spans="2:17">
      <c r="B1311" s="4">
        <v>27425</v>
      </c>
      <c r="C1311" s="24">
        <v>76.980002999999996</v>
      </c>
      <c r="D1311" s="3">
        <f t="shared" si="22"/>
        <v>5.4809534606349741E-2</v>
      </c>
      <c r="L1311" s="72"/>
      <c r="M1311" s="72"/>
      <c r="N1311" s="75"/>
      <c r="O1311" s="76"/>
      <c r="P1311" s="76"/>
      <c r="Q1311" s="77"/>
    </row>
    <row r="1312" spans="2:17">
      <c r="B1312" s="4">
        <v>27432</v>
      </c>
      <c r="C1312" s="24">
        <v>78.629997000000003</v>
      </c>
      <c r="D1312" s="3">
        <f t="shared" si="22"/>
        <v>2.1434059959701601E-2</v>
      </c>
      <c r="L1312" s="72"/>
      <c r="M1312" s="72"/>
      <c r="N1312" s="75"/>
      <c r="O1312" s="76"/>
      <c r="P1312" s="76"/>
      <c r="Q1312" s="77"/>
    </row>
    <row r="1313" spans="2:17">
      <c r="B1313" s="4">
        <v>27439</v>
      </c>
      <c r="C1313" s="24">
        <v>81.5</v>
      </c>
      <c r="D1313" s="3">
        <f t="shared" si="22"/>
        <v>3.6500103134939677E-2</v>
      </c>
      <c r="L1313" s="72"/>
      <c r="M1313" s="72"/>
      <c r="N1313" s="75"/>
      <c r="O1313" s="76"/>
      <c r="P1313" s="76"/>
      <c r="Q1313" s="77"/>
    </row>
    <row r="1314" spans="2:17">
      <c r="B1314" s="4">
        <v>27446</v>
      </c>
      <c r="C1314" s="24">
        <v>82.620002999999997</v>
      </c>
      <c r="D1314" s="3">
        <f t="shared" si="22"/>
        <v>1.374236809815943E-2</v>
      </c>
      <c r="L1314" s="72"/>
      <c r="M1314" s="72"/>
      <c r="N1314" s="75"/>
      <c r="O1314" s="76"/>
      <c r="P1314" s="76"/>
      <c r="Q1314" s="77"/>
    </row>
    <row r="1315" spans="2:17">
      <c r="B1315" s="4">
        <v>27453</v>
      </c>
      <c r="C1315" s="24">
        <v>81.589995999999999</v>
      </c>
      <c r="D1315" s="3">
        <f t="shared" si="22"/>
        <v>-1.2466799353662572E-2</v>
      </c>
      <c r="L1315" s="72"/>
      <c r="M1315" s="72"/>
      <c r="N1315" s="75"/>
      <c r="O1315" s="76"/>
      <c r="P1315" s="76"/>
      <c r="Q1315" s="77"/>
    </row>
    <row r="1316" spans="2:17">
      <c r="B1316" s="4">
        <v>27460</v>
      </c>
      <c r="C1316" s="24">
        <v>84.300003000000004</v>
      </c>
      <c r="D1316" s="3">
        <f t="shared" si="22"/>
        <v>3.3214942184823792E-2</v>
      </c>
      <c r="L1316" s="72"/>
      <c r="M1316" s="72"/>
      <c r="N1316" s="75"/>
      <c r="O1316" s="76"/>
      <c r="P1316" s="76"/>
      <c r="Q1316" s="77"/>
    </row>
    <row r="1317" spans="2:17">
      <c r="B1317" s="4">
        <v>27467</v>
      </c>
      <c r="C1317" s="24">
        <v>84.760002</v>
      </c>
      <c r="D1317" s="3">
        <f t="shared" si="22"/>
        <v>5.4566901972707971E-3</v>
      </c>
      <c r="L1317" s="72"/>
      <c r="M1317" s="72"/>
      <c r="N1317" s="75"/>
      <c r="O1317" s="76"/>
      <c r="P1317" s="76"/>
      <c r="Q1317" s="77"/>
    </row>
    <row r="1318" spans="2:17">
      <c r="B1318" s="4">
        <v>27474</v>
      </c>
      <c r="C1318" s="24">
        <v>83.389999000000003</v>
      </c>
      <c r="D1318" s="3">
        <f t="shared" si="22"/>
        <v>-1.6163319580856039E-2</v>
      </c>
      <c r="L1318" s="72"/>
      <c r="M1318" s="72"/>
      <c r="N1318" s="75"/>
      <c r="O1318" s="76"/>
      <c r="P1318" s="76"/>
      <c r="Q1318" s="77"/>
    </row>
    <row r="1319" spans="2:17">
      <c r="B1319" s="4">
        <v>27481</v>
      </c>
      <c r="C1319" s="24">
        <v>83.849997999999999</v>
      </c>
      <c r="D1319" s="3">
        <f t="shared" si="22"/>
        <v>5.5162370250176895E-3</v>
      </c>
      <c r="L1319" s="72"/>
      <c r="M1319" s="72"/>
      <c r="N1319" s="75"/>
      <c r="O1319" s="76"/>
      <c r="P1319" s="76"/>
      <c r="Q1319" s="77"/>
    </row>
    <row r="1320" spans="2:17">
      <c r="B1320" s="4">
        <v>27488</v>
      </c>
      <c r="C1320" s="24">
        <v>80.879997000000003</v>
      </c>
      <c r="D1320" s="3">
        <f t="shared" si="22"/>
        <v>-3.5420406330838539E-2</v>
      </c>
      <c r="L1320" s="72"/>
      <c r="M1320" s="72"/>
      <c r="N1320" s="75"/>
      <c r="O1320" s="76"/>
      <c r="P1320" s="76"/>
      <c r="Q1320" s="77"/>
    </row>
    <row r="1321" spans="2:17">
      <c r="B1321" s="4">
        <v>27495</v>
      </c>
      <c r="C1321" s="24">
        <v>84.18</v>
      </c>
      <c r="D1321" s="3">
        <f t="shared" si="22"/>
        <v>4.0801225549006892E-2</v>
      </c>
      <c r="L1321" s="72"/>
      <c r="M1321" s="72"/>
      <c r="N1321" s="75"/>
      <c r="O1321" s="76"/>
      <c r="P1321" s="76"/>
      <c r="Q1321" s="77"/>
    </row>
    <row r="1322" spans="2:17">
      <c r="B1322" s="4">
        <v>27502</v>
      </c>
      <c r="C1322" s="24">
        <v>86.300003000000004</v>
      </c>
      <c r="D1322" s="3">
        <f t="shared" si="22"/>
        <v>2.5184164884770599E-2</v>
      </c>
      <c r="L1322" s="72"/>
      <c r="M1322" s="72"/>
      <c r="N1322" s="75"/>
      <c r="O1322" s="76"/>
      <c r="P1322" s="76"/>
      <c r="Q1322" s="77"/>
    </row>
    <row r="1323" spans="2:17">
      <c r="B1323" s="4">
        <v>27509</v>
      </c>
      <c r="C1323" s="24">
        <v>86.620002999999997</v>
      </c>
      <c r="D1323" s="3">
        <f t="shared" si="22"/>
        <v>3.7079952361067647E-3</v>
      </c>
      <c r="L1323" s="72"/>
      <c r="M1323" s="72"/>
      <c r="N1323" s="75"/>
      <c r="O1323" s="76"/>
      <c r="P1323" s="76"/>
      <c r="Q1323" s="77"/>
    </row>
    <row r="1324" spans="2:17">
      <c r="B1324" s="4">
        <v>27516</v>
      </c>
      <c r="C1324" s="24">
        <v>89.220000999999996</v>
      </c>
      <c r="D1324" s="3">
        <f t="shared" si="22"/>
        <v>3.0016138420129179E-2</v>
      </c>
      <c r="L1324" s="72"/>
      <c r="M1324" s="72"/>
      <c r="N1324" s="75"/>
      <c r="O1324" s="76"/>
      <c r="P1324" s="76"/>
      <c r="Q1324" s="77"/>
    </row>
    <row r="1325" spans="2:17">
      <c r="B1325" s="4">
        <v>27523</v>
      </c>
      <c r="C1325" s="24">
        <v>90.529999000000004</v>
      </c>
      <c r="D1325" s="3">
        <f t="shared" si="22"/>
        <v>1.4682783964550916E-2</v>
      </c>
      <c r="L1325" s="72"/>
      <c r="M1325" s="72"/>
      <c r="N1325" s="75"/>
      <c r="O1325" s="76"/>
      <c r="P1325" s="76"/>
      <c r="Q1325" s="77"/>
    </row>
    <row r="1326" spans="2:17">
      <c r="B1326" s="4">
        <v>27530</v>
      </c>
      <c r="C1326" s="24">
        <v>90.43</v>
      </c>
      <c r="D1326" s="3">
        <f t="shared" si="22"/>
        <v>-1.1045951740261684E-3</v>
      </c>
      <c r="L1326" s="72"/>
      <c r="M1326" s="72"/>
      <c r="N1326" s="75"/>
      <c r="O1326" s="76"/>
      <c r="P1326" s="76"/>
      <c r="Q1326" s="77"/>
    </row>
    <row r="1327" spans="2:17">
      <c r="B1327" s="4">
        <v>27537</v>
      </c>
      <c r="C1327" s="24">
        <v>90.580001999999993</v>
      </c>
      <c r="D1327" s="3">
        <f t="shared" si="22"/>
        <v>1.6587636846177034E-3</v>
      </c>
      <c r="L1327" s="72"/>
      <c r="M1327" s="72"/>
      <c r="N1327" s="75"/>
      <c r="O1327" s="76"/>
      <c r="P1327" s="76"/>
      <c r="Q1327" s="77"/>
    </row>
    <row r="1328" spans="2:17">
      <c r="B1328" s="4">
        <v>27544</v>
      </c>
      <c r="C1328" s="24">
        <v>91.150002000000001</v>
      </c>
      <c r="D1328" s="3">
        <f t="shared" si="22"/>
        <v>6.2927797241603134E-3</v>
      </c>
      <c r="L1328" s="72"/>
      <c r="M1328" s="72"/>
      <c r="N1328" s="75"/>
      <c r="O1328" s="76"/>
      <c r="P1328" s="76"/>
      <c r="Q1328" s="77"/>
    </row>
    <row r="1329" spans="2:17">
      <c r="B1329" s="4">
        <v>27551</v>
      </c>
      <c r="C1329" s="24">
        <v>92.480002999999996</v>
      </c>
      <c r="D1329" s="3">
        <f t="shared" si="22"/>
        <v>1.4591343618401531E-2</v>
      </c>
      <c r="L1329" s="72"/>
      <c r="M1329" s="72"/>
      <c r="N1329" s="75"/>
      <c r="O1329" s="76"/>
      <c r="P1329" s="76"/>
      <c r="Q1329" s="77"/>
    </row>
    <row r="1330" spans="2:17">
      <c r="B1330" s="4">
        <v>27558</v>
      </c>
      <c r="C1330" s="24">
        <v>90.519997000000004</v>
      </c>
      <c r="D1330" s="3">
        <f t="shared" si="22"/>
        <v>-2.1193835817673978E-2</v>
      </c>
      <c r="L1330" s="72"/>
      <c r="M1330" s="72"/>
      <c r="N1330" s="75"/>
      <c r="O1330" s="76"/>
      <c r="P1330" s="76"/>
      <c r="Q1330" s="77"/>
    </row>
    <row r="1331" spans="2:17">
      <c r="B1331" s="4">
        <v>27565</v>
      </c>
      <c r="C1331" s="24">
        <v>92.610000999999997</v>
      </c>
      <c r="D1331" s="3">
        <f t="shared" si="22"/>
        <v>2.308886510457997E-2</v>
      </c>
      <c r="L1331" s="72"/>
      <c r="M1331" s="72"/>
      <c r="N1331" s="75"/>
      <c r="O1331" s="76"/>
      <c r="P1331" s="76"/>
      <c r="Q1331" s="77"/>
    </row>
    <row r="1332" spans="2:17">
      <c r="B1332" s="4">
        <v>27572</v>
      </c>
      <c r="C1332" s="24">
        <v>94.809997999999993</v>
      </c>
      <c r="D1332" s="3">
        <f t="shared" si="22"/>
        <v>2.3755501309194349E-2</v>
      </c>
      <c r="L1332" s="72"/>
      <c r="M1332" s="72"/>
      <c r="N1332" s="75"/>
      <c r="O1332" s="76"/>
      <c r="P1332" s="76"/>
      <c r="Q1332" s="77"/>
    </row>
    <row r="1333" spans="2:17">
      <c r="B1333" s="4">
        <v>27579</v>
      </c>
      <c r="C1333" s="24">
        <v>94.360000999999997</v>
      </c>
      <c r="D1333" s="3">
        <f t="shared" si="22"/>
        <v>-4.7463032327033083E-3</v>
      </c>
      <c r="L1333" s="72"/>
      <c r="M1333" s="72"/>
      <c r="N1333" s="75"/>
      <c r="O1333" s="76"/>
      <c r="P1333" s="76"/>
      <c r="Q1333" s="77"/>
    </row>
    <row r="1334" spans="2:17">
      <c r="B1334" s="4">
        <v>27586</v>
      </c>
      <c r="C1334" s="24">
        <v>94.660004000000001</v>
      </c>
      <c r="D1334" s="3">
        <f t="shared" si="22"/>
        <v>3.1793450277730617E-3</v>
      </c>
      <c r="L1334" s="72"/>
      <c r="M1334" s="72"/>
      <c r="N1334" s="75"/>
      <c r="O1334" s="76"/>
      <c r="P1334" s="76"/>
      <c r="Q1334" s="77"/>
    </row>
    <row r="1335" spans="2:17">
      <c r="B1335" s="4">
        <v>27593</v>
      </c>
      <c r="C1335" s="24">
        <v>93.199996999999996</v>
      </c>
      <c r="D1335" s="3">
        <f t="shared" si="22"/>
        <v>-1.5423694678905808E-2</v>
      </c>
      <c r="L1335" s="72"/>
      <c r="M1335" s="72"/>
      <c r="N1335" s="75"/>
      <c r="O1335" s="76"/>
      <c r="P1335" s="76"/>
      <c r="Q1335" s="77"/>
    </row>
    <row r="1336" spans="2:17">
      <c r="B1336" s="4">
        <v>27600</v>
      </c>
      <c r="C1336" s="24">
        <v>89.290001000000004</v>
      </c>
      <c r="D1336" s="3">
        <f t="shared" si="22"/>
        <v>-4.1952748131526163E-2</v>
      </c>
      <c r="L1336" s="72"/>
      <c r="M1336" s="72"/>
      <c r="N1336" s="75"/>
      <c r="O1336" s="76"/>
      <c r="P1336" s="76"/>
      <c r="Q1336" s="77"/>
    </row>
    <row r="1337" spans="2:17">
      <c r="B1337" s="4">
        <v>27607</v>
      </c>
      <c r="C1337" s="24">
        <v>87.989998</v>
      </c>
      <c r="D1337" s="3">
        <f t="shared" si="22"/>
        <v>-1.4559334588875261E-2</v>
      </c>
      <c r="L1337" s="72"/>
      <c r="M1337" s="72"/>
      <c r="N1337" s="75"/>
      <c r="O1337" s="76"/>
      <c r="P1337" s="76"/>
      <c r="Q1337" s="77"/>
    </row>
    <row r="1338" spans="2:17">
      <c r="B1338" s="4">
        <v>27614</v>
      </c>
      <c r="C1338" s="24">
        <v>86.019997000000004</v>
      </c>
      <c r="D1338" s="3">
        <f t="shared" si="22"/>
        <v>-2.2388919704259935E-2</v>
      </c>
      <c r="L1338" s="72"/>
      <c r="M1338" s="72"/>
      <c r="N1338" s="75"/>
      <c r="O1338" s="76"/>
      <c r="P1338" s="76"/>
      <c r="Q1338" s="77"/>
    </row>
    <row r="1339" spans="2:17">
      <c r="B1339" s="4">
        <v>27621</v>
      </c>
      <c r="C1339" s="24">
        <v>86.360000999999997</v>
      </c>
      <c r="D1339" s="3">
        <f t="shared" si="22"/>
        <v>3.9526158086240493E-3</v>
      </c>
      <c r="L1339" s="72"/>
      <c r="M1339" s="72"/>
      <c r="N1339" s="75"/>
      <c r="O1339" s="76"/>
      <c r="P1339" s="76"/>
      <c r="Q1339" s="77"/>
    </row>
    <row r="1340" spans="2:17">
      <c r="B1340" s="4">
        <v>27628</v>
      </c>
      <c r="C1340" s="24">
        <v>84.279999000000004</v>
      </c>
      <c r="D1340" s="3">
        <f t="shared" si="22"/>
        <v>-2.4085247521013708E-2</v>
      </c>
      <c r="L1340" s="72"/>
      <c r="M1340" s="72"/>
      <c r="N1340" s="75"/>
      <c r="O1340" s="76"/>
      <c r="P1340" s="76"/>
      <c r="Q1340" s="77"/>
    </row>
    <row r="1341" spans="2:17">
      <c r="B1341" s="4">
        <v>27635</v>
      </c>
      <c r="C1341" s="24">
        <v>86.879997000000003</v>
      </c>
      <c r="D1341" s="3">
        <f t="shared" si="22"/>
        <v>3.0849525757588037E-2</v>
      </c>
      <c r="L1341" s="72"/>
      <c r="M1341" s="72"/>
      <c r="N1341" s="75"/>
      <c r="O1341" s="76"/>
      <c r="P1341" s="76"/>
      <c r="Q1341" s="77"/>
    </row>
    <row r="1342" spans="2:17">
      <c r="B1342" s="4">
        <v>27642</v>
      </c>
      <c r="C1342" s="24">
        <v>85.620002999999997</v>
      </c>
      <c r="D1342" s="3">
        <f t="shared" si="22"/>
        <v>-1.450269387094949E-2</v>
      </c>
      <c r="L1342" s="72"/>
      <c r="M1342" s="72"/>
      <c r="N1342" s="75"/>
      <c r="O1342" s="76"/>
      <c r="P1342" s="76"/>
      <c r="Q1342" s="77"/>
    </row>
    <row r="1343" spans="2:17">
      <c r="B1343" s="4">
        <v>27649</v>
      </c>
      <c r="C1343" s="24">
        <v>83.300003000000004</v>
      </c>
      <c r="D1343" s="3">
        <f t="shared" si="22"/>
        <v>-2.709647183731112E-2</v>
      </c>
      <c r="L1343" s="72"/>
      <c r="M1343" s="72"/>
      <c r="N1343" s="75"/>
      <c r="O1343" s="76"/>
      <c r="P1343" s="76"/>
      <c r="Q1343" s="77"/>
    </row>
    <row r="1344" spans="2:17">
      <c r="B1344" s="4">
        <v>27656</v>
      </c>
      <c r="C1344" s="24">
        <v>85.879997000000003</v>
      </c>
      <c r="D1344" s="3">
        <f t="shared" si="22"/>
        <v>3.0972315811321094E-2</v>
      </c>
      <c r="L1344" s="72"/>
      <c r="M1344" s="72"/>
      <c r="N1344" s="75"/>
      <c r="O1344" s="76"/>
      <c r="P1344" s="76"/>
      <c r="Q1344" s="77"/>
    </row>
    <row r="1345" spans="2:17">
      <c r="B1345" s="4">
        <v>27663</v>
      </c>
      <c r="C1345" s="24">
        <v>86.190002000000007</v>
      </c>
      <c r="D1345" s="3">
        <f t="shared" si="22"/>
        <v>3.6097462835262828E-3</v>
      </c>
      <c r="L1345" s="72"/>
      <c r="M1345" s="72"/>
      <c r="N1345" s="75"/>
      <c r="O1345" s="76"/>
      <c r="P1345" s="76"/>
      <c r="Q1345" s="77"/>
    </row>
    <row r="1346" spans="2:17">
      <c r="B1346" s="4">
        <v>27670</v>
      </c>
      <c r="C1346" s="24">
        <v>85.949996999999996</v>
      </c>
      <c r="D1346" s="3">
        <f t="shared" si="22"/>
        <v>-2.7846037177260419E-3</v>
      </c>
      <c r="L1346" s="72"/>
      <c r="M1346" s="72"/>
      <c r="N1346" s="75"/>
      <c r="O1346" s="76"/>
      <c r="P1346" s="76"/>
      <c r="Q1346" s="77"/>
    </row>
    <row r="1347" spans="2:17">
      <c r="B1347" s="4">
        <v>27677</v>
      </c>
      <c r="C1347" s="24">
        <v>88.209998999999996</v>
      </c>
      <c r="D1347" s="3">
        <f t="shared" si="22"/>
        <v>2.6294381371531728E-2</v>
      </c>
      <c r="L1347" s="72"/>
      <c r="M1347" s="72"/>
      <c r="N1347" s="75"/>
      <c r="O1347" s="76"/>
      <c r="P1347" s="76"/>
      <c r="Q1347" s="77"/>
    </row>
    <row r="1348" spans="2:17">
      <c r="B1348" s="4">
        <v>27684</v>
      </c>
      <c r="C1348" s="24">
        <v>88.860000999999997</v>
      </c>
      <c r="D1348" s="3">
        <f t="shared" si="22"/>
        <v>7.3688018066977445E-3</v>
      </c>
      <c r="L1348" s="72"/>
      <c r="M1348" s="72"/>
      <c r="N1348" s="75"/>
      <c r="O1348" s="76"/>
      <c r="P1348" s="76"/>
      <c r="Q1348" s="77"/>
    </row>
    <row r="1349" spans="2:17">
      <c r="B1349" s="4">
        <v>27691</v>
      </c>
      <c r="C1349" s="24">
        <v>89.830001999999993</v>
      </c>
      <c r="D1349" s="3">
        <f t="shared" ref="D1349:D1412" si="23">C1349/C1348-1</f>
        <v>1.0916058846319299E-2</v>
      </c>
      <c r="L1349" s="72"/>
      <c r="M1349" s="72"/>
      <c r="N1349" s="75"/>
      <c r="O1349" s="76"/>
      <c r="P1349" s="76"/>
      <c r="Q1349" s="77"/>
    </row>
    <row r="1350" spans="2:17">
      <c r="B1350" s="4">
        <v>27698</v>
      </c>
      <c r="C1350" s="24">
        <v>89.040001000000004</v>
      </c>
      <c r="D1350" s="3">
        <f t="shared" si="23"/>
        <v>-8.7944003385416192E-3</v>
      </c>
      <c r="L1350" s="72"/>
      <c r="M1350" s="72"/>
      <c r="N1350" s="75"/>
      <c r="O1350" s="76"/>
      <c r="P1350" s="76"/>
      <c r="Q1350" s="77"/>
    </row>
    <row r="1351" spans="2:17">
      <c r="B1351" s="4">
        <v>27705</v>
      </c>
      <c r="C1351" s="24">
        <v>89.330001999999993</v>
      </c>
      <c r="D1351" s="3">
        <f t="shared" si="23"/>
        <v>3.2569743569521581E-3</v>
      </c>
      <c r="L1351" s="72"/>
      <c r="M1351" s="72"/>
      <c r="N1351" s="75"/>
      <c r="O1351" s="76"/>
      <c r="P1351" s="76"/>
      <c r="Q1351" s="77"/>
    </row>
    <row r="1352" spans="2:17">
      <c r="B1352" s="4">
        <v>27712</v>
      </c>
      <c r="C1352" s="24">
        <v>90.970000999999996</v>
      </c>
      <c r="D1352" s="3">
        <f t="shared" si="23"/>
        <v>1.8358882383099129E-2</v>
      </c>
      <c r="L1352" s="72"/>
      <c r="M1352" s="72"/>
      <c r="N1352" s="75"/>
      <c r="O1352" s="76"/>
      <c r="P1352" s="76"/>
      <c r="Q1352" s="77"/>
    </row>
    <row r="1353" spans="2:17">
      <c r="B1353" s="4">
        <v>27719</v>
      </c>
      <c r="C1353" s="24">
        <v>89.529999000000004</v>
      </c>
      <c r="D1353" s="3">
        <f t="shared" si="23"/>
        <v>-1.5829416117077888E-2</v>
      </c>
      <c r="L1353" s="72"/>
      <c r="M1353" s="72"/>
      <c r="N1353" s="75"/>
      <c r="O1353" s="76"/>
      <c r="P1353" s="76"/>
      <c r="Q1353" s="77"/>
    </row>
    <row r="1354" spans="2:17">
      <c r="B1354" s="4">
        <v>27726</v>
      </c>
      <c r="C1354" s="24">
        <v>91.239998</v>
      </c>
      <c r="D1354" s="3">
        <f t="shared" si="23"/>
        <v>1.9099732146763415E-2</v>
      </c>
      <c r="L1354" s="72"/>
      <c r="M1354" s="72"/>
      <c r="N1354" s="75"/>
      <c r="O1354" s="76"/>
      <c r="P1354" s="76"/>
      <c r="Q1354" s="77"/>
    </row>
    <row r="1355" spans="2:17">
      <c r="B1355" s="4">
        <v>27733</v>
      </c>
      <c r="C1355" s="24">
        <v>86.82</v>
      </c>
      <c r="D1355" s="3">
        <f t="shared" si="23"/>
        <v>-4.8443644200869107E-2</v>
      </c>
      <c r="L1355" s="72"/>
      <c r="M1355" s="72"/>
      <c r="N1355" s="75"/>
      <c r="O1355" s="76"/>
      <c r="P1355" s="76"/>
      <c r="Q1355" s="77"/>
    </row>
    <row r="1356" spans="2:17">
      <c r="B1356" s="4">
        <v>27740</v>
      </c>
      <c r="C1356" s="24">
        <v>87.830001999999993</v>
      </c>
      <c r="D1356" s="3">
        <f t="shared" si="23"/>
        <v>1.1633287260999881E-2</v>
      </c>
      <c r="L1356" s="72"/>
      <c r="M1356" s="72"/>
      <c r="N1356" s="75"/>
      <c r="O1356" s="76"/>
      <c r="P1356" s="76"/>
      <c r="Q1356" s="77"/>
    </row>
    <row r="1357" spans="2:17">
      <c r="B1357" s="4">
        <v>27747</v>
      </c>
      <c r="C1357" s="24">
        <v>88.800003000000004</v>
      </c>
      <c r="D1357" s="3">
        <f t="shared" si="23"/>
        <v>1.1044073527403553E-2</v>
      </c>
      <c r="L1357" s="72"/>
      <c r="M1357" s="72"/>
      <c r="N1357" s="75"/>
      <c r="O1357" s="76"/>
      <c r="P1357" s="76"/>
      <c r="Q1357" s="77"/>
    </row>
    <row r="1358" spans="2:17">
      <c r="B1358" s="4">
        <v>27754</v>
      </c>
      <c r="C1358" s="24">
        <v>90.25</v>
      </c>
      <c r="D1358" s="3">
        <f t="shared" si="23"/>
        <v>1.6328794493396526E-2</v>
      </c>
      <c r="L1358" s="72"/>
      <c r="M1358" s="72"/>
      <c r="N1358" s="75"/>
      <c r="O1358" s="76"/>
      <c r="P1358" s="76"/>
      <c r="Q1358" s="77"/>
    </row>
    <row r="1359" spans="2:17">
      <c r="B1359" s="4">
        <v>27761</v>
      </c>
      <c r="C1359" s="24">
        <v>90.900002000000001</v>
      </c>
      <c r="D1359" s="3">
        <f t="shared" si="23"/>
        <v>7.2022382271468288E-3</v>
      </c>
      <c r="L1359" s="72"/>
      <c r="M1359" s="72"/>
      <c r="N1359" s="75"/>
      <c r="O1359" s="76"/>
      <c r="P1359" s="76"/>
      <c r="Q1359" s="77"/>
    </row>
    <row r="1360" spans="2:17">
      <c r="B1360" s="4">
        <v>27768</v>
      </c>
      <c r="C1360" s="24">
        <v>94.949996999999996</v>
      </c>
      <c r="D1360" s="3">
        <f t="shared" si="23"/>
        <v>4.4554399459749039E-2</v>
      </c>
      <c r="L1360" s="72"/>
      <c r="M1360" s="72"/>
      <c r="N1360" s="75"/>
      <c r="O1360" s="76"/>
      <c r="P1360" s="76"/>
      <c r="Q1360" s="77"/>
    </row>
    <row r="1361" spans="2:17">
      <c r="B1361" s="4">
        <v>27775</v>
      </c>
      <c r="C1361" s="24">
        <v>97</v>
      </c>
      <c r="D1361" s="3">
        <f t="shared" si="23"/>
        <v>2.1590342967572784E-2</v>
      </c>
      <c r="L1361" s="72"/>
      <c r="M1361" s="72"/>
      <c r="N1361" s="75"/>
      <c r="O1361" s="76"/>
      <c r="P1361" s="76"/>
      <c r="Q1361" s="77"/>
    </row>
    <row r="1362" spans="2:17">
      <c r="B1362" s="4">
        <v>27782</v>
      </c>
      <c r="C1362" s="24">
        <v>99.209998999999996</v>
      </c>
      <c r="D1362" s="3">
        <f t="shared" si="23"/>
        <v>2.2783494845360686E-2</v>
      </c>
      <c r="L1362" s="72"/>
      <c r="M1362" s="72"/>
      <c r="N1362" s="75"/>
      <c r="O1362" s="76"/>
      <c r="P1362" s="76"/>
      <c r="Q1362" s="77"/>
    </row>
    <row r="1363" spans="2:17">
      <c r="B1363" s="4">
        <v>27789</v>
      </c>
      <c r="C1363" s="24">
        <v>100.860001</v>
      </c>
      <c r="D1363" s="3">
        <f t="shared" si="23"/>
        <v>1.6631408291819527E-2</v>
      </c>
      <c r="L1363" s="72"/>
      <c r="M1363" s="72"/>
      <c r="N1363" s="75"/>
      <c r="O1363" s="76"/>
      <c r="P1363" s="76"/>
      <c r="Q1363" s="77"/>
    </row>
    <row r="1364" spans="2:17">
      <c r="B1364" s="4">
        <v>27796</v>
      </c>
      <c r="C1364" s="24">
        <v>99.459998999999996</v>
      </c>
      <c r="D1364" s="3">
        <f t="shared" si="23"/>
        <v>-1.3880646302987798E-2</v>
      </c>
      <c r="L1364" s="72"/>
      <c r="M1364" s="72"/>
      <c r="N1364" s="75"/>
      <c r="O1364" s="76"/>
      <c r="P1364" s="76"/>
      <c r="Q1364" s="77"/>
    </row>
    <row r="1365" spans="2:17">
      <c r="B1365" s="4">
        <v>27803</v>
      </c>
      <c r="C1365" s="24">
        <v>99.669998000000007</v>
      </c>
      <c r="D1365" s="3">
        <f t="shared" si="23"/>
        <v>2.1113915354051827E-3</v>
      </c>
      <c r="L1365" s="72"/>
      <c r="M1365" s="72"/>
      <c r="N1365" s="75"/>
      <c r="O1365" s="76"/>
      <c r="P1365" s="76"/>
      <c r="Q1365" s="77"/>
    </row>
    <row r="1366" spans="2:17">
      <c r="B1366" s="4">
        <v>27810</v>
      </c>
      <c r="C1366" s="24">
        <v>102.099998</v>
      </c>
      <c r="D1366" s="3">
        <f t="shared" si="23"/>
        <v>2.438045599238392E-2</v>
      </c>
      <c r="L1366" s="72"/>
      <c r="M1366" s="72"/>
      <c r="N1366" s="75"/>
      <c r="O1366" s="76"/>
      <c r="P1366" s="76"/>
      <c r="Q1366" s="77"/>
    </row>
    <row r="1367" spans="2:17">
      <c r="B1367" s="4">
        <v>27817</v>
      </c>
      <c r="C1367" s="24">
        <v>99.709998999999996</v>
      </c>
      <c r="D1367" s="3">
        <f t="shared" si="23"/>
        <v>-2.3408413778813197E-2</v>
      </c>
      <c r="L1367" s="72"/>
      <c r="M1367" s="72"/>
      <c r="N1367" s="75"/>
      <c r="O1367" s="76"/>
      <c r="P1367" s="76"/>
      <c r="Q1367" s="77"/>
    </row>
    <row r="1368" spans="2:17">
      <c r="B1368" s="4">
        <v>27824</v>
      </c>
      <c r="C1368" s="24">
        <v>99.110000999999997</v>
      </c>
      <c r="D1368" s="3">
        <f t="shared" si="23"/>
        <v>-6.0174306089402219E-3</v>
      </c>
      <c r="L1368" s="72"/>
      <c r="M1368" s="72"/>
      <c r="N1368" s="75"/>
      <c r="O1368" s="76"/>
      <c r="P1368" s="76"/>
      <c r="Q1368" s="77"/>
    </row>
    <row r="1369" spans="2:17">
      <c r="B1369" s="4">
        <v>27831</v>
      </c>
      <c r="C1369" s="24">
        <v>100.860001</v>
      </c>
      <c r="D1369" s="3">
        <f t="shared" si="23"/>
        <v>1.7657148444585324E-2</v>
      </c>
      <c r="L1369" s="72"/>
      <c r="M1369" s="72"/>
      <c r="N1369" s="75"/>
      <c r="O1369" s="76"/>
      <c r="P1369" s="76"/>
      <c r="Q1369" s="77"/>
    </row>
    <row r="1370" spans="2:17">
      <c r="B1370" s="4">
        <v>27838</v>
      </c>
      <c r="C1370" s="24">
        <v>100.58000199999999</v>
      </c>
      <c r="D1370" s="3">
        <f t="shared" si="23"/>
        <v>-2.7761153799711336E-3</v>
      </c>
      <c r="L1370" s="72"/>
      <c r="M1370" s="72"/>
      <c r="N1370" s="75"/>
      <c r="O1370" s="76"/>
      <c r="P1370" s="76"/>
      <c r="Q1370" s="77"/>
    </row>
    <row r="1371" spans="2:17">
      <c r="B1371" s="4">
        <v>27845</v>
      </c>
      <c r="C1371" s="24">
        <v>102.849998</v>
      </c>
      <c r="D1371" s="3">
        <f t="shared" si="23"/>
        <v>2.2569059006381842E-2</v>
      </c>
      <c r="L1371" s="72"/>
      <c r="M1371" s="72"/>
      <c r="N1371" s="75"/>
      <c r="O1371" s="76"/>
      <c r="P1371" s="76"/>
      <c r="Q1371" s="77"/>
    </row>
    <row r="1372" spans="2:17">
      <c r="B1372" s="4">
        <v>27852</v>
      </c>
      <c r="C1372" s="24">
        <v>102.25</v>
      </c>
      <c r="D1372" s="3">
        <f t="shared" si="23"/>
        <v>-5.833719121705716E-3</v>
      </c>
      <c r="L1372" s="72"/>
      <c r="M1372" s="72"/>
      <c r="N1372" s="75"/>
      <c r="O1372" s="76"/>
      <c r="P1372" s="76"/>
      <c r="Q1372" s="77"/>
    </row>
    <row r="1373" spans="2:17">
      <c r="B1373" s="4">
        <v>27859</v>
      </c>
      <c r="C1373" s="24">
        <v>100.349998</v>
      </c>
      <c r="D1373" s="3">
        <f t="shared" si="23"/>
        <v>-1.8581926650366731E-2</v>
      </c>
      <c r="L1373" s="72"/>
      <c r="M1373" s="72"/>
      <c r="N1373" s="75"/>
      <c r="O1373" s="76"/>
      <c r="P1373" s="76"/>
      <c r="Q1373" s="77"/>
    </row>
    <row r="1374" spans="2:17">
      <c r="B1374" s="4">
        <v>27866</v>
      </c>
      <c r="C1374" s="24">
        <v>100.66999800000001</v>
      </c>
      <c r="D1374" s="3">
        <f t="shared" si="23"/>
        <v>3.1888391268328764E-3</v>
      </c>
      <c r="L1374" s="72"/>
      <c r="M1374" s="72"/>
      <c r="N1374" s="75"/>
      <c r="O1374" s="76"/>
      <c r="P1374" s="76"/>
      <c r="Q1374" s="77"/>
    </row>
    <row r="1375" spans="2:17">
      <c r="B1375" s="4">
        <v>27873</v>
      </c>
      <c r="C1375" s="24">
        <v>102.290001</v>
      </c>
      <c r="D1375" s="3">
        <f t="shared" si="23"/>
        <v>1.6092212498106884E-2</v>
      </c>
      <c r="L1375" s="72"/>
      <c r="M1375" s="72"/>
      <c r="N1375" s="75"/>
      <c r="O1375" s="76"/>
      <c r="P1375" s="76"/>
      <c r="Q1375" s="77"/>
    </row>
    <row r="1376" spans="2:17">
      <c r="B1376" s="4">
        <v>27880</v>
      </c>
      <c r="C1376" s="24">
        <v>101.639999</v>
      </c>
      <c r="D1376" s="3">
        <f t="shared" si="23"/>
        <v>-6.3545018442222601E-3</v>
      </c>
      <c r="L1376" s="72"/>
      <c r="M1376" s="72"/>
      <c r="N1376" s="75"/>
      <c r="O1376" s="76"/>
      <c r="P1376" s="76"/>
      <c r="Q1376" s="77"/>
    </row>
    <row r="1377" spans="2:17">
      <c r="B1377" s="4">
        <v>27887</v>
      </c>
      <c r="C1377" s="24">
        <v>101.879997</v>
      </c>
      <c r="D1377" s="3">
        <f t="shared" si="23"/>
        <v>2.361255434486953E-3</v>
      </c>
      <c r="L1377" s="72"/>
      <c r="M1377" s="72"/>
      <c r="N1377" s="75"/>
      <c r="O1377" s="76"/>
      <c r="P1377" s="76"/>
      <c r="Q1377" s="77"/>
    </row>
    <row r="1378" spans="2:17">
      <c r="B1378" s="4">
        <v>27894</v>
      </c>
      <c r="C1378" s="24">
        <v>101.339996</v>
      </c>
      <c r="D1378" s="3">
        <f t="shared" si="23"/>
        <v>-5.3003633284363083E-3</v>
      </c>
      <c r="L1378" s="72"/>
      <c r="M1378" s="72"/>
      <c r="N1378" s="75"/>
      <c r="O1378" s="76"/>
      <c r="P1378" s="76"/>
      <c r="Q1378" s="77"/>
    </row>
    <row r="1379" spans="2:17">
      <c r="B1379" s="4">
        <v>27901</v>
      </c>
      <c r="C1379" s="24">
        <v>101.260002</v>
      </c>
      <c r="D1379" s="3">
        <f t="shared" si="23"/>
        <v>-7.8936257309503155E-4</v>
      </c>
      <c r="L1379" s="72"/>
      <c r="M1379" s="72"/>
      <c r="N1379" s="75"/>
      <c r="O1379" s="76"/>
      <c r="P1379" s="76"/>
      <c r="Q1379" s="77"/>
    </row>
    <row r="1380" spans="2:17">
      <c r="B1380" s="4">
        <v>27908</v>
      </c>
      <c r="C1380" s="24">
        <v>100.18</v>
      </c>
      <c r="D1380" s="3">
        <f t="shared" si="23"/>
        <v>-1.06656328132404E-2</v>
      </c>
      <c r="L1380" s="72"/>
      <c r="M1380" s="72"/>
      <c r="N1380" s="75"/>
      <c r="O1380" s="76"/>
      <c r="P1380" s="76"/>
      <c r="Q1380" s="77"/>
    </row>
    <row r="1381" spans="2:17">
      <c r="B1381" s="4">
        <v>27915</v>
      </c>
      <c r="C1381" s="24">
        <v>99.150002000000001</v>
      </c>
      <c r="D1381" s="3">
        <f t="shared" si="23"/>
        <v>-1.0281473347973691E-2</v>
      </c>
      <c r="L1381" s="72"/>
      <c r="M1381" s="72"/>
      <c r="N1381" s="75"/>
      <c r="O1381" s="76"/>
      <c r="P1381" s="76"/>
      <c r="Q1381" s="77"/>
    </row>
    <row r="1382" spans="2:17">
      <c r="B1382" s="4">
        <v>27922</v>
      </c>
      <c r="C1382" s="24">
        <v>100.91999800000001</v>
      </c>
      <c r="D1382" s="3">
        <f t="shared" si="23"/>
        <v>1.7851699085190242E-2</v>
      </c>
      <c r="L1382" s="72"/>
      <c r="M1382" s="72"/>
      <c r="N1382" s="75"/>
      <c r="O1382" s="76"/>
      <c r="P1382" s="76"/>
      <c r="Q1382" s="77"/>
    </row>
    <row r="1383" spans="2:17">
      <c r="B1383" s="4">
        <v>27929</v>
      </c>
      <c r="C1383" s="24">
        <v>103.760002</v>
      </c>
      <c r="D1383" s="3">
        <f t="shared" si="23"/>
        <v>2.8141142055908341E-2</v>
      </c>
      <c r="L1383" s="72"/>
      <c r="M1383" s="72"/>
      <c r="N1383" s="75"/>
      <c r="O1383" s="76"/>
      <c r="P1383" s="76"/>
      <c r="Q1383" s="77"/>
    </row>
    <row r="1384" spans="2:17">
      <c r="B1384" s="4">
        <v>27936</v>
      </c>
      <c r="C1384" s="24">
        <v>103.720001</v>
      </c>
      <c r="D1384" s="3">
        <f t="shared" si="23"/>
        <v>-3.8551464175962114E-4</v>
      </c>
      <c r="L1384" s="72"/>
      <c r="M1384" s="72"/>
      <c r="N1384" s="75"/>
      <c r="O1384" s="76"/>
      <c r="P1384" s="76"/>
      <c r="Q1384" s="77"/>
    </row>
    <row r="1385" spans="2:17">
      <c r="B1385" s="4">
        <v>27943</v>
      </c>
      <c r="C1385" s="24">
        <v>104.110001</v>
      </c>
      <c r="D1385" s="3">
        <f t="shared" si="23"/>
        <v>3.760123372925861E-3</v>
      </c>
      <c r="L1385" s="72"/>
      <c r="M1385" s="72"/>
      <c r="N1385" s="75"/>
      <c r="O1385" s="76"/>
      <c r="P1385" s="76"/>
      <c r="Q1385" s="77"/>
    </row>
    <row r="1386" spans="2:17">
      <c r="B1386" s="4">
        <v>27950</v>
      </c>
      <c r="C1386" s="24">
        <v>104.980003</v>
      </c>
      <c r="D1386" s="3">
        <f t="shared" si="23"/>
        <v>8.3565650911865408E-3</v>
      </c>
      <c r="L1386" s="72"/>
      <c r="M1386" s="72"/>
      <c r="N1386" s="75"/>
      <c r="O1386" s="76"/>
      <c r="P1386" s="76"/>
      <c r="Q1386" s="77"/>
    </row>
    <row r="1387" spans="2:17">
      <c r="B1387" s="4">
        <v>27957</v>
      </c>
      <c r="C1387" s="24">
        <v>104.68</v>
      </c>
      <c r="D1387" s="3">
        <f t="shared" si="23"/>
        <v>-2.8577156737172871E-3</v>
      </c>
      <c r="L1387" s="72"/>
      <c r="M1387" s="72"/>
      <c r="N1387" s="75"/>
      <c r="O1387" s="76"/>
      <c r="P1387" s="76"/>
      <c r="Q1387" s="77"/>
    </row>
    <row r="1388" spans="2:17">
      <c r="B1388" s="4">
        <v>27964</v>
      </c>
      <c r="C1388" s="24">
        <v>104.05999799999999</v>
      </c>
      <c r="D1388" s="3">
        <f t="shared" si="23"/>
        <v>-5.9228314864350207E-3</v>
      </c>
      <c r="L1388" s="72"/>
      <c r="M1388" s="72"/>
      <c r="N1388" s="75"/>
      <c r="O1388" s="76"/>
      <c r="P1388" s="76"/>
      <c r="Q1388" s="77"/>
    </row>
    <row r="1389" spans="2:17">
      <c r="B1389" s="4">
        <v>27971</v>
      </c>
      <c r="C1389" s="24">
        <v>103.44000200000001</v>
      </c>
      <c r="D1389" s="3">
        <f t="shared" si="23"/>
        <v>-5.9580627706717904E-3</v>
      </c>
      <c r="L1389" s="72"/>
      <c r="M1389" s="72"/>
      <c r="N1389" s="75"/>
      <c r="O1389" s="76"/>
      <c r="P1389" s="76"/>
      <c r="Q1389" s="77"/>
    </row>
    <row r="1390" spans="2:17">
      <c r="B1390" s="4">
        <v>27978</v>
      </c>
      <c r="C1390" s="24">
        <v>103.790001</v>
      </c>
      <c r="D1390" s="3">
        <f t="shared" si="23"/>
        <v>3.3835942887936454E-3</v>
      </c>
      <c r="L1390" s="72"/>
      <c r="M1390" s="72"/>
      <c r="N1390" s="75"/>
      <c r="O1390" s="76"/>
      <c r="P1390" s="76"/>
      <c r="Q1390" s="77"/>
    </row>
    <row r="1391" spans="2:17">
      <c r="B1391" s="4">
        <v>27985</v>
      </c>
      <c r="C1391" s="24">
        <v>104.25</v>
      </c>
      <c r="D1391" s="3">
        <f t="shared" si="23"/>
        <v>4.4320165292222047E-3</v>
      </c>
      <c r="L1391" s="72"/>
      <c r="M1391" s="72"/>
      <c r="N1391" s="75"/>
      <c r="O1391" s="76"/>
      <c r="P1391" s="76"/>
      <c r="Q1391" s="77"/>
    </row>
    <row r="1392" spans="2:17">
      <c r="B1392" s="4">
        <v>27992</v>
      </c>
      <c r="C1392" s="24">
        <v>102.370003</v>
      </c>
      <c r="D1392" s="3">
        <f t="shared" si="23"/>
        <v>-1.8033544364508436E-2</v>
      </c>
      <c r="L1392" s="72"/>
      <c r="M1392" s="72"/>
      <c r="N1392" s="75"/>
      <c r="O1392" s="76"/>
      <c r="P1392" s="76"/>
      <c r="Q1392" s="77"/>
    </row>
    <row r="1393" spans="2:17">
      <c r="B1393" s="4">
        <v>27999</v>
      </c>
      <c r="C1393" s="24">
        <v>101.480003</v>
      </c>
      <c r="D1393" s="3">
        <f t="shared" si="23"/>
        <v>-8.6939530518524988E-3</v>
      </c>
      <c r="L1393" s="72"/>
      <c r="M1393" s="72"/>
      <c r="N1393" s="75"/>
      <c r="O1393" s="76"/>
      <c r="P1393" s="76"/>
      <c r="Q1393" s="77"/>
    </row>
    <row r="1394" spans="2:17">
      <c r="B1394" s="4">
        <v>28006</v>
      </c>
      <c r="C1394" s="24">
        <v>104.300003</v>
      </c>
      <c r="D1394" s="3">
        <f t="shared" si="23"/>
        <v>2.7788726021224175E-2</v>
      </c>
      <c r="L1394" s="72"/>
      <c r="M1394" s="72"/>
      <c r="N1394" s="75"/>
      <c r="O1394" s="76"/>
      <c r="P1394" s="76"/>
      <c r="Q1394" s="77"/>
    </row>
    <row r="1395" spans="2:17">
      <c r="B1395" s="4">
        <v>28013</v>
      </c>
      <c r="C1395" s="24">
        <v>104.650002</v>
      </c>
      <c r="D1395" s="3">
        <f t="shared" si="23"/>
        <v>3.3556950137383357E-3</v>
      </c>
      <c r="L1395" s="72"/>
      <c r="M1395" s="72"/>
      <c r="N1395" s="75"/>
      <c r="O1395" s="76"/>
      <c r="P1395" s="76"/>
      <c r="Q1395" s="77"/>
    </row>
    <row r="1396" spans="2:17">
      <c r="B1396" s="4">
        <v>28020</v>
      </c>
      <c r="C1396" s="24">
        <v>106.269997</v>
      </c>
      <c r="D1396" s="3">
        <f t="shared" si="23"/>
        <v>1.5480123927756884E-2</v>
      </c>
      <c r="L1396" s="72"/>
      <c r="M1396" s="72"/>
      <c r="N1396" s="75"/>
      <c r="O1396" s="76"/>
      <c r="P1396" s="76"/>
      <c r="Q1396" s="77"/>
    </row>
    <row r="1397" spans="2:17">
      <c r="B1397" s="4">
        <v>28027</v>
      </c>
      <c r="C1397" s="24">
        <v>106.800003</v>
      </c>
      <c r="D1397" s="3">
        <f t="shared" si="23"/>
        <v>4.9873531096458201E-3</v>
      </c>
      <c r="L1397" s="72"/>
      <c r="M1397" s="72"/>
      <c r="N1397" s="75"/>
      <c r="O1397" s="76"/>
      <c r="P1397" s="76"/>
      <c r="Q1397" s="77"/>
    </row>
    <row r="1398" spans="2:17">
      <c r="B1398" s="4">
        <v>28034</v>
      </c>
      <c r="C1398" s="24">
        <v>104.16999800000001</v>
      </c>
      <c r="D1398" s="3">
        <f t="shared" si="23"/>
        <v>-2.4625514289545403E-2</v>
      </c>
      <c r="L1398" s="72"/>
      <c r="M1398" s="72"/>
      <c r="N1398" s="75"/>
      <c r="O1398" s="76"/>
      <c r="P1398" s="76"/>
      <c r="Q1398" s="77"/>
    </row>
    <row r="1399" spans="2:17">
      <c r="B1399" s="4">
        <v>28041</v>
      </c>
      <c r="C1399" s="24">
        <v>102.55999799999999</v>
      </c>
      <c r="D1399" s="3">
        <f t="shared" si="23"/>
        <v>-1.5455505720562757E-2</v>
      </c>
      <c r="L1399" s="72"/>
      <c r="M1399" s="72"/>
      <c r="N1399" s="75"/>
      <c r="O1399" s="76"/>
      <c r="P1399" s="76"/>
      <c r="Q1399" s="77"/>
    </row>
    <row r="1400" spans="2:17">
      <c r="B1400" s="4">
        <v>28048</v>
      </c>
      <c r="C1400" s="24">
        <v>100.879997</v>
      </c>
      <c r="D1400" s="3">
        <f t="shared" si="23"/>
        <v>-1.6380665296034769E-2</v>
      </c>
      <c r="L1400" s="72"/>
      <c r="M1400" s="72"/>
      <c r="N1400" s="75"/>
      <c r="O1400" s="76"/>
      <c r="P1400" s="76"/>
      <c r="Q1400" s="77"/>
    </row>
    <row r="1401" spans="2:17">
      <c r="B1401" s="4">
        <v>28055</v>
      </c>
      <c r="C1401" s="24">
        <v>99.959998999999996</v>
      </c>
      <c r="D1401" s="3">
        <f t="shared" si="23"/>
        <v>-9.1197266788182185E-3</v>
      </c>
      <c r="L1401" s="72"/>
      <c r="M1401" s="72"/>
      <c r="N1401" s="75"/>
      <c r="O1401" s="76"/>
      <c r="P1401" s="76"/>
      <c r="Q1401" s="77"/>
    </row>
    <row r="1402" spans="2:17">
      <c r="B1402" s="4">
        <v>28062</v>
      </c>
      <c r="C1402" s="24">
        <v>102.900002</v>
      </c>
      <c r="D1402" s="3">
        <f t="shared" si="23"/>
        <v>2.9411795012122877E-2</v>
      </c>
      <c r="L1402" s="72"/>
      <c r="M1402" s="72"/>
      <c r="N1402" s="75"/>
      <c r="O1402" s="76"/>
      <c r="P1402" s="76"/>
      <c r="Q1402" s="77"/>
    </row>
    <row r="1403" spans="2:17">
      <c r="B1403" s="4">
        <v>28069</v>
      </c>
      <c r="C1403" s="24">
        <v>100.82</v>
      </c>
      <c r="D1403" s="3">
        <f t="shared" si="23"/>
        <v>-2.0213818849099785E-2</v>
      </c>
      <c r="L1403" s="72"/>
      <c r="M1403" s="72"/>
      <c r="N1403" s="75"/>
      <c r="O1403" s="76"/>
      <c r="P1403" s="76"/>
      <c r="Q1403" s="77"/>
    </row>
    <row r="1404" spans="2:17">
      <c r="B1404" s="4">
        <v>28076</v>
      </c>
      <c r="C1404" s="24">
        <v>99.239998</v>
      </c>
      <c r="D1404" s="3">
        <f t="shared" si="23"/>
        <v>-1.567151358857366E-2</v>
      </c>
      <c r="L1404" s="72"/>
      <c r="M1404" s="72"/>
      <c r="N1404" s="75"/>
      <c r="O1404" s="76"/>
      <c r="P1404" s="76"/>
      <c r="Q1404" s="77"/>
    </row>
    <row r="1405" spans="2:17">
      <c r="B1405" s="4">
        <v>28083</v>
      </c>
      <c r="C1405" s="24">
        <v>101.91999800000001</v>
      </c>
      <c r="D1405" s="3">
        <f t="shared" si="23"/>
        <v>2.7005240366893224E-2</v>
      </c>
      <c r="L1405" s="72"/>
      <c r="M1405" s="72"/>
      <c r="N1405" s="75"/>
      <c r="O1405" s="76"/>
      <c r="P1405" s="76"/>
      <c r="Q1405" s="77"/>
    </row>
    <row r="1406" spans="2:17">
      <c r="B1406" s="4">
        <v>28090</v>
      </c>
      <c r="C1406" s="24">
        <v>103.150002</v>
      </c>
      <c r="D1406" s="3">
        <f t="shared" si="23"/>
        <v>1.2068328337290435E-2</v>
      </c>
      <c r="L1406" s="72"/>
      <c r="M1406" s="72"/>
      <c r="N1406" s="75"/>
      <c r="O1406" s="76"/>
      <c r="P1406" s="76"/>
      <c r="Q1406" s="77"/>
    </row>
    <row r="1407" spans="2:17">
      <c r="B1407" s="4">
        <v>28097</v>
      </c>
      <c r="C1407" s="24">
        <v>102.760002</v>
      </c>
      <c r="D1407" s="3">
        <f t="shared" si="23"/>
        <v>-3.7809015263033929E-3</v>
      </c>
      <c r="L1407" s="72"/>
      <c r="M1407" s="72"/>
      <c r="N1407" s="75"/>
      <c r="O1407" s="76"/>
      <c r="P1407" s="76"/>
      <c r="Q1407" s="77"/>
    </row>
    <row r="1408" spans="2:17">
      <c r="B1408" s="4">
        <v>28104</v>
      </c>
      <c r="C1408" s="24">
        <v>104.699997</v>
      </c>
      <c r="D1408" s="3">
        <f t="shared" si="23"/>
        <v>1.8878892197763841E-2</v>
      </c>
      <c r="L1408" s="72"/>
      <c r="M1408" s="72"/>
      <c r="N1408" s="75"/>
      <c r="O1408" s="76"/>
      <c r="P1408" s="76"/>
      <c r="Q1408" s="77"/>
    </row>
    <row r="1409" spans="2:17">
      <c r="B1409" s="4">
        <v>28111</v>
      </c>
      <c r="C1409" s="24">
        <v>104.260002</v>
      </c>
      <c r="D1409" s="3">
        <f t="shared" si="23"/>
        <v>-4.202435650499603E-3</v>
      </c>
      <c r="L1409" s="72"/>
      <c r="M1409" s="72"/>
      <c r="N1409" s="75"/>
      <c r="O1409" s="76"/>
      <c r="P1409" s="76"/>
      <c r="Q1409" s="77"/>
    </row>
    <row r="1410" spans="2:17">
      <c r="B1410" s="4">
        <v>28118</v>
      </c>
      <c r="C1410" s="24">
        <v>104.839996</v>
      </c>
      <c r="D1410" s="3">
        <f t="shared" si="23"/>
        <v>5.5629578829281545E-3</v>
      </c>
      <c r="L1410" s="72"/>
      <c r="M1410" s="72"/>
      <c r="N1410" s="75"/>
      <c r="O1410" s="76"/>
      <c r="P1410" s="76"/>
      <c r="Q1410" s="77"/>
    </row>
    <row r="1411" spans="2:17">
      <c r="B1411" s="4">
        <v>28125</v>
      </c>
      <c r="C1411" s="24">
        <v>107.459999</v>
      </c>
      <c r="D1411" s="3">
        <f t="shared" si="23"/>
        <v>2.4990491224360589E-2</v>
      </c>
      <c r="L1411" s="72"/>
      <c r="M1411" s="72"/>
      <c r="N1411" s="75"/>
      <c r="O1411" s="76"/>
      <c r="P1411" s="76"/>
      <c r="Q1411" s="77"/>
    </row>
    <row r="1412" spans="2:17">
      <c r="B1412" s="4">
        <v>28132</v>
      </c>
      <c r="C1412" s="24">
        <v>105.010002</v>
      </c>
      <c r="D1412" s="3">
        <f t="shared" si="23"/>
        <v>-2.2799153385437809E-2</v>
      </c>
      <c r="L1412" s="72"/>
      <c r="M1412" s="72"/>
      <c r="N1412" s="75"/>
      <c r="O1412" s="76"/>
      <c r="P1412" s="76"/>
      <c r="Q1412" s="77"/>
    </row>
    <row r="1413" spans="2:17">
      <c r="B1413" s="4">
        <v>28139</v>
      </c>
      <c r="C1413" s="24">
        <v>104.010002</v>
      </c>
      <c r="D1413" s="3">
        <f t="shared" ref="D1413:D1476" si="24">C1413/C1412-1</f>
        <v>-9.5229023993352868E-3</v>
      </c>
      <c r="L1413" s="72"/>
      <c r="M1413" s="72"/>
      <c r="N1413" s="75"/>
      <c r="O1413" s="76"/>
      <c r="P1413" s="76"/>
      <c r="Q1413" s="77"/>
    </row>
    <row r="1414" spans="2:17">
      <c r="B1414" s="4">
        <v>28146</v>
      </c>
      <c r="C1414" s="24">
        <v>103.32</v>
      </c>
      <c r="D1414" s="3">
        <f t="shared" si="24"/>
        <v>-6.6339966035190434E-3</v>
      </c>
      <c r="L1414" s="72"/>
      <c r="M1414" s="72"/>
      <c r="N1414" s="75"/>
      <c r="O1414" s="76"/>
      <c r="P1414" s="76"/>
      <c r="Q1414" s="77"/>
    </row>
    <row r="1415" spans="2:17">
      <c r="B1415" s="4">
        <v>28153</v>
      </c>
      <c r="C1415" s="24">
        <v>101.93</v>
      </c>
      <c r="D1415" s="3">
        <f t="shared" si="24"/>
        <v>-1.3453348819202349E-2</v>
      </c>
      <c r="L1415" s="72"/>
      <c r="M1415" s="72"/>
      <c r="N1415" s="75"/>
      <c r="O1415" s="76"/>
      <c r="P1415" s="76"/>
      <c r="Q1415" s="77"/>
    </row>
    <row r="1416" spans="2:17">
      <c r="B1416" s="4">
        <v>28160</v>
      </c>
      <c r="C1416" s="24">
        <v>101.879997</v>
      </c>
      <c r="D1416" s="3">
        <f t="shared" si="24"/>
        <v>-4.9056215049547713E-4</v>
      </c>
      <c r="L1416" s="72"/>
      <c r="M1416" s="72"/>
      <c r="N1416" s="75"/>
      <c r="O1416" s="76"/>
      <c r="P1416" s="76"/>
      <c r="Q1416" s="77"/>
    </row>
    <row r="1417" spans="2:17">
      <c r="B1417" s="4">
        <v>28167</v>
      </c>
      <c r="C1417" s="24">
        <v>100.220001</v>
      </c>
      <c r="D1417" s="3">
        <f t="shared" si="24"/>
        <v>-1.629364005576095E-2</v>
      </c>
      <c r="L1417" s="72"/>
      <c r="M1417" s="72"/>
      <c r="N1417" s="75"/>
      <c r="O1417" s="76"/>
      <c r="P1417" s="76"/>
      <c r="Q1417" s="77"/>
    </row>
    <row r="1418" spans="2:17">
      <c r="B1418" s="4">
        <v>28174</v>
      </c>
      <c r="C1418" s="24">
        <v>100.489998</v>
      </c>
      <c r="D1418" s="3">
        <f t="shared" si="24"/>
        <v>2.6940430782873559E-3</v>
      </c>
      <c r="L1418" s="72"/>
      <c r="M1418" s="72"/>
      <c r="N1418" s="75"/>
      <c r="O1418" s="76"/>
      <c r="P1418" s="76"/>
      <c r="Q1418" s="77"/>
    </row>
    <row r="1419" spans="2:17">
      <c r="B1419" s="4">
        <v>28181</v>
      </c>
      <c r="C1419" s="24">
        <v>99.480002999999996</v>
      </c>
      <c r="D1419" s="3">
        <f t="shared" si="24"/>
        <v>-1.0050701762378433E-2</v>
      </c>
      <c r="L1419" s="72"/>
      <c r="M1419" s="72"/>
      <c r="N1419" s="75"/>
      <c r="O1419" s="76"/>
      <c r="P1419" s="76"/>
      <c r="Q1419" s="77"/>
    </row>
    <row r="1420" spans="2:17">
      <c r="B1420" s="4">
        <v>28188</v>
      </c>
      <c r="C1420" s="24">
        <v>101.199997</v>
      </c>
      <c r="D1420" s="3">
        <f t="shared" si="24"/>
        <v>1.7289846684061638E-2</v>
      </c>
      <c r="L1420" s="72"/>
      <c r="M1420" s="72"/>
      <c r="N1420" s="75"/>
      <c r="O1420" s="76"/>
      <c r="P1420" s="76"/>
      <c r="Q1420" s="77"/>
    </row>
    <row r="1421" spans="2:17">
      <c r="B1421" s="4">
        <v>28195</v>
      </c>
      <c r="C1421" s="24">
        <v>100.650002</v>
      </c>
      <c r="D1421" s="3">
        <f t="shared" si="24"/>
        <v>-5.4347333626896255E-3</v>
      </c>
      <c r="L1421" s="72"/>
      <c r="M1421" s="72"/>
      <c r="N1421" s="75"/>
      <c r="O1421" s="76"/>
      <c r="P1421" s="76"/>
      <c r="Q1421" s="77"/>
    </row>
    <row r="1422" spans="2:17">
      <c r="B1422" s="4">
        <v>28202</v>
      </c>
      <c r="C1422" s="24">
        <v>101.860001</v>
      </c>
      <c r="D1422" s="3">
        <f t="shared" si="24"/>
        <v>1.2021847749193348E-2</v>
      </c>
      <c r="L1422" s="72"/>
      <c r="M1422" s="72"/>
      <c r="N1422" s="75"/>
      <c r="O1422" s="76"/>
      <c r="P1422" s="76"/>
      <c r="Q1422" s="77"/>
    </row>
    <row r="1423" spans="2:17">
      <c r="B1423" s="4">
        <v>28209</v>
      </c>
      <c r="C1423" s="24">
        <v>99.059997999999993</v>
      </c>
      <c r="D1423" s="3">
        <f t="shared" si="24"/>
        <v>-2.7488739176431021E-2</v>
      </c>
      <c r="L1423" s="72"/>
      <c r="M1423" s="72"/>
      <c r="N1423" s="75"/>
      <c r="O1423" s="76"/>
      <c r="P1423" s="76"/>
      <c r="Q1423" s="77"/>
    </row>
    <row r="1424" spans="2:17">
      <c r="B1424" s="4">
        <v>28216</v>
      </c>
      <c r="C1424" s="24">
        <v>99.209998999999996</v>
      </c>
      <c r="D1424" s="3">
        <f t="shared" si="24"/>
        <v>1.5142439231625726E-3</v>
      </c>
      <c r="L1424" s="72"/>
      <c r="M1424" s="72"/>
      <c r="N1424" s="75"/>
      <c r="O1424" s="76"/>
      <c r="P1424" s="76"/>
      <c r="Q1424" s="77"/>
    </row>
    <row r="1425" spans="2:17">
      <c r="B1425" s="4">
        <v>28223</v>
      </c>
      <c r="C1425" s="24">
        <v>98.349997999999999</v>
      </c>
      <c r="D1425" s="3">
        <f t="shared" si="24"/>
        <v>-8.6684911669033804E-3</v>
      </c>
      <c r="L1425" s="72"/>
      <c r="M1425" s="72"/>
      <c r="N1425" s="75"/>
      <c r="O1425" s="76"/>
      <c r="P1425" s="76"/>
      <c r="Q1425" s="77"/>
    </row>
    <row r="1426" spans="2:17">
      <c r="B1426" s="4">
        <v>28230</v>
      </c>
      <c r="C1426" s="24">
        <v>101.040001</v>
      </c>
      <c r="D1426" s="3">
        <f t="shared" si="24"/>
        <v>2.7351327449950835E-2</v>
      </c>
      <c r="L1426" s="72"/>
      <c r="M1426" s="72"/>
      <c r="N1426" s="75"/>
      <c r="O1426" s="76"/>
      <c r="P1426" s="76"/>
      <c r="Q1426" s="77"/>
    </row>
    <row r="1427" spans="2:17">
      <c r="B1427" s="4">
        <v>28237</v>
      </c>
      <c r="C1427" s="24">
        <v>98.440002000000007</v>
      </c>
      <c r="D1427" s="3">
        <f t="shared" si="24"/>
        <v>-2.5732373062822833E-2</v>
      </c>
      <c r="L1427" s="72"/>
      <c r="M1427" s="72"/>
      <c r="N1427" s="75"/>
      <c r="O1427" s="76"/>
      <c r="P1427" s="76"/>
      <c r="Q1427" s="77"/>
    </row>
    <row r="1428" spans="2:17">
      <c r="B1428" s="4">
        <v>28244</v>
      </c>
      <c r="C1428" s="24">
        <v>98.440002000000007</v>
      </c>
      <c r="D1428" s="3">
        <f t="shared" si="24"/>
        <v>0</v>
      </c>
      <c r="L1428" s="72"/>
      <c r="M1428" s="72"/>
      <c r="N1428" s="75"/>
      <c r="O1428" s="76"/>
      <c r="P1428" s="76"/>
      <c r="Q1428" s="77"/>
    </row>
    <row r="1429" spans="2:17">
      <c r="B1429" s="4">
        <v>28251</v>
      </c>
      <c r="C1429" s="24">
        <v>99.489998</v>
      </c>
      <c r="D1429" s="3">
        <f t="shared" si="24"/>
        <v>1.0666354923479116E-2</v>
      </c>
      <c r="L1429" s="72"/>
      <c r="M1429" s="72"/>
      <c r="N1429" s="75"/>
      <c r="O1429" s="76"/>
      <c r="P1429" s="76"/>
      <c r="Q1429" s="77"/>
    </row>
    <row r="1430" spans="2:17">
      <c r="B1430" s="4">
        <v>28258</v>
      </c>
      <c r="C1430" s="24">
        <v>99.029999000000004</v>
      </c>
      <c r="D1430" s="3">
        <f t="shared" si="24"/>
        <v>-4.6235703010064633E-3</v>
      </c>
      <c r="L1430" s="72"/>
      <c r="M1430" s="72"/>
      <c r="N1430" s="75"/>
      <c r="O1430" s="76"/>
      <c r="P1430" s="76"/>
      <c r="Q1430" s="77"/>
    </row>
    <row r="1431" spans="2:17">
      <c r="B1431" s="4">
        <v>28265</v>
      </c>
      <c r="C1431" s="24">
        <v>99.449996999999996</v>
      </c>
      <c r="D1431" s="3">
        <f t="shared" si="24"/>
        <v>4.2411188956994472E-3</v>
      </c>
      <c r="L1431" s="72"/>
      <c r="M1431" s="72"/>
      <c r="N1431" s="75"/>
      <c r="O1431" s="76"/>
      <c r="P1431" s="76"/>
      <c r="Q1431" s="77"/>
    </row>
    <row r="1432" spans="2:17">
      <c r="B1432" s="4">
        <v>28272</v>
      </c>
      <c r="C1432" s="24">
        <v>96.269997000000004</v>
      </c>
      <c r="D1432" s="3">
        <f t="shared" si="24"/>
        <v>-3.1975868234566107E-2</v>
      </c>
      <c r="L1432" s="72"/>
      <c r="M1432" s="72"/>
      <c r="N1432" s="75"/>
      <c r="O1432" s="76"/>
      <c r="P1432" s="76"/>
      <c r="Q1432" s="77"/>
    </row>
    <row r="1433" spans="2:17">
      <c r="B1433" s="4">
        <v>28279</v>
      </c>
      <c r="C1433" s="24">
        <v>97.690002000000007</v>
      </c>
      <c r="D1433" s="3">
        <f t="shared" si="24"/>
        <v>1.4750234177321131E-2</v>
      </c>
      <c r="L1433" s="72"/>
      <c r="M1433" s="72"/>
      <c r="N1433" s="75"/>
      <c r="O1433" s="76"/>
      <c r="P1433" s="76"/>
      <c r="Q1433" s="77"/>
    </row>
    <row r="1434" spans="2:17">
      <c r="B1434" s="4">
        <v>28286</v>
      </c>
      <c r="C1434" s="24">
        <v>98.459998999999996</v>
      </c>
      <c r="D1434" s="3">
        <f t="shared" si="24"/>
        <v>7.8820450837946421E-3</v>
      </c>
      <c r="L1434" s="72"/>
      <c r="M1434" s="72"/>
      <c r="N1434" s="75"/>
      <c r="O1434" s="76"/>
      <c r="P1434" s="76"/>
      <c r="Q1434" s="77"/>
    </row>
    <row r="1435" spans="2:17">
      <c r="B1435" s="4">
        <v>28293</v>
      </c>
      <c r="C1435" s="24">
        <v>99.970000999999996</v>
      </c>
      <c r="D1435" s="3">
        <f t="shared" si="24"/>
        <v>1.5336197596345746E-2</v>
      </c>
      <c r="L1435" s="72"/>
      <c r="M1435" s="72"/>
      <c r="N1435" s="75"/>
      <c r="O1435" s="76"/>
      <c r="P1435" s="76"/>
      <c r="Q1435" s="77"/>
    </row>
    <row r="1436" spans="2:17">
      <c r="B1436" s="4">
        <v>28300</v>
      </c>
      <c r="C1436" s="24">
        <v>101.19000200000001</v>
      </c>
      <c r="D1436" s="3">
        <f t="shared" si="24"/>
        <v>1.2203670979257231E-2</v>
      </c>
      <c r="L1436" s="72"/>
      <c r="M1436" s="72"/>
      <c r="N1436" s="75"/>
      <c r="O1436" s="76"/>
      <c r="P1436" s="76"/>
      <c r="Q1436" s="77"/>
    </row>
    <row r="1437" spans="2:17">
      <c r="B1437" s="4">
        <v>28307</v>
      </c>
      <c r="C1437" s="24">
        <v>100.099998</v>
      </c>
      <c r="D1437" s="3">
        <f t="shared" si="24"/>
        <v>-1.0771854713472639E-2</v>
      </c>
      <c r="L1437" s="72"/>
      <c r="M1437" s="72"/>
      <c r="N1437" s="75"/>
      <c r="O1437" s="76"/>
      <c r="P1437" s="76"/>
      <c r="Q1437" s="77"/>
    </row>
    <row r="1438" spans="2:17">
      <c r="B1438" s="4">
        <v>28314</v>
      </c>
      <c r="C1438" s="24">
        <v>99.790001000000004</v>
      </c>
      <c r="D1438" s="3">
        <f t="shared" si="24"/>
        <v>-3.0968731887486278E-3</v>
      </c>
      <c r="L1438" s="72"/>
      <c r="M1438" s="72"/>
      <c r="N1438" s="75"/>
      <c r="O1438" s="76"/>
      <c r="P1438" s="76"/>
      <c r="Q1438" s="77"/>
    </row>
    <row r="1439" spans="2:17">
      <c r="B1439" s="4">
        <v>28321</v>
      </c>
      <c r="C1439" s="24">
        <v>100.18</v>
      </c>
      <c r="D1439" s="3">
        <f t="shared" si="24"/>
        <v>3.9081971749854727E-3</v>
      </c>
      <c r="L1439" s="72"/>
      <c r="M1439" s="72"/>
      <c r="N1439" s="75"/>
      <c r="O1439" s="76"/>
      <c r="P1439" s="76"/>
      <c r="Q1439" s="77"/>
    </row>
    <row r="1440" spans="2:17">
      <c r="B1440" s="4">
        <v>28328</v>
      </c>
      <c r="C1440" s="24">
        <v>101.66999800000001</v>
      </c>
      <c r="D1440" s="3">
        <f t="shared" si="24"/>
        <v>1.4873208225194556E-2</v>
      </c>
      <c r="L1440" s="72"/>
      <c r="M1440" s="72"/>
      <c r="N1440" s="75"/>
      <c r="O1440" s="76"/>
      <c r="P1440" s="76"/>
      <c r="Q1440" s="77"/>
    </row>
    <row r="1441" spans="2:17">
      <c r="B1441" s="4">
        <v>28335</v>
      </c>
      <c r="C1441" s="24">
        <v>98.849997999999999</v>
      </c>
      <c r="D1441" s="3">
        <f t="shared" si="24"/>
        <v>-2.7736796060525259E-2</v>
      </c>
      <c r="L1441" s="72"/>
      <c r="M1441" s="72"/>
      <c r="N1441" s="75"/>
      <c r="O1441" s="76"/>
      <c r="P1441" s="76"/>
      <c r="Q1441" s="77"/>
    </row>
    <row r="1442" spans="2:17">
      <c r="B1442" s="4">
        <v>28342</v>
      </c>
      <c r="C1442" s="24">
        <v>98.760002</v>
      </c>
      <c r="D1442" s="3">
        <f t="shared" si="24"/>
        <v>-9.1042996278056787E-4</v>
      </c>
      <c r="L1442" s="72"/>
      <c r="M1442" s="72"/>
      <c r="N1442" s="75"/>
      <c r="O1442" s="76"/>
      <c r="P1442" s="76"/>
      <c r="Q1442" s="77"/>
    </row>
    <row r="1443" spans="2:17">
      <c r="B1443" s="4">
        <v>28349</v>
      </c>
      <c r="C1443" s="24">
        <v>97.879997000000003</v>
      </c>
      <c r="D1443" s="3">
        <f t="shared" si="24"/>
        <v>-8.9105405242904112E-3</v>
      </c>
      <c r="L1443" s="72"/>
      <c r="M1443" s="72"/>
      <c r="N1443" s="75"/>
      <c r="O1443" s="76"/>
      <c r="P1443" s="76"/>
      <c r="Q1443" s="77"/>
    </row>
    <row r="1444" spans="2:17">
      <c r="B1444" s="4">
        <v>28356</v>
      </c>
      <c r="C1444" s="24">
        <v>97.510002</v>
      </c>
      <c r="D1444" s="3">
        <f t="shared" si="24"/>
        <v>-3.7800879785478969E-3</v>
      </c>
      <c r="L1444" s="72"/>
      <c r="M1444" s="72"/>
      <c r="N1444" s="75"/>
      <c r="O1444" s="76"/>
      <c r="P1444" s="76"/>
      <c r="Q1444" s="77"/>
    </row>
    <row r="1445" spans="2:17">
      <c r="B1445" s="4">
        <v>28363</v>
      </c>
      <c r="C1445" s="24">
        <v>96.059997999999993</v>
      </c>
      <c r="D1445" s="3">
        <f t="shared" si="24"/>
        <v>-1.4870310432359646E-2</v>
      </c>
      <c r="L1445" s="72"/>
      <c r="M1445" s="72"/>
      <c r="N1445" s="75"/>
      <c r="O1445" s="76"/>
      <c r="P1445" s="76"/>
      <c r="Q1445" s="77"/>
    </row>
    <row r="1446" spans="2:17">
      <c r="B1446" s="4">
        <v>28370</v>
      </c>
      <c r="C1446" s="24">
        <v>97.449996999999996</v>
      </c>
      <c r="D1446" s="3">
        <f t="shared" si="24"/>
        <v>1.4470112731003848E-2</v>
      </c>
      <c r="L1446" s="72"/>
      <c r="M1446" s="72"/>
      <c r="N1446" s="75"/>
      <c r="O1446" s="76"/>
      <c r="P1446" s="76"/>
      <c r="Q1446" s="77"/>
    </row>
    <row r="1447" spans="2:17">
      <c r="B1447" s="4">
        <v>28377</v>
      </c>
      <c r="C1447" s="24">
        <v>96.370002999999997</v>
      </c>
      <c r="D1447" s="3">
        <f t="shared" si="24"/>
        <v>-1.1082545235994168E-2</v>
      </c>
      <c r="L1447" s="72"/>
      <c r="M1447" s="72"/>
      <c r="N1447" s="75"/>
      <c r="O1447" s="76"/>
      <c r="P1447" s="76"/>
      <c r="Q1447" s="77"/>
    </row>
    <row r="1448" spans="2:17">
      <c r="B1448" s="4">
        <v>28384</v>
      </c>
      <c r="C1448" s="24">
        <v>96.480002999999996</v>
      </c>
      <c r="D1448" s="3">
        <f t="shared" si="24"/>
        <v>1.1414340207087648E-3</v>
      </c>
      <c r="L1448" s="72"/>
      <c r="M1448" s="72"/>
      <c r="N1448" s="75"/>
      <c r="O1448" s="76"/>
      <c r="P1448" s="76"/>
      <c r="Q1448" s="77"/>
    </row>
    <row r="1449" spans="2:17">
      <c r="B1449" s="4">
        <v>28391</v>
      </c>
      <c r="C1449" s="24">
        <v>95.040001000000004</v>
      </c>
      <c r="D1449" s="3">
        <f t="shared" si="24"/>
        <v>-1.4925393399915166E-2</v>
      </c>
      <c r="L1449" s="72"/>
      <c r="M1449" s="72"/>
      <c r="N1449" s="75"/>
      <c r="O1449" s="76"/>
      <c r="P1449" s="76"/>
      <c r="Q1449" s="77"/>
    </row>
    <row r="1450" spans="2:17">
      <c r="B1450" s="4">
        <v>28398</v>
      </c>
      <c r="C1450" s="24">
        <v>96.529999000000004</v>
      </c>
      <c r="D1450" s="3">
        <f t="shared" si="24"/>
        <v>1.5677588218880656E-2</v>
      </c>
      <c r="L1450" s="72"/>
      <c r="M1450" s="72"/>
      <c r="N1450" s="75"/>
      <c r="O1450" s="76"/>
      <c r="P1450" s="76"/>
      <c r="Q1450" s="77"/>
    </row>
    <row r="1451" spans="2:17">
      <c r="B1451" s="4">
        <v>28405</v>
      </c>
      <c r="C1451" s="24">
        <v>95.970000999999996</v>
      </c>
      <c r="D1451" s="3">
        <f t="shared" si="24"/>
        <v>-5.8012846348419744E-3</v>
      </c>
      <c r="L1451" s="72"/>
      <c r="M1451" s="72"/>
      <c r="N1451" s="75"/>
      <c r="O1451" s="76"/>
      <c r="P1451" s="76"/>
      <c r="Q1451" s="77"/>
    </row>
    <row r="1452" spans="2:17">
      <c r="B1452" s="4">
        <v>28412</v>
      </c>
      <c r="C1452" s="24">
        <v>93.559997999999993</v>
      </c>
      <c r="D1452" s="3">
        <f t="shared" si="24"/>
        <v>-2.5112045169198294E-2</v>
      </c>
      <c r="L1452" s="72"/>
      <c r="M1452" s="72"/>
      <c r="N1452" s="75"/>
      <c r="O1452" s="76"/>
      <c r="P1452" s="76"/>
      <c r="Q1452" s="77"/>
    </row>
    <row r="1453" spans="2:17">
      <c r="B1453" s="4">
        <v>28419</v>
      </c>
      <c r="C1453" s="24">
        <v>92.32</v>
      </c>
      <c r="D1453" s="3">
        <f t="shared" si="24"/>
        <v>-1.3253506055012965E-2</v>
      </c>
      <c r="L1453" s="72"/>
      <c r="M1453" s="72"/>
      <c r="N1453" s="75"/>
      <c r="O1453" s="76"/>
      <c r="P1453" s="76"/>
      <c r="Q1453" s="77"/>
    </row>
    <row r="1454" spans="2:17">
      <c r="B1454" s="4">
        <v>28426</v>
      </c>
      <c r="C1454" s="24">
        <v>92.610000999999997</v>
      </c>
      <c r="D1454" s="3">
        <f t="shared" si="24"/>
        <v>3.1412586655112928E-3</v>
      </c>
      <c r="L1454" s="72"/>
      <c r="M1454" s="72"/>
      <c r="N1454" s="75"/>
      <c r="O1454" s="76"/>
      <c r="P1454" s="76"/>
      <c r="Q1454" s="77"/>
    </row>
    <row r="1455" spans="2:17">
      <c r="B1455" s="4">
        <v>28433</v>
      </c>
      <c r="C1455" s="24">
        <v>91.580001999999993</v>
      </c>
      <c r="D1455" s="3">
        <f t="shared" si="24"/>
        <v>-1.1121898163028887E-2</v>
      </c>
      <c r="L1455" s="72"/>
      <c r="M1455" s="72"/>
      <c r="N1455" s="75"/>
      <c r="O1455" s="76"/>
      <c r="P1455" s="76"/>
      <c r="Q1455" s="77"/>
    </row>
    <row r="1456" spans="2:17">
      <c r="B1456" s="4">
        <v>28440</v>
      </c>
      <c r="C1456" s="24">
        <v>95.980002999999996</v>
      </c>
      <c r="D1456" s="3">
        <f t="shared" si="24"/>
        <v>4.8045434635391349E-2</v>
      </c>
      <c r="L1456" s="72"/>
      <c r="M1456" s="72"/>
      <c r="N1456" s="75"/>
      <c r="O1456" s="76"/>
      <c r="P1456" s="76"/>
      <c r="Q1456" s="77"/>
    </row>
    <row r="1457" spans="2:17">
      <c r="B1457" s="4">
        <v>28447</v>
      </c>
      <c r="C1457" s="24">
        <v>95.330001999999993</v>
      </c>
      <c r="D1457" s="3">
        <f t="shared" si="24"/>
        <v>-6.7722544247055261E-3</v>
      </c>
      <c r="L1457" s="72"/>
      <c r="M1457" s="72"/>
      <c r="N1457" s="75"/>
      <c r="O1457" s="76"/>
      <c r="P1457" s="76"/>
      <c r="Q1457" s="77"/>
    </row>
    <row r="1458" spans="2:17">
      <c r="B1458" s="4">
        <v>28454</v>
      </c>
      <c r="C1458" s="24">
        <v>96.690002000000007</v>
      </c>
      <c r="D1458" s="3">
        <f t="shared" si="24"/>
        <v>1.4266232785770994E-2</v>
      </c>
      <c r="L1458" s="72"/>
      <c r="M1458" s="72"/>
      <c r="N1458" s="75"/>
      <c r="O1458" s="76"/>
      <c r="P1458" s="76"/>
      <c r="Q1458" s="77"/>
    </row>
    <row r="1459" spans="2:17">
      <c r="B1459" s="4">
        <v>28461</v>
      </c>
      <c r="C1459" s="24">
        <v>94.669998000000007</v>
      </c>
      <c r="D1459" s="3">
        <f t="shared" si="24"/>
        <v>-2.0891549883306437E-2</v>
      </c>
      <c r="L1459" s="72"/>
      <c r="M1459" s="72"/>
      <c r="N1459" s="75"/>
      <c r="O1459" s="76"/>
      <c r="P1459" s="76"/>
      <c r="Q1459" s="77"/>
    </row>
    <row r="1460" spans="2:17">
      <c r="B1460" s="4">
        <v>28468</v>
      </c>
      <c r="C1460" s="24">
        <v>93.650002000000001</v>
      </c>
      <c r="D1460" s="3">
        <f t="shared" si="24"/>
        <v>-1.0774226487255345E-2</v>
      </c>
      <c r="L1460" s="72"/>
      <c r="M1460" s="72"/>
      <c r="N1460" s="75"/>
      <c r="O1460" s="76"/>
      <c r="P1460" s="76"/>
      <c r="Q1460" s="77"/>
    </row>
    <row r="1461" spans="2:17">
      <c r="B1461" s="4">
        <v>28475</v>
      </c>
      <c r="C1461" s="24">
        <v>93.400002000000001</v>
      </c>
      <c r="D1461" s="3">
        <f t="shared" si="24"/>
        <v>-2.6695140914145821E-3</v>
      </c>
      <c r="L1461" s="72"/>
      <c r="M1461" s="72"/>
      <c r="N1461" s="75"/>
      <c r="O1461" s="76"/>
      <c r="P1461" s="76"/>
      <c r="Q1461" s="77"/>
    </row>
    <row r="1462" spans="2:17">
      <c r="B1462" s="4">
        <v>28482</v>
      </c>
      <c r="C1462" s="24">
        <v>94.690002000000007</v>
      </c>
      <c r="D1462" s="3">
        <f t="shared" si="24"/>
        <v>1.3811562873414118E-2</v>
      </c>
      <c r="L1462" s="72"/>
      <c r="M1462" s="72"/>
      <c r="N1462" s="75"/>
      <c r="O1462" s="76"/>
      <c r="P1462" s="76"/>
      <c r="Q1462" s="77"/>
    </row>
    <row r="1463" spans="2:17">
      <c r="B1463" s="4">
        <v>28489</v>
      </c>
      <c r="C1463" s="24">
        <v>95.099997999999999</v>
      </c>
      <c r="D1463" s="3">
        <f t="shared" si="24"/>
        <v>4.3298763474521884E-3</v>
      </c>
      <c r="L1463" s="72"/>
      <c r="M1463" s="72"/>
      <c r="N1463" s="75"/>
      <c r="O1463" s="76"/>
      <c r="P1463" s="76"/>
      <c r="Q1463" s="77"/>
    </row>
    <row r="1464" spans="2:17">
      <c r="B1464" s="4">
        <v>28496</v>
      </c>
      <c r="C1464" s="24">
        <v>91.620002999999997</v>
      </c>
      <c r="D1464" s="3">
        <f t="shared" si="24"/>
        <v>-3.6593008130242022E-2</v>
      </c>
      <c r="L1464" s="72"/>
      <c r="M1464" s="72"/>
      <c r="N1464" s="75"/>
      <c r="O1464" s="76"/>
      <c r="P1464" s="76"/>
      <c r="Q1464" s="77"/>
    </row>
    <row r="1465" spans="2:17">
      <c r="B1465" s="4">
        <v>28503</v>
      </c>
      <c r="C1465" s="24">
        <v>89.690002000000007</v>
      </c>
      <c r="D1465" s="3">
        <f t="shared" si="24"/>
        <v>-2.1065279816679272E-2</v>
      </c>
      <c r="L1465" s="72"/>
      <c r="M1465" s="72"/>
      <c r="N1465" s="75"/>
      <c r="O1465" s="76"/>
      <c r="P1465" s="76"/>
      <c r="Q1465" s="77"/>
    </row>
    <row r="1466" spans="2:17">
      <c r="B1466" s="4">
        <v>28510</v>
      </c>
      <c r="C1466" s="24">
        <v>89.889999000000003</v>
      </c>
      <c r="D1466" s="3">
        <f t="shared" si="24"/>
        <v>2.2298695009506098E-3</v>
      </c>
      <c r="L1466" s="72"/>
      <c r="M1466" s="72"/>
      <c r="N1466" s="75"/>
      <c r="O1466" s="76"/>
      <c r="P1466" s="76"/>
      <c r="Q1466" s="77"/>
    </row>
    <row r="1467" spans="2:17">
      <c r="B1467" s="4">
        <v>28517</v>
      </c>
      <c r="C1467" s="24">
        <v>88.580001999999993</v>
      </c>
      <c r="D1467" s="3">
        <f t="shared" si="24"/>
        <v>-1.4573334237104718E-2</v>
      </c>
      <c r="L1467" s="72"/>
      <c r="M1467" s="72"/>
      <c r="N1467" s="75"/>
      <c r="O1467" s="76"/>
      <c r="P1467" s="76"/>
      <c r="Q1467" s="77"/>
    </row>
    <row r="1468" spans="2:17">
      <c r="B1468" s="4">
        <v>28524</v>
      </c>
      <c r="C1468" s="24">
        <v>89.620002999999997</v>
      </c>
      <c r="D1468" s="3">
        <f t="shared" si="24"/>
        <v>1.1740810301629878E-2</v>
      </c>
      <c r="L1468" s="72"/>
      <c r="M1468" s="72"/>
      <c r="N1468" s="75"/>
      <c r="O1468" s="76"/>
      <c r="P1468" s="76"/>
      <c r="Q1468" s="77"/>
    </row>
    <row r="1469" spans="2:17">
      <c r="B1469" s="4">
        <v>28531</v>
      </c>
      <c r="C1469" s="24">
        <v>90.080001999999993</v>
      </c>
      <c r="D1469" s="3">
        <f t="shared" si="24"/>
        <v>5.1327715309270605E-3</v>
      </c>
      <c r="L1469" s="72"/>
      <c r="M1469" s="72"/>
      <c r="N1469" s="75"/>
      <c r="O1469" s="76"/>
      <c r="P1469" s="76"/>
      <c r="Q1469" s="77"/>
    </row>
    <row r="1470" spans="2:17">
      <c r="B1470" s="4">
        <v>28538</v>
      </c>
      <c r="C1470" s="24">
        <v>87.959998999999996</v>
      </c>
      <c r="D1470" s="3">
        <f t="shared" si="24"/>
        <v>-2.353466866042031E-2</v>
      </c>
      <c r="L1470" s="72"/>
      <c r="M1470" s="72"/>
      <c r="N1470" s="75"/>
      <c r="O1470" s="76"/>
      <c r="P1470" s="76"/>
      <c r="Q1470" s="77"/>
    </row>
    <row r="1471" spans="2:17">
      <c r="B1471" s="4">
        <v>28545</v>
      </c>
      <c r="C1471" s="24">
        <v>88.489998</v>
      </c>
      <c r="D1471" s="3">
        <f t="shared" si="24"/>
        <v>6.0254548206624126E-3</v>
      </c>
      <c r="L1471" s="72"/>
      <c r="M1471" s="72"/>
      <c r="N1471" s="75"/>
      <c r="O1471" s="76"/>
      <c r="P1471" s="76"/>
      <c r="Q1471" s="77"/>
    </row>
    <row r="1472" spans="2:17">
      <c r="B1472" s="4">
        <v>28552</v>
      </c>
      <c r="C1472" s="24">
        <v>87.449996999999996</v>
      </c>
      <c r="D1472" s="3">
        <f t="shared" si="24"/>
        <v>-1.1752751988987509E-2</v>
      </c>
      <c r="L1472" s="72"/>
      <c r="M1472" s="72"/>
      <c r="N1472" s="75"/>
      <c r="O1472" s="76"/>
      <c r="P1472" s="76"/>
      <c r="Q1472" s="77"/>
    </row>
    <row r="1473" spans="2:17">
      <c r="B1473" s="4">
        <v>28559</v>
      </c>
      <c r="C1473" s="24">
        <v>88.879997000000003</v>
      </c>
      <c r="D1473" s="3">
        <f t="shared" si="24"/>
        <v>1.6352201818829126E-2</v>
      </c>
      <c r="L1473" s="72"/>
      <c r="M1473" s="72"/>
      <c r="N1473" s="75"/>
      <c r="O1473" s="76"/>
      <c r="P1473" s="76"/>
      <c r="Q1473" s="77"/>
    </row>
    <row r="1474" spans="2:17">
      <c r="B1474" s="4">
        <v>28566</v>
      </c>
      <c r="C1474" s="24">
        <v>90.199996999999996</v>
      </c>
      <c r="D1474" s="3">
        <f t="shared" si="24"/>
        <v>1.4851485649802543E-2</v>
      </c>
      <c r="L1474" s="72"/>
      <c r="M1474" s="72"/>
      <c r="N1474" s="75"/>
      <c r="O1474" s="76"/>
      <c r="P1474" s="76"/>
      <c r="Q1474" s="77"/>
    </row>
    <row r="1475" spans="2:17">
      <c r="B1475" s="4">
        <v>28573</v>
      </c>
      <c r="C1475" s="24">
        <v>89.360000999999997</v>
      </c>
      <c r="D1475" s="3">
        <f t="shared" si="24"/>
        <v>-9.3125945447647407E-3</v>
      </c>
      <c r="L1475" s="72"/>
      <c r="M1475" s="72"/>
      <c r="N1475" s="75"/>
      <c r="O1475" s="76"/>
      <c r="P1475" s="76"/>
      <c r="Q1475" s="77"/>
    </row>
    <row r="1476" spans="2:17">
      <c r="B1476" s="4">
        <v>28580</v>
      </c>
      <c r="C1476" s="24">
        <v>89.209998999999996</v>
      </c>
      <c r="D1476" s="3">
        <f t="shared" si="24"/>
        <v>-1.6786257645632352E-3</v>
      </c>
      <c r="L1476" s="72"/>
      <c r="M1476" s="72"/>
      <c r="N1476" s="75"/>
      <c r="O1476" s="76"/>
      <c r="P1476" s="76"/>
      <c r="Q1476" s="77"/>
    </row>
    <row r="1477" spans="2:17">
      <c r="B1477" s="4">
        <v>28587</v>
      </c>
      <c r="C1477" s="24">
        <v>90.169998000000007</v>
      </c>
      <c r="D1477" s="3">
        <f t="shared" ref="D1477:D1540" si="25">C1477/C1476-1</f>
        <v>1.0761114345489542E-2</v>
      </c>
      <c r="L1477" s="72"/>
      <c r="M1477" s="72"/>
      <c r="N1477" s="75"/>
      <c r="O1477" s="76"/>
      <c r="P1477" s="76"/>
      <c r="Q1477" s="77"/>
    </row>
    <row r="1478" spans="2:17">
      <c r="B1478" s="4">
        <v>28594</v>
      </c>
      <c r="C1478" s="24">
        <v>92.919998000000007</v>
      </c>
      <c r="D1478" s="3">
        <f t="shared" si="25"/>
        <v>3.0497948996294655E-2</v>
      </c>
      <c r="L1478" s="72"/>
      <c r="M1478" s="72"/>
      <c r="N1478" s="75"/>
      <c r="O1478" s="76"/>
      <c r="P1478" s="76"/>
      <c r="Q1478" s="77"/>
    </row>
    <row r="1479" spans="2:17">
      <c r="B1479" s="4">
        <v>28601</v>
      </c>
      <c r="C1479" s="24">
        <v>94.339995999999999</v>
      </c>
      <c r="D1479" s="3">
        <f t="shared" si="25"/>
        <v>1.5281941783941821E-2</v>
      </c>
      <c r="L1479" s="72"/>
      <c r="M1479" s="72"/>
      <c r="N1479" s="75"/>
      <c r="O1479" s="76"/>
      <c r="P1479" s="76"/>
      <c r="Q1479" s="77"/>
    </row>
    <row r="1480" spans="2:17">
      <c r="B1480" s="4">
        <v>28608</v>
      </c>
      <c r="C1480" s="24">
        <v>96.830001999999993</v>
      </c>
      <c r="D1480" s="3">
        <f t="shared" si="25"/>
        <v>2.6393959143267143E-2</v>
      </c>
      <c r="L1480" s="72"/>
      <c r="M1480" s="72"/>
      <c r="N1480" s="75"/>
      <c r="O1480" s="76"/>
      <c r="P1480" s="76"/>
      <c r="Q1480" s="77"/>
    </row>
    <row r="1481" spans="2:17">
      <c r="B1481" s="4">
        <v>28615</v>
      </c>
      <c r="C1481" s="24">
        <v>96.529999000000004</v>
      </c>
      <c r="D1481" s="3">
        <f t="shared" si="25"/>
        <v>-3.0982442817669709E-3</v>
      </c>
      <c r="L1481" s="72"/>
      <c r="M1481" s="72"/>
      <c r="N1481" s="75"/>
      <c r="O1481" s="76"/>
      <c r="P1481" s="76"/>
      <c r="Q1481" s="77"/>
    </row>
    <row r="1482" spans="2:17">
      <c r="B1482" s="4">
        <v>28622</v>
      </c>
      <c r="C1482" s="24">
        <v>98.07</v>
      </c>
      <c r="D1482" s="3">
        <f t="shared" si="25"/>
        <v>1.5953600082394992E-2</v>
      </c>
      <c r="L1482" s="72"/>
      <c r="M1482" s="72"/>
      <c r="N1482" s="75"/>
      <c r="O1482" s="76"/>
      <c r="P1482" s="76"/>
      <c r="Q1482" s="77"/>
    </row>
    <row r="1483" spans="2:17">
      <c r="B1483" s="4">
        <v>28629</v>
      </c>
      <c r="C1483" s="24">
        <v>98.120002999999997</v>
      </c>
      <c r="D1483" s="3">
        <f t="shared" si="25"/>
        <v>5.0987050066275685E-4</v>
      </c>
      <c r="L1483" s="72"/>
      <c r="M1483" s="72"/>
      <c r="N1483" s="75"/>
      <c r="O1483" s="76"/>
      <c r="P1483" s="76"/>
      <c r="Q1483" s="77"/>
    </row>
    <row r="1484" spans="2:17">
      <c r="B1484" s="4">
        <v>28636</v>
      </c>
      <c r="C1484" s="24">
        <v>96.580001999999993</v>
      </c>
      <c r="D1484" s="3">
        <f t="shared" si="25"/>
        <v>-1.5695076976302236E-2</v>
      </c>
      <c r="L1484" s="72"/>
      <c r="M1484" s="72"/>
      <c r="N1484" s="75"/>
      <c r="O1484" s="76"/>
      <c r="P1484" s="76"/>
      <c r="Q1484" s="77"/>
    </row>
    <row r="1485" spans="2:17">
      <c r="B1485" s="4">
        <v>28643</v>
      </c>
      <c r="C1485" s="24">
        <v>98.139999000000003</v>
      </c>
      <c r="D1485" s="3">
        <f t="shared" si="25"/>
        <v>1.6152381110946967E-2</v>
      </c>
      <c r="L1485" s="72"/>
      <c r="M1485" s="72"/>
      <c r="N1485" s="75"/>
      <c r="O1485" s="76"/>
      <c r="P1485" s="76"/>
      <c r="Q1485" s="77"/>
    </row>
    <row r="1486" spans="2:17">
      <c r="B1486" s="4">
        <v>28650</v>
      </c>
      <c r="C1486" s="24">
        <v>99.93</v>
      </c>
      <c r="D1486" s="3">
        <f t="shared" si="25"/>
        <v>1.8239260426322179E-2</v>
      </c>
      <c r="L1486" s="72"/>
      <c r="M1486" s="72"/>
      <c r="N1486" s="75"/>
      <c r="O1486" s="76"/>
      <c r="P1486" s="76"/>
      <c r="Q1486" s="77"/>
    </row>
    <row r="1487" spans="2:17">
      <c r="B1487" s="4">
        <v>28657</v>
      </c>
      <c r="C1487" s="24">
        <v>97.419998000000007</v>
      </c>
      <c r="D1487" s="3">
        <f t="shared" si="25"/>
        <v>-2.5117602321625188E-2</v>
      </c>
      <c r="L1487" s="72"/>
      <c r="M1487" s="72"/>
      <c r="N1487" s="75"/>
      <c r="O1487" s="76"/>
      <c r="P1487" s="76"/>
      <c r="Q1487" s="77"/>
    </row>
    <row r="1488" spans="2:17">
      <c r="B1488" s="4">
        <v>28664</v>
      </c>
      <c r="C1488" s="24">
        <v>95.849997999999999</v>
      </c>
      <c r="D1488" s="3">
        <f t="shared" si="25"/>
        <v>-1.611578764351862E-2</v>
      </c>
      <c r="L1488" s="72"/>
      <c r="M1488" s="72"/>
      <c r="N1488" s="75"/>
      <c r="O1488" s="76"/>
      <c r="P1488" s="76"/>
      <c r="Q1488" s="77"/>
    </row>
    <row r="1489" spans="2:17">
      <c r="B1489" s="4">
        <v>28671</v>
      </c>
      <c r="C1489" s="24">
        <v>95.529999000000004</v>
      </c>
      <c r="D1489" s="3">
        <f t="shared" si="25"/>
        <v>-3.3385394541165514E-3</v>
      </c>
      <c r="L1489" s="72"/>
      <c r="M1489" s="72"/>
      <c r="N1489" s="75"/>
      <c r="O1489" s="76"/>
      <c r="P1489" s="76"/>
      <c r="Q1489" s="77"/>
    </row>
    <row r="1490" spans="2:17">
      <c r="B1490" s="4">
        <v>28678</v>
      </c>
      <c r="C1490" s="24">
        <v>94.889999000000003</v>
      </c>
      <c r="D1490" s="3">
        <f t="shared" si="25"/>
        <v>-6.6994662064217003E-3</v>
      </c>
      <c r="L1490" s="72"/>
      <c r="M1490" s="72"/>
      <c r="N1490" s="75"/>
      <c r="O1490" s="76"/>
      <c r="P1490" s="76"/>
      <c r="Q1490" s="77"/>
    </row>
    <row r="1491" spans="2:17">
      <c r="B1491" s="4">
        <v>28685</v>
      </c>
      <c r="C1491" s="24">
        <v>97.580001999999993</v>
      </c>
      <c r="D1491" s="3">
        <f t="shared" si="25"/>
        <v>2.8348646099153108E-2</v>
      </c>
      <c r="L1491" s="72"/>
      <c r="M1491" s="72"/>
      <c r="N1491" s="75"/>
      <c r="O1491" s="76"/>
      <c r="P1491" s="76"/>
      <c r="Q1491" s="77"/>
    </row>
    <row r="1492" spans="2:17">
      <c r="B1492" s="4">
        <v>28692</v>
      </c>
      <c r="C1492" s="24">
        <v>97.75</v>
      </c>
      <c r="D1492" s="3">
        <f t="shared" si="25"/>
        <v>1.7421397470356315E-3</v>
      </c>
      <c r="L1492" s="72"/>
      <c r="M1492" s="72"/>
      <c r="N1492" s="75"/>
      <c r="O1492" s="76"/>
      <c r="P1492" s="76"/>
      <c r="Q1492" s="77"/>
    </row>
    <row r="1493" spans="2:17">
      <c r="B1493" s="4">
        <v>28699</v>
      </c>
      <c r="C1493" s="24">
        <v>100</v>
      </c>
      <c r="D1493" s="3">
        <f t="shared" si="25"/>
        <v>2.3017902813299296E-2</v>
      </c>
      <c r="L1493" s="72"/>
      <c r="M1493" s="72"/>
      <c r="N1493" s="75"/>
      <c r="O1493" s="76"/>
      <c r="P1493" s="76"/>
      <c r="Q1493" s="77"/>
    </row>
    <row r="1494" spans="2:17">
      <c r="B1494" s="4">
        <v>28706</v>
      </c>
      <c r="C1494" s="24">
        <v>103.91999800000001</v>
      </c>
      <c r="D1494" s="3">
        <f t="shared" si="25"/>
        <v>3.9199980000000023E-2</v>
      </c>
      <c r="L1494" s="72"/>
      <c r="M1494" s="72"/>
      <c r="N1494" s="75"/>
      <c r="O1494" s="76"/>
      <c r="P1494" s="76"/>
      <c r="Q1494" s="77"/>
    </row>
    <row r="1495" spans="2:17">
      <c r="B1495" s="4">
        <v>28713</v>
      </c>
      <c r="C1495" s="24">
        <v>103.959999</v>
      </c>
      <c r="D1495" s="3">
        <f t="shared" si="25"/>
        <v>3.8492110055643458E-4</v>
      </c>
      <c r="L1495" s="72"/>
      <c r="M1495" s="72"/>
      <c r="N1495" s="75"/>
      <c r="O1495" s="76"/>
      <c r="P1495" s="76"/>
      <c r="Q1495" s="77"/>
    </row>
    <row r="1496" spans="2:17">
      <c r="B1496" s="4">
        <v>28720</v>
      </c>
      <c r="C1496" s="24">
        <v>104.730003</v>
      </c>
      <c r="D1496" s="3">
        <f t="shared" si="25"/>
        <v>7.406733430230128E-3</v>
      </c>
      <c r="L1496" s="72"/>
      <c r="M1496" s="72"/>
      <c r="N1496" s="75"/>
      <c r="O1496" s="76"/>
      <c r="P1496" s="76"/>
      <c r="Q1496" s="77"/>
    </row>
    <row r="1497" spans="2:17">
      <c r="B1497" s="4">
        <v>28727</v>
      </c>
      <c r="C1497" s="24">
        <v>104.900002</v>
      </c>
      <c r="D1497" s="3">
        <f t="shared" si="25"/>
        <v>1.6232120226331581E-3</v>
      </c>
      <c r="L1497" s="72"/>
      <c r="M1497" s="72"/>
      <c r="N1497" s="75"/>
      <c r="O1497" s="76"/>
      <c r="P1497" s="76"/>
      <c r="Q1497" s="77"/>
    </row>
    <row r="1498" spans="2:17">
      <c r="B1498" s="4">
        <v>28734</v>
      </c>
      <c r="C1498" s="24">
        <v>103.68</v>
      </c>
      <c r="D1498" s="3">
        <f t="shared" si="25"/>
        <v>-1.1630142771589247E-2</v>
      </c>
      <c r="L1498" s="72"/>
      <c r="M1498" s="72"/>
      <c r="N1498" s="75"/>
      <c r="O1498" s="76"/>
      <c r="P1498" s="76"/>
      <c r="Q1498" s="77"/>
    </row>
    <row r="1499" spans="2:17">
      <c r="B1499" s="4">
        <v>28741</v>
      </c>
      <c r="C1499" s="24">
        <v>106.790001</v>
      </c>
      <c r="D1499" s="3">
        <f t="shared" si="25"/>
        <v>2.9996151620370393E-2</v>
      </c>
      <c r="L1499" s="72"/>
      <c r="M1499" s="72"/>
      <c r="N1499" s="75"/>
      <c r="O1499" s="76"/>
      <c r="P1499" s="76"/>
      <c r="Q1499" s="77"/>
    </row>
    <row r="1500" spans="2:17">
      <c r="B1500" s="4">
        <v>28748</v>
      </c>
      <c r="C1500" s="24">
        <v>104.120003</v>
      </c>
      <c r="D1500" s="3">
        <f t="shared" si="25"/>
        <v>-2.5002322080697525E-2</v>
      </c>
      <c r="L1500" s="72"/>
      <c r="M1500" s="72"/>
      <c r="N1500" s="75"/>
      <c r="O1500" s="76"/>
      <c r="P1500" s="76"/>
      <c r="Q1500" s="77"/>
    </row>
    <row r="1501" spans="2:17">
      <c r="B1501" s="4">
        <v>28755</v>
      </c>
      <c r="C1501" s="24">
        <v>101.839996</v>
      </c>
      <c r="D1501" s="3">
        <f t="shared" si="25"/>
        <v>-2.1897876818155693E-2</v>
      </c>
      <c r="L1501" s="72"/>
      <c r="M1501" s="72"/>
      <c r="N1501" s="75"/>
      <c r="O1501" s="76"/>
      <c r="P1501" s="76"/>
      <c r="Q1501" s="77"/>
    </row>
    <row r="1502" spans="2:17">
      <c r="B1502" s="4">
        <v>28762</v>
      </c>
      <c r="C1502" s="24">
        <v>102.540001</v>
      </c>
      <c r="D1502" s="3">
        <f t="shared" si="25"/>
        <v>6.8735764679330735E-3</v>
      </c>
      <c r="L1502" s="72"/>
      <c r="M1502" s="72"/>
      <c r="N1502" s="75"/>
      <c r="O1502" s="76"/>
      <c r="P1502" s="76"/>
      <c r="Q1502" s="77"/>
    </row>
    <row r="1503" spans="2:17">
      <c r="B1503" s="4">
        <v>28769</v>
      </c>
      <c r="C1503" s="24">
        <v>103.519997</v>
      </c>
      <c r="D1503" s="3">
        <f t="shared" si="25"/>
        <v>9.5572068504270469E-3</v>
      </c>
      <c r="L1503" s="72"/>
      <c r="M1503" s="72"/>
      <c r="N1503" s="75"/>
      <c r="O1503" s="76"/>
      <c r="P1503" s="76"/>
      <c r="Q1503" s="77"/>
    </row>
    <row r="1504" spans="2:17">
      <c r="B1504" s="4">
        <v>28776</v>
      </c>
      <c r="C1504" s="24">
        <v>104.660004</v>
      </c>
      <c r="D1504" s="3">
        <f t="shared" si="25"/>
        <v>1.1012432699355701E-2</v>
      </c>
      <c r="L1504" s="72"/>
      <c r="M1504" s="72"/>
      <c r="N1504" s="75"/>
      <c r="O1504" s="76"/>
      <c r="P1504" s="76"/>
      <c r="Q1504" s="77"/>
    </row>
    <row r="1505" spans="2:17">
      <c r="B1505" s="4">
        <v>28783</v>
      </c>
      <c r="C1505" s="24">
        <v>97.949996999999996</v>
      </c>
      <c r="D1505" s="3">
        <f t="shared" si="25"/>
        <v>-6.4112428277759315E-2</v>
      </c>
      <c r="L1505" s="72"/>
      <c r="M1505" s="72"/>
      <c r="N1505" s="75"/>
      <c r="O1505" s="76"/>
      <c r="P1505" s="76"/>
      <c r="Q1505" s="77"/>
    </row>
    <row r="1506" spans="2:17">
      <c r="B1506" s="4">
        <v>28790</v>
      </c>
      <c r="C1506" s="24">
        <v>94.589995999999999</v>
      </c>
      <c r="D1506" s="3">
        <f t="shared" si="25"/>
        <v>-3.4303227186418317E-2</v>
      </c>
      <c r="L1506" s="72"/>
      <c r="M1506" s="72"/>
      <c r="N1506" s="75"/>
      <c r="O1506" s="76"/>
      <c r="P1506" s="76"/>
      <c r="Q1506" s="77"/>
    </row>
    <row r="1507" spans="2:17">
      <c r="B1507" s="4">
        <v>28797</v>
      </c>
      <c r="C1507" s="24">
        <v>96.18</v>
      </c>
      <c r="D1507" s="3">
        <f t="shared" si="25"/>
        <v>1.6809430883156118E-2</v>
      </c>
      <c r="L1507" s="72"/>
      <c r="M1507" s="72"/>
      <c r="N1507" s="75"/>
      <c r="O1507" s="76"/>
      <c r="P1507" s="76"/>
      <c r="Q1507" s="77"/>
    </row>
    <row r="1508" spans="2:17">
      <c r="B1508" s="4">
        <v>28804</v>
      </c>
      <c r="C1508" s="24">
        <v>94.769997000000004</v>
      </c>
      <c r="D1508" s="3">
        <f t="shared" si="25"/>
        <v>-1.4660043668122347E-2</v>
      </c>
      <c r="L1508" s="72"/>
      <c r="M1508" s="72"/>
      <c r="N1508" s="75"/>
      <c r="O1508" s="76"/>
      <c r="P1508" s="76"/>
      <c r="Q1508" s="77"/>
    </row>
    <row r="1509" spans="2:17">
      <c r="B1509" s="4">
        <v>28811</v>
      </c>
      <c r="C1509" s="24">
        <v>94.419998000000007</v>
      </c>
      <c r="D1509" s="3">
        <f t="shared" si="25"/>
        <v>-3.6931414063461343E-3</v>
      </c>
      <c r="L1509" s="72"/>
      <c r="M1509" s="72"/>
      <c r="N1509" s="75"/>
      <c r="O1509" s="76"/>
      <c r="P1509" s="76"/>
      <c r="Q1509" s="77"/>
    </row>
    <row r="1510" spans="2:17">
      <c r="B1510" s="4">
        <v>28818</v>
      </c>
      <c r="C1510" s="24">
        <v>95.790001000000004</v>
      </c>
      <c r="D1510" s="3">
        <f t="shared" si="25"/>
        <v>1.4509669868876696E-2</v>
      </c>
      <c r="L1510" s="72"/>
      <c r="M1510" s="72"/>
      <c r="N1510" s="75"/>
      <c r="O1510" s="76"/>
      <c r="P1510" s="76"/>
      <c r="Q1510" s="77"/>
    </row>
    <row r="1511" spans="2:17">
      <c r="B1511" s="4">
        <v>28825</v>
      </c>
      <c r="C1511" s="24">
        <v>96.279999000000004</v>
      </c>
      <c r="D1511" s="3">
        <f t="shared" si="25"/>
        <v>5.1153355766224706E-3</v>
      </c>
      <c r="L1511" s="72"/>
      <c r="M1511" s="72"/>
      <c r="N1511" s="75"/>
      <c r="O1511" s="76"/>
      <c r="P1511" s="76"/>
      <c r="Q1511" s="77"/>
    </row>
    <row r="1512" spans="2:17">
      <c r="B1512" s="4">
        <v>28832</v>
      </c>
      <c r="C1512" s="24">
        <v>96.629997000000003</v>
      </c>
      <c r="D1512" s="3">
        <f t="shared" si="25"/>
        <v>3.6352098424927703E-3</v>
      </c>
      <c r="L1512" s="72"/>
      <c r="M1512" s="72"/>
      <c r="N1512" s="75"/>
      <c r="O1512" s="76"/>
      <c r="P1512" s="76"/>
      <c r="Q1512" s="77"/>
    </row>
    <row r="1513" spans="2:17">
      <c r="B1513" s="4">
        <v>28839</v>
      </c>
      <c r="C1513" s="24">
        <v>95.330001999999993</v>
      </c>
      <c r="D1513" s="3">
        <f t="shared" si="25"/>
        <v>-1.3453327541757099E-2</v>
      </c>
      <c r="L1513" s="72"/>
      <c r="M1513" s="72"/>
      <c r="N1513" s="75"/>
      <c r="O1513" s="76"/>
      <c r="P1513" s="76"/>
      <c r="Q1513" s="77"/>
    </row>
    <row r="1514" spans="2:17">
      <c r="B1514" s="4">
        <v>28846</v>
      </c>
      <c r="C1514" s="24">
        <v>96.309997999999993</v>
      </c>
      <c r="D1514" s="3">
        <f t="shared" si="25"/>
        <v>1.0280037547885534E-2</v>
      </c>
      <c r="L1514" s="72"/>
      <c r="M1514" s="72"/>
      <c r="N1514" s="75"/>
      <c r="O1514" s="76"/>
      <c r="P1514" s="76"/>
      <c r="Q1514" s="77"/>
    </row>
    <row r="1515" spans="2:17">
      <c r="B1515" s="4">
        <v>28853</v>
      </c>
      <c r="C1515" s="24">
        <v>96.110000999999997</v>
      </c>
      <c r="D1515" s="3">
        <f t="shared" si="25"/>
        <v>-2.0765964505574663E-3</v>
      </c>
      <c r="L1515" s="72"/>
      <c r="M1515" s="72"/>
      <c r="N1515" s="75"/>
      <c r="O1515" s="76"/>
      <c r="P1515" s="76"/>
      <c r="Q1515" s="77"/>
    </row>
    <row r="1516" spans="2:17">
      <c r="B1516" s="4">
        <v>28860</v>
      </c>
      <c r="C1516" s="24">
        <v>99.129997000000003</v>
      </c>
      <c r="D1516" s="3">
        <f t="shared" si="25"/>
        <v>3.1422286635914176E-2</v>
      </c>
      <c r="L1516" s="72"/>
      <c r="M1516" s="72"/>
      <c r="N1516" s="75"/>
      <c r="O1516" s="76"/>
      <c r="P1516" s="76"/>
      <c r="Q1516" s="77"/>
    </row>
    <row r="1517" spans="2:17">
      <c r="B1517" s="4">
        <v>28867</v>
      </c>
      <c r="C1517" s="24">
        <v>99.93</v>
      </c>
      <c r="D1517" s="3">
        <f t="shared" si="25"/>
        <v>8.0702413417808039E-3</v>
      </c>
      <c r="L1517" s="72"/>
      <c r="M1517" s="72"/>
      <c r="N1517" s="75"/>
      <c r="O1517" s="76"/>
      <c r="P1517" s="76"/>
      <c r="Q1517" s="77"/>
    </row>
    <row r="1518" spans="2:17">
      <c r="B1518" s="4">
        <v>28874</v>
      </c>
      <c r="C1518" s="24">
        <v>99.75</v>
      </c>
      <c r="D1518" s="3">
        <f t="shared" si="25"/>
        <v>-1.8012608826178944E-3</v>
      </c>
      <c r="L1518" s="72"/>
      <c r="M1518" s="72"/>
      <c r="N1518" s="75"/>
      <c r="O1518" s="76"/>
      <c r="P1518" s="76"/>
      <c r="Q1518" s="77"/>
    </row>
    <row r="1519" spans="2:17">
      <c r="B1519" s="4">
        <v>28881</v>
      </c>
      <c r="C1519" s="24">
        <v>101.860001</v>
      </c>
      <c r="D1519" s="3">
        <f t="shared" si="25"/>
        <v>2.115289223057637E-2</v>
      </c>
      <c r="L1519" s="72"/>
      <c r="M1519" s="72"/>
      <c r="N1519" s="75"/>
      <c r="O1519" s="76"/>
      <c r="P1519" s="76"/>
      <c r="Q1519" s="77"/>
    </row>
    <row r="1520" spans="2:17">
      <c r="B1520" s="4">
        <v>28888</v>
      </c>
      <c r="C1520" s="24">
        <v>99.5</v>
      </c>
      <c r="D1520" s="3">
        <f t="shared" si="25"/>
        <v>-2.316906515640027E-2</v>
      </c>
      <c r="L1520" s="72"/>
      <c r="M1520" s="72"/>
      <c r="N1520" s="75"/>
      <c r="O1520" s="76"/>
      <c r="P1520" s="76"/>
      <c r="Q1520" s="77"/>
    </row>
    <row r="1521" spans="2:17">
      <c r="B1521" s="4">
        <v>28895</v>
      </c>
      <c r="C1521" s="24">
        <v>97.870002999999997</v>
      </c>
      <c r="D1521" s="3">
        <f t="shared" si="25"/>
        <v>-1.6381879396984989E-2</v>
      </c>
      <c r="L1521" s="72"/>
      <c r="M1521" s="72"/>
      <c r="N1521" s="75"/>
      <c r="O1521" s="76"/>
      <c r="P1521" s="76"/>
      <c r="Q1521" s="77"/>
    </row>
    <row r="1522" spans="2:17">
      <c r="B1522" s="4">
        <v>28902</v>
      </c>
      <c r="C1522" s="24">
        <v>98.669998000000007</v>
      </c>
      <c r="D1522" s="3">
        <f t="shared" si="25"/>
        <v>8.1740571725537059E-3</v>
      </c>
      <c r="L1522" s="72"/>
      <c r="M1522" s="72"/>
      <c r="N1522" s="75"/>
      <c r="O1522" s="76"/>
      <c r="P1522" s="76"/>
      <c r="Q1522" s="77"/>
    </row>
    <row r="1523" spans="2:17">
      <c r="B1523" s="4">
        <v>28909</v>
      </c>
      <c r="C1523" s="24">
        <v>97.779999000000004</v>
      </c>
      <c r="D1523" s="3">
        <f t="shared" si="25"/>
        <v>-9.0199555897426675E-3</v>
      </c>
      <c r="L1523" s="72"/>
      <c r="M1523" s="72"/>
      <c r="N1523" s="75"/>
      <c r="O1523" s="76"/>
      <c r="P1523" s="76"/>
      <c r="Q1523" s="77"/>
    </row>
    <row r="1524" spans="2:17">
      <c r="B1524" s="4">
        <v>28916</v>
      </c>
      <c r="C1524" s="24">
        <v>96.970000999999996</v>
      </c>
      <c r="D1524" s="3">
        <f t="shared" si="25"/>
        <v>-8.2838822692155034E-3</v>
      </c>
      <c r="L1524" s="72"/>
      <c r="M1524" s="72"/>
      <c r="N1524" s="75"/>
      <c r="O1524" s="76"/>
      <c r="P1524" s="76"/>
      <c r="Q1524" s="77"/>
    </row>
    <row r="1525" spans="2:17">
      <c r="B1525" s="4">
        <v>28923</v>
      </c>
      <c r="C1525" s="24">
        <v>99.540001000000004</v>
      </c>
      <c r="D1525" s="3">
        <f t="shared" si="25"/>
        <v>2.6503041904681446E-2</v>
      </c>
      <c r="L1525" s="72"/>
      <c r="M1525" s="72"/>
      <c r="N1525" s="75"/>
      <c r="O1525" s="76"/>
      <c r="P1525" s="76"/>
      <c r="Q1525" s="77"/>
    </row>
    <row r="1526" spans="2:17">
      <c r="B1526" s="4">
        <v>28930</v>
      </c>
      <c r="C1526" s="24">
        <v>100.69000200000001</v>
      </c>
      <c r="D1526" s="3">
        <f t="shared" si="25"/>
        <v>1.1553154394684073E-2</v>
      </c>
      <c r="L1526" s="72"/>
      <c r="M1526" s="72"/>
      <c r="N1526" s="75"/>
      <c r="O1526" s="76"/>
      <c r="P1526" s="76"/>
      <c r="Q1526" s="77"/>
    </row>
    <row r="1527" spans="2:17">
      <c r="B1527" s="4">
        <v>28937</v>
      </c>
      <c r="C1527" s="24">
        <v>101.599998</v>
      </c>
      <c r="D1527" s="3">
        <f t="shared" si="25"/>
        <v>9.0376003766490243E-3</v>
      </c>
      <c r="L1527" s="72"/>
      <c r="M1527" s="72"/>
      <c r="N1527" s="75"/>
      <c r="O1527" s="76"/>
      <c r="P1527" s="76"/>
      <c r="Q1527" s="77"/>
    </row>
    <row r="1528" spans="2:17">
      <c r="B1528" s="4">
        <v>28944</v>
      </c>
      <c r="C1528" s="24">
        <v>101.589996</v>
      </c>
      <c r="D1528" s="3">
        <f t="shared" si="25"/>
        <v>-9.8444883827708551E-5</v>
      </c>
      <c r="L1528" s="72"/>
      <c r="M1528" s="72"/>
      <c r="N1528" s="75"/>
      <c r="O1528" s="76"/>
      <c r="P1528" s="76"/>
      <c r="Q1528" s="77"/>
    </row>
    <row r="1529" spans="2:17">
      <c r="B1529" s="4">
        <v>28951</v>
      </c>
      <c r="C1529" s="24">
        <v>103.18</v>
      </c>
      <c r="D1529" s="3">
        <f t="shared" si="25"/>
        <v>1.5651186756617363E-2</v>
      </c>
      <c r="L1529" s="72"/>
      <c r="M1529" s="72"/>
      <c r="N1529" s="75"/>
      <c r="O1529" s="76"/>
      <c r="P1529" s="76"/>
      <c r="Q1529" s="77"/>
    </row>
    <row r="1530" spans="2:17">
      <c r="B1530" s="4">
        <v>28958</v>
      </c>
      <c r="C1530" s="24">
        <v>102</v>
      </c>
      <c r="D1530" s="3">
        <f t="shared" si="25"/>
        <v>-1.1436324869160797E-2</v>
      </c>
      <c r="L1530" s="72"/>
      <c r="M1530" s="72"/>
      <c r="N1530" s="75"/>
      <c r="O1530" s="76"/>
      <c r="P1530" s="76"/>
      <c r="Q1530" s="77"/>
    </row>
    <row r="1531" spans="2:17">
      <c r="B1531" s="4">
        <v>28965</v>
      </c>
      <c r="C1531" s="24">
        <v>101.230003</v>
      </c>
      <c r="D1531" s="3">
        <f t="shared" si="25"/>
        <v>-7.5489901960784644E-3</v>
      </c>
      <c r="L1531" s="72"/>
      <c r="M1531" s="72"/>
      <c r="N1531" s="75"/>
      <c r="O1531" s="76"/>
      <c r="P1531" s="76"/>
      <c r="Q1531" s="77"/>
    </row>
    <row r="1532" spans="2:17">
      <c r="B1532" s="4">
        <v>28972</v>
      </c>
      <c r="C1532" s="24">
        <v>101.800003</v>
      </c>
      <c r="D1532" s="3">
        <f t="shared" si="25"/>
        <v>5.6307417080685429E-3</v>
      </c>
      <c r="L1532" s="72"/>
      <c r="M1532" s="72"/>
      <c r="N1532" s="75"/>
      <c r="O1532" s="76"/>
      <c r="P1532" s="76"/>
      <c r="Q1532" s="77"/>
    </row>
    <row r="1533" spans="2:17">
      <c r="B1533" s="4">
        <v>28979</v>
      </c>
      <c r="C1533" s="24">
        <v>100.69000200000001</v>
      </c>
      <c r="D1533" s="3">
        <f t="shared" si="25"/>
        <v>-1.0903742311284548E-2</v>
      </c>
      <c r="L1533" s="72"/>
      <c r="M1533" s="72"/>
      <c r="N1533" s="75"/>
      <c r="O1533" s="76"/>
      <c r="P1533" s="76"/>
      <c r="Q1533" s="77"/>
    </row>
    <row r="1534" spans="2:17">
      <c r="B1534" s="4">
        <v>28986</v>
      </c>
      <c r="C1534" s="24">
        <v>98.519997000000004</v>
      </c>
      <c r="D1534" s="3">
        <f t="shared" si="25"/>
        <v>-2.1551345286496271E-2</v>
      </c>
      <c r="L1534" s="72"/>
      <c r="M1534" s="72"/>
      <c r="N1534" s="75"/>
      <c r="O1534" s="76"/>
      <c r="P1534" s="76"/>
      <c r="Q1534" s="77"/>
    </row>
    <row r="1535" spans="2:17">
      <c r="B1535" s="4">
        <v>28993</v>
      </c>
      <c r="C1535" s="24">
        <v>99.93</v>
      </c>
      <c r="D1535" s="3">
        <f t="shared" si="25"/>
        <v>1.4311845746402208E-2</v>
      </c>
      <c r="L1535" s="72"/>
      <c r="M1535" s="72"/>
      <c r="N1535" s="75"/>
      <c r="O1535" s="76"/>
      <c r="P1535" s="76"/>
      <c r="Q1535" s="77"/>
    </row>
    <row r="1536" spans="2:17">
      <c r="B1536" s="4">
        <v>29000</v>
      </c>
      <c r="C1536" s="24">
        <v>100.220001</v>
      </c>
      <c r="D1536" s="3">
        <f t="shared" si="25"/>
        <v>2.9020414290001906E-3</v>
      </c>
      <c r="L1536" s="72"/>
      <c r="M1536" s="72"/>
      <c r="N1536" s="75"/>
      <c r="O1536" s="76"/>
      <c r="P1536" s="76"/>
      <c r="Q1536" s="77"/>
    </row>
    <row r="1537" spans="2:17">
      <c r="B1537" s="4">
        <v>29007</v>
      </c>
      <c r="C1537" s="24">
        <v>99.169998000000007</v>
      </c>
      <c r="D1537" s="3">
        <f t="shared" si="25"/>
        <v>-1.0476980538046354E-2</v>
      </c>
      <c r="L1537" s="72"/>
      <c r="M1537" s="72"/>
      <c r="N1537" s="75"/>
      <c r="O1537" s="76"/>
      <c r="P1537" s="76"/>
      <c r="Q1537" s="77"/>
    </row>
    <row r="1538" spans="2:17">
      <c r="B1538" s="4">
        <v>29014</v>
      </c>
      <c r="C1538" s="24">
        <v>101.489998</v>
      </c>
      <c r="D1538" s="3">
        <f t="shared" si="25"/>
        <v>2.3394172096282473E-2</v>
      </c>
      <c r="L1538" s="72"/>
      <c r="M1538" s="72"/>
      <c r="N1538" s="75"/>
      <c r="O1538" s="76"/>
      <c r="P1538" s="76"/>
      <c r="Q1538" s="77"/>
    </row>
    <row r="1539" spans="2:17">
      <c r="B1539" s="4">
        <v>29021</v>
      </c>
      <c r="C1539" s="24">
        <v>102.089996</v>
      </c>
      <c r="D1539" s="3">
        <f t="shared" si="25"/>
        <v>5.9118929138219922E-3</v>
      </c>
      <c r="L1539" s="72"/>
      <c r="M1539" s="72"/>
      <c r="N1539" s="75"/>
      <c r="O1539" s="76"/>
      <c r="P1539" s="76"/>
      <c r="Q1539" s="77"/>
    </row>
    <row r="1540" spans="2:17">
      <c r="B1540" s="4">
        <v>29028</v>
      </c>
      <c r="C1540" s="24">
        <v>102.639999</v>
      </c>
      <c r="D1540" s="3">
        <f t="shared" si="25"/>
        <v>5.387432868544817E-3</v>
      </c>
      <c r="L1540" s="72"/>
      <c r="M1540" s="72"/>
      <c r="N1540" s="75"/>
      <c r="O1540" s="76"/>
      <c r="P1540" s="76"/>
      <c r="Q1540" s="77"/>
    </row>
    <row r="1541" spans="2:17">
      <c r="B1541" s="4">
        <v>29035</v>
      </c>
      <c r="C1541" s="24">
        <v>102.910004</v>
      </c>
      <c r="D1541" s="3">
        <f t="shared" ref="D1541:D1604" si="26">C1541/C1540-1</f>
        <v>2.6306021300721572E-3</v>
      </c>
      <c r="L1541" s="72"/>
      <c r="M1541" s="72"/>
      <c r="N1541" s="75"/>
      <c r="O1541" s="76"/>
      <c r="P1541" s="76"/>
      <c r="Q1541" s="77"/>
    </row>
    <row r="1542" spans="2:17">
      <c r="B1542" s="4">
        <v>29042</v>
      </c>
      <c r="C1542" s="24">
        <v>103.620003</v>
      </c>
      <c r="D1542" s="3">
        <f t="shared" si="26"/>
        <v>6.8992223535428998E-3</v>
      </c>
      <c r="L1542" s="72"/>
      <c r="M1542" s="72"/>
      <c r="N1542" s="75"/>
      <c r="O1542" s="76"/>
      <c r="P1542" s="76"/>
      <c r="Q1542" s="77"/>
    </row>
    <row r="1543" spans="2:17">
      <c r="B1543" s="4">
        <v>29049</v>
      </c>
      <c r="C1543" s="24">
        <v>102.32</v>
      </c>
      <c r="D1543" s="3">
        <f t="shared" si="26"/>
        <v>-1.2545869160030865E-2</v>
      </c>
      <c r="L1543" s="72"/>
      <c r="M1543" s="72"/>
      <c r="N1543" s="75"/>
      <c r="O1543" s="76"/>
      <c r="P1543" s="76"/>
      <c r="Q1543" s="77"/>
    </row>
    <row r="1544" spans="2:17">
      <c r="B1544" s="4">
        <v>29056</v>
      </c>
      <c r="C1544" s="24">
        <v>101.82</v>
      </c>
      <c r="D1544" s="3">
        <f t="shared" si="26"/>
        <v>-4.8866301798280443E-3</v>
      </c>
      <c r="L1544" s="72"/>
      <c r="M1544" s="72"/>
      <c r="N1544" s="75"/>
      <c r="O1544" s="76"/>
      <c r="P1544" s="76"/>
      <c r="Q1544" s="77"/>
    </row>
    <row r="1545" spans="2:17">
      <c r="B1545" s="4">
        <v>29063</v>
      </c>
      <c r="C1545" s="24">
        <v>103.099998</v>
      </c>
      <c r="D1545" s="3">
        <f t="shared" si="26"/>
        <v>1.2571184443135097E-2</v>
      </c>
      <c r="L1545" s="72"/>
      <c r="M1545" s="72"/>
      <c r="N1545" s="75"/>
      <c r="O1545" s="76"/>
      <c r="P1545" s="76"/>
      <c r="Q1545" s="77"/>
    </row>
    <row r="1546" spans="2:17">
      <c r="B1546" s="4">
        <v>29070</v>
      </c>
      <c r="C1546" s="24">
        <v>104.040001</v>
      </c>
      <c r="D1546" s="3">
        <f t="shared" si="26"/>
        <v>9.1173910595032659E-3</v>
      </c>
      <c r="L1546" s="72"/>
      <c r="M1546" s="72"/>
      <c r="N1546" s="75"/>
      <c r="O1546" s="76"/>
      <c r="P1546" s="76"/>
      <c r="Q1546" s="77"/>
    </row>
    <row r="1547" spans="2:17">
      <c r="B1547" s="4">
        <v>29077</v>
      </c>
      <c r="C1547" s="24">
        <v>106.400002</v>
      </c>
      <c r="D1547" s="3">
        <f t="shared" si="26"/>
        <v>2.2683592630876603E-2</v>
      </c>
      <c r="L1547" s="72"/>
      <c r="M1547" s="72"/>
      <c r="N1547" s="75"/>
      <c r="O1547" s="76"/>
      <c r="P1547" s="76"/>
      <c r="Q1547" s="77"/>
    </row>
    <row r="1548" spans="2:17">
      <c r="B1548" s="4">
        <v>29084</v>
      </c>
      <c r="C1548" s="24">
        <v>108.300003</v>
      </c>
      <c r="D1548" s="3">
        <f t="shared" si="26"/>
        <v>1.7857151919978387E-2</v>
      </c>
      <c r="L1548" s="72"/>
      <c r="M1548" s="72"/>
      <c r="N1548" s="75"/>
      <c r="O1548" s="76"/>
      <c r="P1548" s="76"/>
      <c r="Q1548" s="77"/>
    </row>
    <row r="1549" spans="2:17">
      <c r="B1549" s="4">
        <v>29091</v>
      </c>
      <c r="C1549" s="24">
        <v>108.599998</v>
      </c>
      <c r="D1549" s="3">
        <f t="shared" si="26"/>
        <v>2.7700368577090462E-3</v>
      </c>
      <c r="L1549" s="72"/>
      <c r="M1549" s="72"/>
      <c r="N1549" s="75"/>
      <c r="O1549" s="76"/>
      <c r="P1549" s="76"/>
      <c r="Q1549" s="77"/>
    </row>
    <row r="1550" spans="2:17">
      <c r="B1550" s="4">
        <v>29098</v>
      </c>
      <c r="C1550" s="24">
        <v>109.32</v>
      </c>
      <c r="D1550" s="3">
        <f t="shared" si="26"/>
        <v>6.6298527924466555E-3</v>
      </c>
      <c r="L1550" s="72"/>
      <c r="M1550" s="72"/>
      <c r="N1550" s="75"/>
      <c r="O1550" s="76"/>
      <c r="P1550" s="76"/>
      <c r="Q1550" s="77"/>
    </row>
    <row r="1551" spans="2:17">
      <c r="B1551" s="4">
        <v>29105</v>
      </c>
      <c r="C1551" s="24">
        <v>107.660004</v>
      </c>
      <c r="D1551" s="3">
        <f t="shared" si="26"/>
        <v>-1.5184742041712385E-2</v>
      </c>
      <c r="L1551" s="72"/>
      <c r="M1551" s="72"/>
      <c r="N1551" s="75"/>
      <c r="O1551" s="76"/>
      <c r="P1551" s="76"/>
      <c r="Q1551" s="77"/>
    </row>
    <row r="1552" spans="2:17">
      <c r="B1552" s="4">
        <v>29112</v>
      </c>
      <c r="C1552" s="24">
        <v>108.760002</v>
      </c>
      <c r="D1552" s="3">
        <f t="shared" si="26"/>
        <v>1.0217331962945053E-2</v>
      </c>
      <c r="L1552" s="72"/>
      <c r="M1552" s="72"/>
      <c r="N1552" s="75"/>
      <c r="O1552" s="76"/>
      <c r="P1552" s="76"/>
      <c r="Q1552" s="77"/>
    </row>
    <row r="1553" spans="2:17">
      <c r="B1553" s="4">
        <v>29119</v>
      </c>
      <c r="C1553" s="24">
        <v>110.470001</v>
      </c>
      <c r="D1553" s="3">
        <f t="shared" si="26"/>
        <v>1.5722682682554501E-2</v>
      </c>
      <c r="L1553" s="72"/>
      <c r="M1553" s="72"/>
      <c r="N1553" s="75"/>
      <c r="O1553" s="76"/>
      <c r="P1553" s="76"/>
      <c r="Q1553" s="77"/>
    </row>
    <row r="1554" spans="2:17">
      <c r="B1554" s="4">
        <v>29126</v>
      </c>
      <c r="C1554" s="24">
        <v>109.32</v>
      </c>
      <c r="D1554" s="3">
        <f t="shared" si="26"/>
        <v>-1.0410075039286038E-2</v>
      </c>
      <c r="L1554" s="72"/>
      <c r="M1554" s="72"/>
      <c r="N1554" s="75"/>
      <c r="O1554" s="76"/>
      <c r="P1554" s="76"/>
      <c r="Q1554" s="77"/>
    </row>
    <row r="1555" spans="2:17">
      <c r="B1555" s="4">
        <v>29133</v>
      </c>
      <c r="C1555" s="24">
        <v>111.269997</v>
      </c>
      <c r="D1555" s="3">
        <f t="shared" si="26"/>
        <v>1.7837513721185694E-2</v>
      </c>
      <c r="L1555" s="72"/>
      <c r="M1555" s="72"/>
      <c r="N1555" s="75"/>
      <c r="O1555" s="76"/>
      <c r="P1555" s="76"/>
      <c r="Q1555" s="77"/>
    </row>
    <row r="1556" spans="2:17">
      <c r="B1556" s="4">
        <v>29140</v>
      </c>
      <c r="C1556" s="24">
        <v>104.489998</v>
      </c>
      <c r="D1556" s="3">
        <f t="shared" si="26"/>
        <v>-6.0932858657307243E-2</v>
      </c>
      <c r="L1556" s="72"/>
      <c r="M1556" s="72"/>
      <c r="N1556" s="75"/>
      <c r="O1556" s="76"/>
      <c r="P1556" s="76"/>
      <c r="Q1556" s="77"/>
    </row>
    <row r="1557" spans="2:17">
      <c r="B1557" s="4">
        <v>29147</v>
      </c>
      <c r="C1557" s="24">
        <v>101.599998</v>
      </c>
      <c r="D1557" s="3">
        <f t="shared" si="26"/>
        <v>-2.7658149634570806E-2</v>
      </c>
      <c r="L1557" s="72"/>
      <c r="M1557" s="72"/>
      <c r="N1557" s="75"/>
      <c r="O1557" s="76"/>
      <c r="P1557" s="76"/>
      <c r="Q1557" s="77"/>
    </row>
    <row r="1558" spans="2:17">
      <c r="B1558" s="4">
        <v>29154</v>
      </c>
      <c r="C1558" s="24">
        <v>100.57</v>
      </c>
      <c r="D1558" s="3">
        <f t="shared" si="26"/>
        <v>-1.0137775790113768E-2</v>
      </c>
      <c r="L1558" s="72"/>
      <c r="M1558" s="72"/>
      <c r="N1558" s="75"/>
      <c r="O1558" s="76"/>
      <c r="P1558" s="76"/>
      <c r="Q1558" s="77"/>
    </row>
    <row r="1559" spans="2:17">
      <c r="B1559" s="4">
        <v>29161</v>
      </c>
      <c r="C1559" s="24">
        <v>102.510002</v>
      </c>
      <c r="D1559" s="3">
        <f t="shared" si="26"/>
        <v>1.9290066620264668E-2</v>
      </c>
      <c r="L1559" s="72"/>
      <c r="M1559" s="72"/>
      <c r="N1559" s="75"/>
      <c r="O1559" s="76"/>
      <c r="P1559" s="76"/>
      <c r="Q1559" s="77"/>
    </row>
    <row r="1560" spans="2:17">
      <c r="B1560" s="4">
        <v>29168</v>
      </c>
      <c r="C1560" s="24">
        <v>101.510002</v>
      </c>
      <c r="D1560" s="3">
        <f t="shared" si="26"/>
        <v>-9.755145649104513E-3</v>
      </c>
      <c r="L1560" s="72"/>
      <c r="M1560" s="72"/>
      <c r="N1560" s="75"/>
      <c r="O1560" s="76"/>
      <c r="P1560" s="76"/>
      <c r="Q1560" s="77"/>
    </row>
    <row r="1561" spans="2:17">
      <c r="B1561" s="4">
        <v>29175</v>
      </c>
      <c r="C1561" s="24">
        <v>103.790001</v>
      </c>
      <c r="D1561" s="3">
        <f t="shared" si="26"/>
        <v>2.2460831002643511E-2</v>
      </c>
      <c r="L1561" s="72"/>
      <c r="M1561" s="72"/>
      <c r="N1561" s="75"/>
      <c r="O1561" s="76"/>
      <c r="P1561" s="76"/>
      <c r="Q1561" s="77"/>
    </row>
    <row r="1562" spans="2:17">
      <c r="B1562" s="4">
        <v>29182</v>
      </c>
      <c r="C1562" s="24">
        <v>104.66999800000001</v>
      </c>
      <c r="D1562" s="3">
        <f t="shared" si="26"/>
        <v>8.4786298441215102E-3</v>
      </c>
      <c r="L1562" s="72"/>
      <c r="M1562" s="72"/>
      <c r="N1562" s="75"/>
      <c r="O1562" s="76"/>
      <c r="P1562" s="76"/>
      <c r="Q1562" s="77"/>
    </row>
    <row r="1563" spans="2:17">
      <c r="B1563" s="4">
        <v>29189</v>
      </c>
      <c r="C1563" s="24">
        <v>106.160004</v>
      </c>
      <c r="D1563" s="3">
        <f t="shared" si="26"/>
        <v>1.4235273034016727E-2</v>
      </c>
      <c r="L1563" s="72"/>
      <c r="M1563" s="72"/>
      <c r="N1563" s="75"/>
      <c r="O1563" s="76"/>
      <c r="P1563" s="76"/>
      <c r="Q1563" s="77"/>
    </row>
    <row r="1564" spans="2:17">
      <c r="B1564" s="4">
        <v>29196</v>
      </c>
      <c r="C1564" s="24">
        <v>107.519997</v>
      </c>
      <c r="D1564" s="3">
        <f t="shared" si="26"/>
        <v>1.2810785123934298E-2</v>
      </c>
      <c r="L1564" s="72"/>
      <c r="M1564" s="72"/>
      <c r="N1564" s="75"/>
      <c r="O1564" s="76"/>
      <c r="P1564" s="76"/>
      <c r="Q1564" s="77"/>
    </row>
    <row r="1565" spans="2:17">
      <c r="B1565" s="4">
        <v>29203</v>
      </c>
      <c r="C1565" s="24">
        <v>108.91999800000001</v>
      </c>
      <c r="D1565" s="3">
        <f t="shared" si="26"/>
        <v>1.3020842997233384E-2</v>
      </c>
      <c r="L1565" s="72"/>
      <c r="M1565" s="72"/>
      <c r="N1565" s="75"/>
      <c r="O1565" s="76"/>
      <c r="P1565" s="76"/>
      <c r="Q1565" s="77"/>
    </row>
    <row r="1566" spans="2:17">
      <c r="B1566" s="4">
        <v>29210</v>
      </c>
      <c r="C1566" s="24">
        <v>107.589996</v>
      </c>
      <c r="D1566" s="3">
        <f t="shared" si="26"/>
        <v>-1.2210815501484062E-2</v>
      </c>
      <c r="L1566" s="72"/>
      <c r="M1566" s="72"/>
      <c r="N1566" s="75"/>
      <c r="O1566" s="76"/>
      <c r="P1566" s="76"/>
      <c r="Q1566" s="77"/>
    </row>
    <row r="1567" spans="2:17">
      <c r="B1567" s="4">
        <v>29217</v>
      </c>
      <c r="C1567" s="24">
        <v>107.839996</v>
      </c>
      <c r="D1567" s="3">
        <f t="shared" si="26"/>
        <v>2.3236361120415605E-3</v>
      </c>
      <c r="L1567" s="72"/>
      <c r="M1567" s="72"/>
      <c r="N1567" s="75"/>
      <c r="O1567" s="76"/>
      <c r="P1567" s="76"/>
      <c r="Q1567" s="77"/>
    </row>
    <row r="1568" spans="2:17">
      <c r="B1568" s="4">
        <v>29224</v>
      </c>
      <c r="C1568" s="24">
        <v>106.519997</v>
      </c>
      <c r="D1568" s="3">
        <f t="shared" si="26"/>
        <v>-1.2240347264107831E-2</v>
      </c>
      <c r="L1568" s="72"/>
      <c r="M1568" s="72"/>
      <c r="N1568" s="75"/>
      <c r="O1568" s="76"/>
      <c r="P1568" s="76"/>
      <c r="Q1568" s="77"/>
    </row>
    <row r="1569" spans="2:17">
      <c r="B1569" s="4">
        <v>29231</v>
      </c>
      <c r="C1569" s="24">
        <v>109.91999800000001</v>
      </c>
      <c r="D1569" s="3">
        <f t="shared" si="26"/>
        <v>3.1918898758511949E-2</v>
      </c>
      <c r="L1569" s="72"/>
      <c r="M1569" s="72"/>
      <c r="N1569" s="75"/>
      <c r="O1569" s="76"/>
      <c r="P1569" s="76"/>
      <c r="Q1569" s="77"/>
    </row>
    <row r="1570" spans="2:17">
      <c r="B1570" s="4">
        <v>29238</v>
      </c>
      <c r="C1570" s="24">
        <v>111.07</v>
      </c>
      <c r="D1570" s="3">
        <f t="shared" si="26"/>
        <v>1.0462172679442716E-2</v>
      </c>
      <c r="L1570" s="72"/>
      <c r="M1570" s="72"/>
      <c r="N1570" s="75"/>
      <c r="O1570" s="76"/>
      <c r="P1570" s="76"/>
      <c r="Q1570" s="77"/>
    </row>
    <row r="1571" spans="2:17">
      <c r="B1571" s="4">
        <v>29245</v>
      </c>
      <c r="C1571" s="24">
        <v>113.610001</v>
      </c>
      <c r="D1571" s="3">
        <f t="shared" si="26"/>
        <v>2.2868470334023616E-2</v>
      </c>
      <c r="L1571" s="72"/>
      <c r="M1571" s="72"/>
      <c r="N1571" s="75"/>
      <c r="O1571" s="76"/>
      <c r="P1571" s="76"/>
      <c r="Q1571" s="77"/>
    </row>
    <row r="1572" spans="2:17">
      <c r="B1572" s="4">
        <v>29252</v>
      </c>
      <c r="C1572" s="24">
        <v>115.120003</v>
      </c>
      <c r="D1572" s="3">
        <f t="shared" si="26"/>
        <v>1.3291101018474638E-2</v>
      </c>
      <c r="L1572" s="72"/>
      <c r="M1572" s="72"/>
      <c r="N1572" s="75"/>
      <c r="O1572" s="76"/>
      <c r="P1572" s="76"/>
      <c r="Q1572" s="77"/>
    </row>
    <row r="1573" spans="2:17">
      <c r="B1573" s="4">
        <v>29259</v>
      </c>
      <c r="C1573" s="24">
        <v>117.949997</v>
      </c>
      <c r="D1573" s="3">
        <f t="shared" si="26"/>
        <v>2.4582991020248635E-2</v>
      </c>
      <c r="L1573" s="72"/>
      <c r="M1573" s="72"/>
      <c r="N1573" s="75"/>
      <c r="O1573" s="76"/>
      <c r="P1573" s="76"/>
      <c r="Q1573" s="77"/>
    </row>
    <row r="1574" spans="2:17">
      <c r="B1574" s="4">
        <v>29266</v>
      </c>
      <c r="C1574" s="24">
        <v>115.410004</v>
      </c>
      <c r="D1574" s="3">
        <f t="shared" si="26"/>
        <v>-2.1534489738053941E-2</v>
      </c>
      <c r="L1574" s="72"/>
      <c r="M1574" s="72"/>
      <c r="N1574" s="75"/>
      <c r="O1574" s="76"/>
      <c r="P1574" s="76"/>
      <c r="Q1574" s="77"/>
    </row>
    <row r="1575" spans="2:17">
      <c r="B1575" s="4">
        <v>29273</v>
      </c>
      <c r="C1575" s="24">
        <v>115.040001</v>
      </c>
      <c r="D1575" s="3">
        <f t="shared" si="26"/>
        <v>-3.2059872383333188E-3</v>
      </c>
      <c r="L1575" s="72"/>
      <c r="M1575" s="72"/>
      <c r="N1575" s="75"/>
      <c r="O1575" s="76"/>
      <c r="P1575" s="76"/>
      <c r="Q1575" s="77"/>
    </row>
    <row r="1576" spans="2:17">
      <c r="B1576" s="4">
        <v>29280</v>
      </c>
      <c r="C1576" s="24">
        <v>113.660004</v>
      </c>
      <c r="D1576" s="3">
        <f t="shared" si="26"/>
        <v>-1.1995801356086577E-2</v>
      </c>
      <c r="L1576" s="72"/>
      <c r="M1576" s="72"/>
      <c r="N1576" s="75"/>
      <c r="O1576" s="76"/>
      <c r="P1576" s="76"/>
      <c r="Q1576" s="77"/>
    </row>
    <row r="1577" spans="2:17">
      <c r="B1577" s="4">
        <v>29287</v>
      </c>
      <c r="C1577" s="24">
        <v>106.900002</v>
      </c>
      <c r="D1577" s="3">
        <f t="shared" si="26"/>
        <v>-5.9475644572386299E-2</v>
      </c>
      <c r="L1577" s="72"/>
      <c r="M1577" s="72"/>
      <c r="N1577" s="75"/>
      <c r="O1577" s="76"/>
      <c r="P1577" s="76"/>
      <c r="Q1577" s="77"/>
    </row>
    <row r="1578" spans="2:17">
      <c r="B1578" s="4">
        <v>29294</v>
      </c>
      <c r="C1578" s="24">
        <v>105.43</v>
      </c>
      <c r="D1578" s="3">
        <f t="shared" si="26"/>
        <v>-1.3751187768920703E-2</v>
      </c>
      <c r="L1578" s="72"/>
      <c r="M1578" s="72"/>
      <c r="N1578" s="75"/>
      <c r="O1578" s="76"/>
      <c r="P1578" s="76"/>
      <c r="Q1578" s="77"/>
    </row>
    <row r="1579" spans="2:17">
      <c r="B1579" s="4">
        <v>29301</v>
      </c>
      <c r="C1579" s="24">
        <v>102.30999799999999</v>
      </c>
      <c r="D1579" s="3">
        <f t="shared" si="26"/>
        <v>-2.9593113914445746E-2</v>
      </c>
      <c r="L1579" s="72"/>
      <c r="M1579" s="72"/>
      <c r="N1579" s="75"/>
      <c r="O1579" s="76"/>
      <c r="P1579" s="76"/>
      <c r="Q1579" s="77"/>
    </row>
    <row r="1580" spans="2:17">
      <c r="B1580" s="4">
        <v>29308</v>
      </c>
      <c r="C1580" s="24">
        <v>100.68</v>
      </c>
      <c r="D1580" s="3">
        <f t="shared" si="26"/>
        <v>-1.5931952222303702E-2</v>
      </c>
      <c r="L1580" s="72"/>
      <c r="M1580" s="72"/>
      <c r="N1580" s="75"/>
      <c r="O1580" s="76"/>
      <c r="P1580" s="76"/>
      <c r="Q1580" s="77"/>
    </row>
    <row r="1581" spans="2:17">
      <c r="B1581" s="4">
        <v>29315</v>
      </c>
      <c r="C1581" s="24">
        <v>102.150002</v>
      </c>
      <c r="D1581" s="3">
        <f t="shared" si="26"/>
        <v>1.4600735001986331E-2</v>
      </c>
      <c r="L1581" s="72"/>
      <c r="M1581" s="72"/>
      <c r="N1581" s="75"/>
      <c r="O1581" s="76"/>
      <c r="P1581" s="76"/>
      <c r="Q1581" s="77"/>
    </row>
    <row r="1582" spans="2:17">
      <c r="B1582" s="4">
        <v>29322</v>
      </c>
      <c r="C1582" s="24">
        <v>103.790001</v>
      </c>
      <c r="D1582" s="3">
        <f t="shared" si="26"/>
        <v>1.6054811237301791E-2</v>
      </c>
      <c r="L1582" s="72"/>
      <c r="M1582" s="72"/>
      <c r="N1582" s="75"/>
      <c r="O1582" s="76"/>
      <c r="P1582" s="76"/>
      <c r="Q1582" s="77"/>
    </row>
    <row r="1583" spans="2:17">
      <c r="B1583" s="4">
        <v>29329</v>
      </c>
      <c r="C1583" s="24">
        <v>100.550003</v>
      </c>
      <c r="D1583" s="3">
        <f t="shared" si="26"/>
        <v>-3.1216860668495383E-2</v>
      </c>
      <c r="L1583" s="72"/>
      <c r="M1583" s="72"/>
      <c r="N1583" s="75"/>
      <c r="O1583" s="76"/>
      <c r="P1583" s="76"/>
      <c r="Q1583" s="77"/>
    </row>
    <row r="1584" spans="2:17">
      <c r="B1584" s="4">
        <v>29336</v>
      </c>
      <c r="C1584" s="24">
        <v>105.160004</v>
      </c>
      <c r="D1584" s="3">
        <f t="shared" si="26"/>
        <v>4.5847845474455085E-2</v>
      </c>
      <c r="L1584" s="72"/>
      <c r="M1584" s="72"/>
      <c r="N1584" s="75"/>
      <c r="O1584" s="76"/>
      <c r="P1584" s="76"/>
      <c r="Q1584" s="77"/>
    </row>
    <row r="1585" spans="2:17">
      <c r="B1585" s="4">
        <v>29343</v>
      </c>
      <c r="C1585" s="24">
        <v>105.58000199999999</v>
      </c>
      <c r="D1585" s="3">
        <f t="shared" si="26"/>
        <v>3.993894865199854E-3</v>
      </c>
      <c r="L1585" s="72"/>
      <c r="M1585" s="72"/>
      <c r="N1585" s="75"/>
      <c r="O1585" s="76"/>
      <c r="P1585" s="76"/>
      <c r="Q1585" s="77"/>
    </row>
    <row r="1586" spans="2:17">
      <c r="B1586" s="4">
        <v>29350</v>
      </c>
      <c r="C1586" s="24">
        <v>104.720001</v>
      </c>
      <c r="D1586" s="3">
        <f t="shared" si="26"/>
        <v>-8.1454914160732361E-3</v>
      </c>
      <c r="L1586" s="72"/>
      <c r="M1586" s="72"/>
      <c r="N1586" s="75"/>
      <c r="O1586" s="76"/>
      <c r="P1586" s="76"/>
      <c r="Q1586" s="77"/>
    </row>
    <row r="1587" spans="2:17">
      <c r="B1587" s="4">
        <v>29357</v>
      </c>
      <c r="C1587" s="24">
        <v>107.349998</v>
      </c>
      <c r="D1587" s="3">
        <f t="shared" si="26"/>
        <v>2.5114562403413254E-2</v>
      </c>
      <c r="L1587" s="72"/>
      <c r="M1587" s="72"/>
      <c r="N1587" s="75"/>
      <c r="O1587" s="76"/>
      <c r="P1587" s="76"/>
      <c r="Q1587" s="77"/>
    </row>
    <row r="1588" spans="2:17">
      <c r="B1588" s="4">
        <v>29364</v>
      </c>
      <c r="C1588" s="24">
        <v>110.620003</v>
      </c>
      <c r="D1588" s="3">
        <f t="shared" si="26"/>
        <v>3.0461155667650841E-2</v>
      </c>
      <c r="L1588" s="72"/>
      <c r="M1588" s="72"/>
      <c r="N1588" s="75"/>
      <c r="O1588" s="76"/>
      <c r="P1588" s="76"/>
      <c r="Q1588" s="77"/>
    </row>
    <row r="1589" spans="2:17">
      <c r="B1589" s="4">
        <v>29371</v>
      </c>
      <c r="C1589" s="24">
        <v>111.239998</v>
      </c>
      <c r="D1589" s="3">
        <f t="shared" si="26"/>
        <v>5.6047277453066258E-3</v>
      </c>
      <c r="L1589" s="72"/>
      <c r="M1589" s="72"/>
      <c r="N1589" s="75"/>
      <c r="O1589" s="76"/>
      <c r="P1589" s="76"/>
      <c r="Q1589" s="77"/>
    </row>
    <row r="1590" spans="2:17">
      <c r="B1590" s="4">
        <v>29378</v>
      </c>
      <c r="C1590" s="24">
        <v>113.199997</v>
      </c>
      <c r="D1590" s="3">
        <f t="shared" si="26"/>
        <v>1.7619552636094049E-2</v>
      </c>
      <c r="L1590" s="72"/>
      <c r="M1590" s="72"/>
      <c r="N1590" s="75"/>
      <c r="O1590" s="76"/>
      <c r="P1590" s="76"/>
      <c r="Q1590" s="77"/>
    </row>
    <row r="1591" spans="2:17">
      <c r="B1591" s="4">
        <v>29385</v>
      </c>
      <c r="C1591" s="24">
        <v>115.80999799999999</v>
      </c>
      <c r="D1591" s="3">
        <f t="shared" si="26"/>
        <v>2.3056546547435053E-2</v>
      </c>
      <c r="L1591" s="72"/>
      <c r="M1591" s="72"/>
      <c r="N1591" s="75"/>
      <c r="O1591" s="76"/>
      <c r="P1591" s="76"/>
      <c r="Q1591" s="77"/>
    </row>
    <row r="1592" spans="2:17">
      <c r="B1592" s="4">
        <v>29392</v>
      </c>
      <c r="C1592" s="24">
        <v>114.05999799999999</v>
      </c>
      <c r="D1592" s="3">
        <f t="shared" si="26"/>
        <v>-1.5110957863931573E-2</v>
      </c>
      <c r="L1592" s="72"/>
      <c r="M1592" s="72"/>
      <c r="N1592" s="75"/>
      <c r="O1592" s="76"/>
      <c r="P1592" s="76"/>
      <c r="Q1592" s="77"/>
    </row>
    <row r="1593" spans="2:17">
      <c r="B1593" s="4">
        <v>29399</v>
      </c>
      <c r="C1593" s="24">
        <v>116</v>
      </c>
      <c r="D1593" s="3">
        <f t="shared" si="26"/>
        <v>1.7008609802009689E-2</v>
      </c>
      <c r="L1593" s="72"/>
      <c r="M1593" s="72"/>
      <c r="N1593" s="75"/>
      <c r="O1593" s="76"/>
      <c r="P1593" s="76"/>
      <c r="Q1593" s="77"/>
    </row>
    <row r="1594" spans="2:17">
      <c r="B1594" s="4">
        <v>29406</v>
      </c>
      <c r="C1594" s="24">
        <v>117.459999</v>
      </c>
      <c r="D1594" s="3">
        <f t="shared" si="26"/>
        <v>1.2586198275861937E-2</v>
      </c>
      <c r="L1594" s="72"/>
      <c r="M1594" s="72"/>
      <c r="N1594" s="75"/>
      <c r="O1594" s="76"/>
      <c r="P1594" s="76"/>
      <c r="Q1594" s="77"/>
    </row>
    <row r="1595" spans="2:17">
      <c r="B1595" s="4">
        <v>29413</v>
      </c>
      <c r="C1595" s="24">
        <v>117.839996</v>
      </c>
      <c r="D1595" s="3">
        <f t="shared" si="26"/>
        <v>3.2351183657000071E-3</v>
      </c>
      <c r="L1595" s="72"/>
      <c r="M1595" s="72"/>
      <c r="N1595" s="75"/>
      <c r="O1595" s="76"/>
      <c r="P1595" s="76"/>
      <c r="Q1595" s="77"/>
    </row>
    <row r="1596" spans="2:17">
      <c r="B1596" s="4">
        <v>29420</v>
      </c>
      <c r="C1596" s="24">
        <v>122.040001</v>
      </c>
      <c r="D1596" s="3">
        <f t="shared" si="26"/>
        <v>3.5641591501751169E-2</v>
      </c>
      <c r="L1596" s="72"/>
      <c r="M1596" s="72"/>
      <c r="N1596" s="75"/>
      <c r="O1596" s="76"/>
      <c r="P1596" s="76"/>
      <c r="Q1596" s="77"/>
    </row>
    <row r="1597" spans="2:17">
      <c r="B1597" s="4">
        <v>29427</v>
      </c>
      <c r="C1597" s="24">
        <v>120.779999</v>
      </c>
      <c r="D1597" s="3">
        <f t="shared" si="26"/>
        <v>-1.0324500079281429E-2</v>
      </c>
      <c r="L1597" s="72"/>
      <c r="M1597" s="72"/>
      <c r="N1597" s="75"/>
      <c r="O1597" s="76"/>
      <c r="P1597" s="76"/>
      <c r="Q1597" s="77"/>
    </row>
    <row r="1598" spans="2:17">
      <c r="B1598" s="4">
        <v>29434</v>
      </c>
      <c r="C1598" s="24">
        <v>121.209999</v>
      </c>
      <c r="D1598" s="3">
        <f t="shared" si="26"/>
        <v>3.5601921142589532E-3</v>
      </c>
      <c r="L1598" s="72"/>
      <c r="M1598" s="72"/>
      <c r="N1598" s="75"/>
      <c r="O1598" s="76"/>
      <c r="P1598" s="76"/>
      <c r="Q1598" s="77"/>
    </row>
    <row r="1599" spans="2:17">
      <c r="B1599" s="4">
        <v>29441</v>
      </c>
      <c r="C1599" s="24">
        <v>123.610001</v>
      </c>
      <c r="D1599" s="3">
        <f t="shared" si="26"/>
        <v>1.9800363169708568E-2</v>
      </c>
      <c r="L1599" s="72"/>
      <c r="M1599" s="72"/>
      <c r="N1599" s="75"/>
      <c r="O1599" s="76"/>
      <c r="P1599" s="76"/>
      <c r="Q1599" s="77"/>
    </row>
    <row r="1600" spans="2:17">
      <c r="B1600" s="4">
        <v>29448</v>
      </c>
      <c r="C1600" s="24">
        <v>125.720001</v>
      </c>
      <c r="D1600" s="3">
        <f t="shared" si="26"/>
        <v>1.7069816219805745E-2</v>
      </c>
      <c r="L1600" s="72"/>
      <c r="M1600" s="72"/>
      <c r="N1600" s="75"/>
      <c r="O1600" s="76"/>
      <c r="P1600" s="76"/>
      <c r="Q1600" s="77"/>
    </row>
    <row r="1601" spans="2:17">
      <c r="B1601" s="4">
        <v>29455</v>
      </c>
      <c r="C1601" s="24">
        <v>126.019997</v>
      </c>
      <c r="D1601" s="3">
        <f t="shared" si="26"/>
        <v>2.3862233345035566E-3</v>
      </c>
      <c r="L1601" s="72"/>
      <c r="M1601" s="72"/>
      <c r="N1601" s="75"/>
      <c r="O1601" s="76"/>
      <c r="P1601" s="76"/>
      <c r="Q1601" s="77"/>
    </row>
    <row r="1602" spans="2:17">
      <c r="B1602" s="4">
        <v>29462</v>
      </c>
      <c r="C1602" s="24">
        <v>122.379997</v>
      </c>
      <c r="D1602" s="3">
        <f t="shared" si="26"/>
        <v>-2.8884304766330082E-2</v>
      </c>
      <c r="L1602" s="72"/>
      <c r="M1602" s="72"/>
      <c r="N1602" s="75"/>
      <c r="O1602" s="76"/>
      <c r="P1602" s="76"/>
      <c r="Q1602" s="77"/>
    </row>
    <row r="1603" spans="2:17">
      <c r="B1603" s="4">
        <v>29469</v>
      </c>
      <c r="C1603" s="24">
        <v>124.879997</v>
      </c>
      <c r="D1603" s="3">
        <f t="shared" si="26"/>
        <v>2.0428175039095553E-2</v>
      </c>
      <c r="L1603" s="72"/>
      <c r="M1603" s="72"/>
      <c r="N1603" s="75"/>
      <c r="O1603" s="76"/>
      <c r="P1603" s="76"/>
      <c r="Q1603" s="77"/>
    </row>
    <row r="1604" spans="2:17">
      <c r="B1604" s="4">
        <v>29476</v>
      </c>
      <c r="C1604" s="24">
        <v>125.540001</v>
      </c>
      <c r="D1604" s="3">
        <f t="shared" si="26"/>
        <v>5.285105828437775E-3</v>
      </c>
      <c r="L1604" s="72"/>
      <c r="M1604" s="72"/>
      <c r="N1604" s="75"/>
      <c r="O1604" s="76"/>
      <c r="P1604" s="76"/>
      <c r="Q1604" s="77"/>
    </row>
    <row r="1605" spans="2:17">
      <c r="B1605" s="4">
        <v>29483</v>
      </c>
      <c r="C1605" s="24">
        <v>129.25</v>
      </c>
      <c r="D1605" s="3">
        <f t="shared" ref="D1605:D1668" si="27">C1605/C1604-1</f>
        <v>2.955232571648625E-2</v>
      </c>
      <c r="L1605" s="72"/>
      <c r="M1605" s="72"/>
      <c r="N1605" s="75"/>
      <c r="O1605" s="76"/>
      <c r="P1605" s="76"/>
      <c r="Q1605" s="77"/>
    </row>
    <row r="1606" spans="2:17">
      <c r="B1606" s="4">
        <v>29490</v>
      </c>
      <c r="C1606" s="24">
        <v>126.349998</v>
      </c>
      <c r="D1606" s="3">
        <f t="shared" si="27"/>
        <v>-2.2437152804642202E-2</v>
      </c>
      <c r="L1606" s="72"/>
      <c r="M1606" s="72"/>
      <c r="N1606" s="75"/>
      <c r="O1606" s="76"/>
      <c r="P1606" s="76"/>
      <c r="Q1606" s="77"/>
    </row>
    <row r="1607" spans="2:17">
      <c r="B1607" s="4">
        <v>29497</v>
      </c>
      <c r="C1607" s="24">
        <v>129.33000200000001</v>
      </c>
      <c r="D1607" s="3">
        <f t="shared" si="27"/>
        <v>2.3585311018366584E-2</v>
      </c>
      <c r="L1607" s="72"/>
      <c r="M1607" s="72"/>
      <c r="N1607" s="75"/>
      <c r="O1607" s="76"/>
      <c r="P1607" s="76"/>
      <c r="Q1607" s="77"/>
    </row>
    <row r="1608" spans="2:17">
      <c r="B1608" s="4">
        <v>29504</v>
      </c>
      <c r="C1608" s="24">
        <v>130.28999300000001</v>
      </c>
      <c r="D1608" s="3">
        <f t="shared" si="27"/>
        <v>7.4228020192870225E-3</v>
      </c>
      <c r="L1608" s="72"/>
      <c r="M1608" s="72"/>
      <c r="N1608" s="75"/>
      <c r="O1608" s="76"/>
      <c r="P1608" s="76"/>
      <c r="Q1608" s="77"/>
    </row>
    <row r="1609" spans="2:17">
      <c r="B1609" s="4">
        <v>29511</v>
      </c>
      <c r="C1609" s="24">
        <v>131.520004</v>
      </c>
      <c r="D1609" s="3">
        <f t="shared" si="27"/>
        <v>9.4405638658678903E-3</v>
      </c>
      <c r="L1609" s="72"/>
      <c r="M1609" s="72"/>
      <c r="N1609" s="75"/>
      <c r="O1609" s="76"/>
      <c r="P1609" s="76"/>
      <c r="Q1609" s="77"/>
    </row>
    <row r="1610" spans="2:17">
      <c r="B1610" s="4">
        <v>29518</v>
      </c>
      <c r="C1610" s="24">
        <v>129.85000600000001</v>
      </c>
      <c r="D1610" s="3">
        <f t="shared" si="27"/>
        <v>-1.2697672971481944E-2</v>
      </c>
      <c r="L1610" s="72"/>
      <c r="M1610" s="72"/>
      <c r="N1610" s="75"/>
      <c r="O1610" s="76"/>
      <c r="P1610" s="76"/>
      <c r="Q1610" s="77"/>
    </row>
    <row r="1611" spans="2:17">
      <c r="B1611" s="4">
        <v>29525</v>
      </c>
      <c r="C1611" s="24">
        <v>127.470001</v>
      </c>
      <c r="D1611" s="3">
        <f t="shared" si="27"/>
        <v>-1.8328878629393475E-2</v>
      </c>
      <c r="L1611" s="72"/>
      <c r="M1611" s="72"/>
      <c r="N1611" s="75"/>
      <c r="O1611" s="76"/>
      <c r="P1611" s="76"/>
      <c r="Q1611" s="77"/>
    </row>
    <row r="1612" spans="2:17">
      <c r="B1612" s="4">
        <v>29532</v>
      </c>
      <c r="C1612" s="24">
        <v>129.179993</v>
      </c>
      <c r="D1612" s="3">
        <f t="shared" si="27"/>
        <v>1.3414858292815079E-2</v>
      </c>
      <c r="L1612" s="72"/>
      <c r="M1612" s="72"/>
      <c r="N1612" s="75"/>
      <c r="O1612" s="76"/>
      <c r="P1612" s="76"/>
      <c r="Q1612" s="77"/>
    </row>
    <row r="1613" spans="2:17">
      <c r="B1613" s="4">
        <v>29539</v>
      </c>
      <c r="C1613" s="24">
        <v>137.14999399999999</v>
      </c>
      <c r="D1613" s="3">
        <f t="shared" si="27"/>
        <v>6.1696868182985476E-2</v>
      </c>
      <c r="L1613" s="72"/>
      <c r="M1613" s="72"/>
      <c r="N1613" s="75"/>
      <c r="O1613" s="76"/>
      <c r="P1613" s="76"/>
      <c r="Q1613" s="77"/>
    </row>
    <row r="1614" spans="2:17">
      <c r="B1614" s="4">
        <v>29546</v>
      </c>
      <c r="C1614" s="24">
        <v>139.11000100000001</v>
      </c>
      <c r="D1614" s="3">
        <f t="shared" si="27"/>
        <v>1.4290974012000524E-2</v>
      </c>
      <c r="L1614" s="72"/>
      <c r="M1614" s="72"/>
      <c r="N1614" s="75"/>
      <c r="O1614" s="76"/>
      <c r="P1614" s="76"/>
      <c r="Q1614" s="77"/>
    </row>
    <row r="1615" spans="2:17">
      <c r="B1615" s="4">
        <v>29553</v>
      </c>
      <c r="C1615" s="24">
        <v>140.520004</v>
      </c>
      <c r="D1615" s="3">
        <f t="shared" si="27"/>
        <v>1.0135885197786632E-2</v>
      </c>
      <c r="L1615" s="72"/>
      <c r="M1615" s="72"/>
      <c r="N1615" s="75"/>
      <c r="O1615" s="76"/>
      <c r="P1615" s="76"/>
      <c r="Q1615" s="77"/>
    </row>
    <row r="1616" spans="2:17">
      <c r="B1616" s="4">
        <v>29560</v>
      </c>
      <c r="C1616" s="24">
        <v>134.029999</v>
      </c>
      <c r="D1616" s="3">
        <f t="shared" si="27"/>
        <v>-4.6185630623807761E-2</v>
      </c>
      <c r="L1616" s="72"/>
      <c r="M1616" s="72"/>
      <c r="N1616" s="75"/>
      <c r="O1616" s="76"/>
      <c r="P1616" s="76"/>
      <c r="Q1616" s="77"/>
    </row>
    <row r="1617" spans="2:17">
      <c r="B1617" s="4">
        <v>29567</v>
      </c>
      <c r="C1617" s="24">
        <v>129.229996</v>
      </c>
      <c r="D1617" s="3">
        <f t="shared" si="27"/>
        <v>-3.5812900364193823E-2</v>
      </c>
      <c r="L1617" s="72"/>
      <c r="M1617" s="72"/>
      <c r="N1617" s="75"/>
      <c r="O1617" s="76"/>
      <c r="P1617" s="76"/>
      <c r="Q1617" s="77"/>
    </row>
    <row r="1618" spans="2:17">
      <c r="B1618" s="4">
        <v>29574</v>
      </c>
      <c r="C1618" s="24">
        <v>133.699997</v>
      </c>
      <c r="D1618" s="3">
        <f t="shared" si="27"/>
        <v>3.4589500412891772E-2</v>
      </c>
      <c r="L1618" s="72"/>
      <c r="M1618" s="72"/>
      <c r="N1618" s="75"/>
      <c r="O1618" s="76"/>
      <c r="P1618" s="76"/>
      <c r="Q1618" s="77"/>
    </row>
    <row r="1619" spans="2:17">
      <c r="B1619" s="4">
        <v>29581</v>
      </c>
      <c r="C1619" s="24">
        <v>136.570007</v>
      </c>
      <c r="D1619" s="3">
        <f t="shared" si="27"/>
        <v>2.1466043862364614E-2</v>
      </c>
      <c r="L1619" s="72"/>
      <c r="M1619" s="72"/>
      <c r="N1619" s="75"/>
      <c r="O1619" s="76"/>
      <c r="P1619" s="76"/>
      <c r="Q1619" s="77"/>
    </row>
    <row r="1620" spans="2:17">
      <c r="B1620" s="4">
        <v>29588</v>
      </c>
      <c r="C1620" s="24">
        <v>136.33999600000001</v>
      </c>
      <c r="D1620" s="3">
        <f t="shared" si="27"/>
        <v>-1.68419849315804E-3</v>
      </c>
      <c r="L1620" s="72"/>
      <c r="M1620" s="72"/>
      <c r="N1620" s="75"/>
      <c r="O1620" s="76"/>
      <c r="P1620" s="76"/>
      <c r="Q1620" s="77"/>
    </row>
    <row r="1621" spans="2:17">
      <c r="B1621" s="4">
        <v>29595</v>
      </c>
      <c r="C1621" s="24">
        <v>133.479996</v>
      </c>
      <c r="D1621" s="3">
        <f t="shared" si="27"/>
        <v>-2.0976969956783775E-2</v>
      </c>
      <c r="L1621" s="72"/>
      <c r="M1621" s="72"/>
      <c r="N1621" s="75"/>
      <c r="O1621" s="76"/>
      <c r="P1621" s="76"/>
      <c r="Q1621" s="77"/>
    </row>
    <row r="1622" spans="2:17">
      <c r="B1622" s="4">
        <v>29602</v>
      </c>
      <c r="C1622" s="24">
        <v>134.770004</v>
      </c>
      <c r="D1622" s="3">
        <f t="shared" si="27"/>
        <v>9.6644294175736167E-3</v>
      </c>
      <c r="L1622" s="72"/>
      <c r="M1622" s="72"/>
      <c r="N1622" s="75"/>
      <c r="O1622" s="76"/>
      <c r="P1622" s="76"/>
      <c r="Q1622" s="77"/>
    </row>
    <row r="1623" spans="2:17">
      <c r="B1623" s="4">
        <v>29609</v>
      </c>
      <c r="C1623" s="24">
        <v>130.229996</v>
      </c>
      <c r="D1623" s="3">
        <f t="shared" si="27"/>
        <v>-3.3687080694900007E-2</v>
      </c>
      <c r="L1623" s="72"/>
      <c r="M1623" s="72"/>
      <c r="N1623" s="75"/>
      <c r="O1623" s="76"/>
      <c r="P1623" s="76"/>
      <c r="Q1623" s="77"/>
    </row>
    <row r="1624" spans="2:17">
      <c r="B1624" s="4">
        <v>29616</v>
      </c>
      <c r="C1624" s="24">
        <v>129.550003</v>
      </c>
      <c r="D1624" s="3">
        <f t="shared" si="27"/>
        <v>-5.2214775465400098E-3</v>
      </c>
      <c r="L1624" s="72"/>
      <c r="M1624" s="72"/>
      <c r="N1624" s="75"/>
      <c r="O1624" s="76"/>
      <c r="P1624" s="76"/>
      <c r="Q1624" s="77"/>
    </row>
    <row r="1625" spans="2:17">
      <c r="B1625" s="4">
        <v>29623</v>
      </c>
      <c r="C1625" s="24">
        <v>130.60000600000001</v>
      </c>
      <c r="D1625" s="3">
        <f t="shared" si="27"/>
        <v>8.1050017420687404E-3</v>
      </c>
      <c r="L1625" s="72"/>
      <c r="M1625" s="72"/>
      <c r="N1625" s="75"/>
      <c r="O1625" s="76"/>
      <c r="P1625" s="76"/>
      <c r="Q1625" s="77"/>
    </row>
    <row r="1626" spans="2:17">
      <c r="B1626" s="4">
        <v>29630</v>
      </c>
      <c r="C1626" s="24">
        <v>126.980003</v>
      </c>
      <c r="D1626" s="3">
        <f t="shared" si="27"/>
        <v>-2.7718245280938247E-2</v>
      </c>
      <c r="L1626" s="72"/>
      <c r="M1626" s="72"/>
      <c r="N1626" s="75"/>
      <c r="O1626" s="76"/>
      <c r="P1626" s="76"/>
      <c r="Q1626" s="77"/>
    </row>
    <row r="1627" spans="2:17">
      <c r="B1627" s="4">
        <v>29637</v>
      </c>
      <c r="C1627" s="24">
        <v>126.58000199999999</v>
      </c>
      <c r="D1627" s="3">
        <f t="shared" si="27"/>
        <v>-3.1501101791594488E-3</v>
      </c>
      <c r="L1627" s="72"/>
      <c r="M1627" s="72"/>
      <c r="N1627" s="75"/>
      <c r="O1627" s="76"/>
      <c r="P1627" s="76"/>
      <c r="Q1627" s="77"/>
    </row>
    <row r="1628" spans="2:17">
      <c r="B1628" s="4">
        <v>29644</v>
      </c>
      <c r="C1628" s="24">
        <v>131.270004</v>
      </c>
      <c r="D1628" s="3">
        <f t="shared" si="27"/>
        <v>3.7051682144862097E-2</v>
      </c>
      <c r="L1628" s="72"/>
      <c r="M1628" s="72"/>
      <c r="N1628" s="75"/>
      <c r="O1628" s="76"/>
      <c r="P1628" s="76"/>
      <c r="Q1628" s="77"/>
    </row>
    <row r="1629" spans="2:17">
      <c r="B1629" s="4">
        <v>29651</v>
      </c>
      <c r="C1629" s="24">
        <v>129.85000600000001</v>
      </c>
      <c r="D1629" s="3">
        <f t="shared" si="27"/>
        <v>-1.0817383688051074E-2</v>
      </c>
      <c r="L1629" s="72"/>
      <c r="M1629" s="72"/>
      <c r="N1629" s="75"/>
      <c r="O1629" s="76"/>
      <c r="P1629" s="76"/>
      <c r="Q1629" s="77"/>
    </row>
    <row r="1630" spans="2:17">
      <c r="B1630" s="4">
        <v>29658</v>
      </c>
      <c r="C1630" s="24">
        <v>133.11000100000001</v>
      </c>
      <c r="D1630" s="3">
        <f t="shared" si="27"/>
        <v>2.5105851747130536E-2</v>
      </c>
      <c r="L1630" s="72"/>
      <c r="M1630" s="72"/>
      <c r="N1630" s="75"/>
      <c r="O1630" s="76"/>
      <c r="P1630" s="76"/>
      <c r="Q1630" s="77"/>
    </row>
    <row r="1631" spans="2:17">
      <c r="B1631" s="4">
        <v>29665</v>
      </c>
      <c r="C1631" s="24">
        <v>134.08000200000001</v>
      </c>
      <c r="D1631" s="3">
        <f t="shared" si="27"/>
        <v>7.2872135280053207E-3</v>
      </c>
      <c r="L1631" s="72"/>
      <c r="M1631" s="72"/>
      <c r="N1631" s="75"/>
      <c r="O1631" s="76"/>
      <c r="P1631" s="76"/>
      <c r="Q1631" s="77"/>
    </row>
    <row r="1632" spans="2:17">
      <c r="B1632" s="4">
        <v>29672</v>
      </c>
      <c r="C1632" s="24">
        <v>134.64999399999999</v>
      </c>
      <c r="D1632" s="3">
        <f t="shared" si="27"/>
        <v>4.251133588139222E-3</v>
      </c>
      <c r="L1632" s="72"/>
      <c r="M1632" s="72"/>
      <c r="N1632" s="75"/>
      <c r="O1632" s="76"/>
      <c r="P1632" s="76"/>
      <c r="Q1632" s="77"/>
    </row>
    <row r="1633" spans="2:17">
      <c r="B1633" s="4">
        <v>29679</v>
      </c>
      <c r="C1633" s="24">
        <v>135.490005</v>
      </c>
      <c r="D1633" s="3">
        <f t="shared" si="27"/>
        <v>6.2384778123347751E-3</v>
      </c>
      <c r="L1633" s="72"/>
      <c r="M1633" s="72"/>
      <c r="N1633" s="75"/>
      <c r="O1633" s="76"/>
      <c r="P1633" s="76"/>
      <c r="Q1633" s="77"/>
    </row>
    <row r="1634" spans="2:17">
      <c r="B1634" s="4">
        <v>29686</v>
      </c>
      <c r="C1634" s="24">
        <v>134.509995</v>
      </c>
      <c r="D1634" s="3">
        <f t="shared" si="27"/>
        <v>-7.2330796651752793E-3</v>
      </c>
      <c r="L1634" s="72"/>
      <c r="M1634" s="72"/>
      <c r="N1634" s="75"/>
      <c r="O1634" s="76"/>
      <c r="P1634" s="76"/>
      <c r="Q1634" s="77"/>
    </row>
    <row r="1635" spans="2:17">
      <c r="B1635" s="4">
        <v>29693</v>
      </c>
      <c r="C1635" s="24">
        <v>134.699997</v>
      </c>
      <c r="D1635" s="3">
        <f t="shared" si="27"/>
        <v>1.4125493053507299E-3</v>
      </c>
      <c r="L1635" s="72"/>
      <c r="M1635" s="72"/>
      <c r="N1635" s="75"/>
      <c r="O1635" s="76"/>
      <c r="P1635" s="76"/>
      <c r="Q1635" s="77"/>
    </row>
    <row r="1636" spans="2:17">
      <c r="B1636" s="4">
        <v>29700</v>
      </c>
      <c r="C1636" s="24">
        <v>135.13999899999999</v>
      </c>
      <c r="D1636" s="3">
        <f t="shared" si="27"/>
        <v>3.2665331091283889E-3</v>
      </c>
      <c r="L1636" s="72"/>
      <c r="M1636" s="72"/>
      <c r="N1636" s="75"/>
      <c r="O1636" s="76"/>
      <c r="P1636" s="76"/>
      <c r="Q1636" s="77"/>
    </row>
    <row r="1637" spans="2:17">
      <c r="B1637" s="4">
        <v>29707</v>
      </c>
      <c r="C1637" s="24">
        <v>132.720001</v>
      </c>
      <c r="D1637" s="3">
        <f t="shared" si="27"/>
        <v>-1.7907340668250171E-2</v>
      </c>
      <c r="L1637" s="72"/>
      <c r="M1637" s="72"/>
      <c r="N1637" s="75"/>
      <c r="O1637" s="76"/>
      <c r="P1637" s="76"/>
      <c r="Q1637" s="77"/>
    </row>
    <row r="1638" spans="2:17">
      <c r="B1638" s="4">
        <v>29714</v>
      </c>
      <c r="C1638" s="24">
        <v>131.66000399999999</v>
      </c>
      <c r="D1638" s="3">
        <f t="shared" si="27"/>
        <v>-7.9867163352418391E-3</v>
      </c>
      <c r="L1638" s="72"/>
      <c r="M1638" s="72"/>
      <c r="N1638" s="75"/>
      <c r="O1638" s="76"/>
      <c r="P1638" s="76"/>
      <c r="Q1638" s="77"/>
    </row>
    <row r="1639" spans="2:17">
      <c r="B1639" s="4">
        <v>29721</v>
      </c>
      <c r="C1639" s="24">
        <v>132.16999799999999</v>
      </c>
      <c r="D1639" s="3">
        <f t="shared" si="27"/>
        <v>3.8735681642543263E-3</v>
      </c>
      <c r="L1639" s="72"/>
      <c r="M1639" s="72"/>
      <c r="N1639" s="75"/>
      <c r="O1639" s="76"/>
      <c r="P1639" s="76"/>
      <c r="Q1639" s="77"/>
    </row>
    <row r="1640" spans="2:17">
      <c r="B1640" s="4">
        <v>29728</v>
      </c>
      <c r="C1640" s="24">
        <v>131.33000200000001</v>
      </c>
      <c r="D1640" s="3">
        <f t="shared" si="27"/>
        <v>-6.355421144819795E-3</v>
      </c>
      <c r="L1640" s="72"/>
      <c r="M1640" s="72"/>
      <c r="N1640" s="75"/>
      <c r="O1640" s="76"/>
      <c r="P1640" s="76"/>
      <c r="Q1640" s="77"/>
    </row>
    <row r="1641" spans="2:17">
      <c r="B1641" s="4">
        <v>29735</v>
      </c>
      <c r="C1641" s="24">
        <v>132.58999600000001</v>
      </c>
      <c r="D1641" s="3">
        <f t="shared" si="27"/>
        <v>9.5941063032953799E-3</v>
      </c>
      <c r="L1641" s="72"/>
      <c r="M1641" s="72"/>
      <c r="N1641" s="75"/>
      <c r="O1641" s="76"/>
      <c r="P1641" s="76"/>
      <c r="Q1641" s="77"/>
    </row>
    <row r="1642" spans="2:17">
      <c r="B1642" s="4">
        <v>29742</v>
      </c>
      <c r="C1642" s="24">
        <v>132.220001</v>
      </c>
      <c r="D1642" s="3">
        <f t="shared" si="27"/>
        <v>-2.7905197312172447E-3</v>
      </c>
      <c r="L1642" s="72"/>
      <c r="M1642" s="72"/>
      <c r="N1642" s="75"/>
      <c r="O1642" s="76"/>
      <c r="P1642" s="76"/>
      <c r="Q1642" s="77"/>
    </row>
    <row r="1643" spans="2:17">
      <c r="B1643" s="4">
        <v>29749</v>
      </c>
      <c r="C1643" s="24">
        <v>133.490005</v>
      </c>
      <c r="D1643" s="3">
        <f t="shared" si="27"/>
        <v>9.6052336287608675E-3</v>
      </c>
      <c r="L1643" s="72"/>
      <c r="M1643" s="72"/>
      <c r="N1643" s="75"/>
      <c r="O1643" s="76"/>
      <c r="P1643" s="76"/>
      <c r="Q1643" s="77"/>
    </row>
    <row r="1644" spans="2:17">
      <c r="B1644" s="4">
        <v>29756</v>
      </c>
      <c r="C1644" s="24">
        <v>132.270004</v>
      </c>
      <c r="D1644" s="3">
        <f t="shared" si="27"/>
        <v>-9.1392685167701604E-3</v>
      </c>
      <c r="L1644" s="72"/>
      <c r="M1644" s="72"/>
      <c r="N1644" s="75"/>
      <c r="O1644" s="76"/>
      <c r="P1644" s="76"/>
      <c r="Q1644" s="77"/>
    </row>
    <row r="1645" spans="2:17">
      <c r="B1645" s="4">
        <v>29763</v>
      </c>
      <c r="C1645" s="24">
        <v>132.55999800000001</v>
      </c>
      <c r="D1645" s="3">
        <f t="shared" si="27"/>
        <v>2.1924396403587565E-3</v>
      </c>
      <c r="L1645" s="72"/>
      <c r="M1645" s="72"/>
      <c r="N1645" s="75"/>
      <c r="O1645" s="76"/>
      <c r="P1645" s="76"/>
      <c r="Q1645" s="77"/>
    </row>
    <row r="1646" spans="2:17">
      <c r="B1646" s="4">
        <v>29770</v>
      </c>
      <c r="C1646" s="24">
        <v>128.63999899999999</v>
      </c>
      <c r="D1646" s="3">
        <f t="shared" si="27"/>
        <v>-2.9571507688164078E-2</v>
      </c>
      <c r="L1646" s="72"/>
      <c r="M1646" s="72"/>
      <c r="N1646" s="75"/>
      <c r="O1646" s="76"/>
      <c r="P1646" s="76"/>
      <c r="Q1646" s="77"/>
    </row>
    <row r="1647" spans="2:17">
      <c r="B1647" s="4">
        <v>29777</v>
      </c>
      <c r="C1647" s="24">
        <v>129.36999499999999</v>
      </c>
      <c r="D1647" s="3">
        <f t="shared" si="27"/>
        <v>5.6747201933669E-3</v>
      </c>
      <c r="L1647" s="72"/>
      <c r="M1647" s="72"/>
      <c r="N1647" s="75"/>
      <c r="O1647" s="76"/>
      <c r="P1647" s="76"/>
      <c r="Q1647" s="77"/>
    </row>
    <row r="1648" spans="2:17">
      <c r="B1648" s="4">
        <v>29784</v>
      </c>
      <c r="C1648" s="24">
        <v>130.759995</v>
      </c>
      <c r="D1648" s="3">
        <f t="shared" si="27"/>
        <v>1.0744377009522355E-2</v>
      </c>
      <c r="L1648" s="72"/>
      <c r="M1648" s="72"/>
      <c r="N1648" s="75"/>
      <c r="O1648" s="76"/>
      <c r="P1648" s="76"/>
      <c r="Q1648" s="77"/>
    </row>
    <row r="1649" spans="2:17">
      <c r="B1649" s="4">
        <v>29791</v>
      </c>
      <c r="C1649" s="24">
        <v>128.46000699999999</v>
      </c>
      <c r="D1649" s="3">
        <f t="shared" si="27"/>
        <v>-1.758938580565117E-2</v>
      </c>
      <c r="L1649" s="72"/>
      <c r="M1649" s="72"/>
      <c r="N1649" s="75"/>
      <c r="O1649" s="76"/>
      <c r="P1649" s="76"/>
      <c r="Q1649" s="77"/>
    </row>
    <row r="1650" spans="2:17">
      <c r="B1650" s="4">
        <v>29798</v>
      </c>
      <c r="C1650" s="24">
        <v>130.91999799999999</v>
      </c>
      <c r="D1650" s="3">
        <f t="shared" si="27"/>
        <v>1.9149858835053601E-2</v>
      </c>
      <c r="L1650" s="72"/>
      <c r="M1650" s="72"/>
      <c r="N1650" s="75"/>
      <c r="O1650" s="76"/>
      <c r="P1650" s="76"/>
      <c r="Q1650" s="77"/>
    </row>
    <row r="1651" spans="2:17">
      <c r="B1651" s="4">
        <v>29805</v>
      </c>
      <c r="C1651" s="24">
        <v>131.75</v>
      </c>
      <c r="D1651" s="3">
        <f t="shared" si="27"/>
        <v>6.3397648386764871E-3</v>
      </c>
      <c r="L1651" s="72"/>
      <c r="M1651" s="72"/>
      <c r="N1651" s="75"/>
      <c r="O1651" s="76"/>
      <c r="P1651" s="76"/>
      <c r="Q1651" s="77"/>
    </row>
    <row r="1652" spans="2:17">
      <c r="B1652" s="4">
        <v>29812</v>
      </c>
      <c r="C1652" s="24">
        <v>132.490005</v>
      </c>
      <c r="D1652" s="3">
        <f t="shared" si="27"/>
        <v>5.6167362428842793E-3</v>
      </c>
      <c r="L1652" s="72"/>
      <c r="M1652" s="72"/>
      <c r="N1652" s="75"/>
      <c r="O1652" s="76"/>
      <c r="P1652" s="76"/>
      <c r="Q1652" s="77"/>
    </row>
    <row r="1653" spans="2:17">
      <c r="B1653" s="4">
        <v>29819</v>
      </c>
      <c r="C1653" s="24">
        <v>129.229996</v>
      </c>
      <c r="D1653" s="3">
        <f t="shared" si="27"/>
        <v>-2.4605697614699329E-2</v>
      </c>
      <c r="L1653" s="72"/>
      <c r="M1653" s="72"/>
      <c r="N1653" s="75"/>
      <c r="O1653" s="76"/>
      <c r="P1653" s="76"/>
      <c r="Q1653" s="77"/>
    </row>
    <row r="1654" spans="2:17">
      <c r="B1654" s="4">
        <v>29826</v>
      </c>
      <c r="C1654" s="24">
        <v>124.08000199999999</v>
      </c>
      <c r="D1654" s="3">
        <f t="shared" si="27"/>
        <v>-3.9851382491724374E-2</v>
      </c>
      <c r="L1654" s="72"/>
      <c r="M1654" s="72"/>
      <c r="N1654" s="75"/>
      <c r="O1654" s="76"/>
      <c r="P1654" s="76"/>
      <c r="Q1654" s="77"/>
    </row>
    <row r="1655" spans="2:17">
      <c r="B1655" s="4">
        <v>29833</v>
      </c>
      <c r="C1655" s="24">
        <v>120.07</v>
      </c>
      <c r="D1655" s="3">
        <f t="shared" si="27"/>
        <v>-3.2317875043232136E-2</v>
      </c>
      <c r="L1655" s="72"/>
      <c r="M1655" s="72"/>
      <c r="N1655" s="75"/>
      <c r="O1655" s="76"/>
      <c r="P1655" s="76"/>
      <c r="Q1655" s="77"/>
    </row>
    <row r="1656" spans="2:17">
      <c r="B1656" s="4">
        <v>29840</v>
      </c>
      <c r="C1656" s="24">
        <v>121.610001</v>
      </c>
      <c r="D1656" s="3">
        <f t="shared" si="27"/>
        <v>1.2825859915049476E-2</v>
      </c>
      <c r="L1656" s="72"/>
      <c r="M1656" s="72"/>
      <c r="N1656" s="75"/>
      <c r="O1656" s="76"/>
      <c r="P1656" s="76"/>
      <c r="Q1656" s="77"/>
    </row>
    <row r="1657" spans="2:17">
      <c r="B1657" s="4">
        <v>29847</v>
      </c>
      <c r="C1657" s="24">
        <v>116.260002</v>
      </c>
      <c r="D1657" s="3">
        <f t="shared" si="27"/>
        <v>-4.3993084088536416E-2</v>
      </c>
      <c r="L1657" s="72"/>
      <c r="M1657" s="72"/>
      <c r="N1657" s="75"/>
      <c r="O1657" s="76"/>
      <c r="P1657" s="76"/>
      <c r="Q1657" s="77"/>
    </row>
    <row r="1658" spans="2:17">
      <c r="B1658" s="4">
        <v>29854</v>
      </c>
      <c r="C1658" s="24">
        <v>112.769997</v>
      </c>
      <c r="D1658" s="3">
        <f t="shared" si="27"/>
        <v>-3.0018965594031166E-2</v>
      </c>
      <c r="L1658" s="72"/>
      <c r="M1658" s="72"/>
      <c r="N1658" s="75"/>
      <c r="O1658" s="76"/>
      <c r="P1658" s="76"/>
      <c r="Q1658" s="77"/>
    </row>
    <row r="1659" spans="2:17">
      <c r="B1659" s="4">
        <v>29861</v>
      </c>
      <c r="C1659" s="24">
        <v>119.360001</v>
      </c>
      <c r="D1659" s="3">
        <f t="shared" si="27"/>
        <v>5.8437564736301129E-2</v>
      </c>
      <c r="L1659" s="72"/>
      <c r="M1659" s="72"/>
      <c r="N1659" s="75"/>
      <c r="O1659" s="76"/>
      <c r="P1659" s="76"/>
      <c r="Q1659" s="77"/>
    </row>
    <row r="1660" spans="2:17">
      <c r="B1660" s="4">
        <v>29868</v>
      </c>
      <c r="C1660" s="24">
        <v>121.449997</v>
      </c>
      <c r="D1660" s="3">
        <f t="shared" si="27"/>
        <v>1.7510019960539358E-2</v>
      </c>
      <c r="L1660" s="72"/>
      <c r="M1660" s="72"/>
      <c r="N1660" s="75"/>
      <c r="O1660" s="76"/>
      <c r="P1660" s="76"/>
      <c r="Q1660" s="77"/>
    </row>
    <row r="1661" spans="2:17">
      <c r="B1661" s="4">
        <v>29875</v>
      </c>
      <c r="C1661" s="24">
        <v>119.19000200000001</v>
      </c>
      <c r="D1661" s="3">
        <f t="shared" si="27"/>
        <v>-1.8608440146770766E-2</v>
      </c>
      <c r="L1661" s="72"/>
      <c r="M1661" s="72"/>
      <c r="N1661" s="75"/>
      <c r="O1661" s="76"/>
      <c r="P1661" s="76"/>
      <c r="Q1661" s="77"/>
    </row>
    <row r="1662" spans="2:17">
      <c r="B1662" s="4">
        <v>29882</v>
      </c>
      <c r="C1662" s="24">
        <v>118.599998</v>
      </c>
      <c r="D1662" s="3">
        <f t="shared" si="27"/>
        <v>-4.9501131814730925E-3</v>
      </c>
      <c r="L1662" s="72"/>
      <c r="M1662" s="72"/>
      <c r="N1662" s="75"/>
      <c r="O1662" s="76"/>
      <c r="P1662" s="76"/>
      <c r="Q1662" s="77"/>
    </row>
    <row r="1663" spans="2:17">
      <c r="B1663" s="4">
        <v>29889</v>
      </c>
      <c r="C1663" s="24">
        <v>121.889999</v>
      </c>
      <c r="D1663" s="3">
        <f t="shared" si="27"/>
        <v>2.7740312440814652E-2</v>
      </c>
      <c r="L1663" s="72"/>
      <c r="M1663" s="72"/>
      <c r="N1663" s="75"/>
      <c r="O1663" s="76"/>
      <c r="P1663" s="76"/>
      <c r="Q1663" s="77"/>
    </row>
    <row r="1664" spans="2:17">
      <c r="B1664" s="4">
        <v>29896</v>
      </c>
      <c r="C1664" s="24">
        <v>122.66999800000001</v>
      </c>
      <c r="D1664" s="3">
        <f t="shared" si="27"/>
        <v>6.3992042530085502E-3</v>
      </c>
      <c r="L1664" s="72"/>
      <c r="M1664" s="72"/>
      <c r="N1664" s="75"/>
      <c r="O1664" s="76"/>
      <c r="P1664" s="76"/>
      <c r="Q1664" s="77"/>
    </row>
    <row r="1665" spans="2:17">
      <c r="B1665" s="4">
        <v>29903</v>
      </c>
      <c r="C1665" s="24">
        <v>121.66999800000001</v>
      </c>
      <c r="D1665" s="3">
        <f t="shared" si="27"/>
        <v>-8.1519525255067116E-3</v>
      </c>
      <c r="L1665" s="72"/>
      <c r="M1665" s="72"/>
      <c r="N1665" s="75"/>
      <c r="O1665" s="76"/>
      <c r="P1665" s="76"/>
      <c r="Q1665" s="77"/>
    </row>
    <row r="1666" spans="2:17">
      <c r="B1666" s="4">
        <v>29910</v>
      </c>
      <c r="C1666" s="24">
        <v>121.709999</v>
      </c>
      <c r="D1666" s="3">
        <f t="shared" si="27"/>
        <v>3.2876634057310561E-4</v>
      </c>
      <c r="L1666" s="72"/>
      <c r="M1666" s="72"/>
      <c r="N1666" s="75"/>
      <c r="O1666" s="76"/>
      <c r="P1666" s="76"/>
      <c r="Q1666" s="77"/>
    </row>
    <row r="1667" spans="2:17">
      <c r="B1667" s="4">
        <v>29917</v>
      </c>
      <c r="C1667" s="24">
        <v>125.089996</v>
      </c>
      <c r="D1667" s="3">
        <f t="shared" si="27"/>
        <v>2.7770906480740321E-2</v>
      </c>
      <c r="L1667" s="72"/>
      <c r="M1667" s="72"/>
      <c r="N1667" s="75"/>
      <c r="O1667" s="76"/>
      <c r="P1667" s="76"/>
      <c r="Q1667" s="77"/>
    </row>
    <row r="1668" spans="2:17">
      <c r="B1668" s="4">
        <v>29924</v>
      </c>
      <c r="C1668" s="24">
        <v>126.260002</v>
      </c>
      <c r="D1668" s="3">
        <f t="shared" si="27"/>
        <v>9.3533139132884191E-3</v>
      </c>
      <c r="L1668" s="72"/>
      <c r="M1668" s="72"/>
      <c r="N1668" s="75"/>
      <c r="O1668" s="76"/>
      <c r="P1668" s="76"/>
      <c r="Q1668" s="77"/>
    </row>
    <row r="1669" spans="2:17">
      <c r="B1669" s="4">
        <v>29931</v>
      </c>
      <c r="C1669" s="24">
        <v>124.93</v>
      </c>
      <c r="D1669" s="3">
        <f t="shared" ref="D1669:D1732" si="28">C1669/C1668-1</f>
        <v>-1.0533834776907391E-2</v>
      </c>
      <c r="L1669" s="72"/>
      <c r="M1669" s="72"/>
      <c r="N1669" s="75"/>
      <c r="O1669" s="76"/>
      <c r="P1669" s="76"/>
      <c r="Q1669" s="77"/>
    </row>
    <row r="1670" spans="2:17">
      <c r="B1670" s="4">
        <v>29938</v>
      </c>
      <c r="C1670" s="24">
        <v>124</v>
      </c>
      <c r="D1670" s="3">
        <f t="shared" si="28"/>
        <v>-7.4441687344913854E-3</v>
      </c>
      <c r="L1670" s="72"/>
      <c r="M1670" s="72"/>
      <c r="N1670" s="75"/>
      <c r="O1670" s="76"/>
      <c r="P1670" s="76"/>
      <c r="Q1670" s="77"/>
    </row>
    <row r="1671" spans="2:17">
      <c r="B1671" s="4">
        <v>29945</v>
      </c>
      <c r="C1671" s="24">
        <v>122.540001</v>
      </c>
      <c r="D1671" s="3">
        <f t="shared" si="28"/>
        <v>-1.1774185483870991E-2</v>
      </c>
      <c r="L1671" s="72"/>
      <c r="M1671" s="72"/>
      <c r="N1671" s="75"/>
      <c r="O1671" s="76"/>
      <c r="P1671" s="76"/>
      <c r="Q1671" s="77"/>
    </row>
    <row r="1672" spans="2:17">
      <c r="B1672" s="4">
        <v>29952</v>
      </c>
      <c r="C1672" s="24">
        <v>122.550003</v>
      </c>
      <c r="D1672" s="3">
        <f t="shared" si="28"/>
        <v>8.1622326737251782E-5</v>
      </c>
      <c r="L1672" s="72"/>
      <c r="M1672" s="72"/>
      <c r="N1672" s="75"/>
      <c r="O1672" s="76"/>
      <c r="P1672" s="76"/>
      <c r="Q1672" s="77"/>
    </row>
    <row r="1673" spans="2:17">
      <c r="B1673" s="4">
        <v>29959</v>
      </c>
      <c r="C1673" s="24">
        <v>119.550003</v>
      </c>
      <c r="D1673" s="3">
        <f t="shared" si="28"/>
        <v>-2.4479803562305946E-2</v>
      </c>
      <c r="L1673" s="72"/>
      <c r="M1673" s="72"/>
      <c r="N1673" s="75"/>
      <c r="O1673" s="76"/>
      <c r="P1673" s="76"/>
      <c r="Q1673" s="77"/>
    </row>
    <row r="1674" spans="2:17">
      <c r="B1674" s="4">
        <v>29966</v>
      </c>
      <c r="C1674" s="24">
        <v>116.33000199999999</v>
      </c>
      <c r="D1674" s="3">
        <f t="shared" si="28"/>
        <v>-2.6934344786256559E-2</v>
      </c>
      <c r="L1674" s="72"/>
      <c r="M1674" s="72"/>
      <c r="N1674" s="75"/>
      <c r="O1674" s="76"/>
      <c r="P1674" s="76"/>
      <c r="Q1674" s="77"/>
    </row>
    <row r="1675" spans="2:17">
      <c r="B1675" s="4">
        <v>29973</v>
      </c>
      <c r="C1675" s="24">
        <v>115.379997</v>
      </c>
      <c r="D1675" s="3">
        <f t="shared" si="28"/>
        <v>-8.1664659474517398E-3</v>
      </c>
      <c r="L1675" s="72"/>
      <c r="M1675" s="72"/>
      <c r="N1675" s="75"/>
      <c r="O1675" s="76"/>
      <c r="P1675" s="76"/>
      <c r="Q1675" s="77"/>
    </row>
    <row r="1676" spans="2:17">
      <c r="B1676" s="4">
        <v>29980</v>
      </c>
      <c r="C1676" s="24">
        <v>120.400002</v>
      </c>
      <c r="D1676" s="3">
        <f t="shared" si="28"/>
        <v>4.3508451469278508E-2</v>
      </c>
      <c r="L1676" s="72"/>
      <c r="M1676" s="72"/>
      <c r="N1676" s="75"/>
      <c r="O1676" s="76"/>
      <c r="P1676" s="76"/>
      <c r="Q1676" s="77"/>
    </row>
    <row r="1677" spans="2:17">
      <c r="B1677" s="4">
        <v>29987</v>
      </c>
      <c r="C1677" s="24">
        <v>117.260002</v>
      </c>
      <c r="D1677" s="3">
        <f t="shared" si="28"/>
        <v>-2.6079733786050885E-2</v>
      </c>
      <c r="L1677" s="72"/>
      <c r="M1677" s="72"/>
      <c r="N1677" s="75"/>
      <c r="O1677" s="76"/>
      <c r="P1677" s="76"/>
      <c r="Q1677" s="77"/>
    </row>
    <row r="1678" spans="2:17">
      <c r="B1678" s="4">
        <v>29994</v>
      </c>
      <c r="C1678" s="24">
        <v>114.379997</v>
      </c>
      <c r="D1678" s="3">
        <f t="shared" si="28"/>
        <v>-2.4560847269983865E-2</v>
      </c>
      <c r="L1678" s="72"/>
      <c r="M1678" s="72"/>
      <c r="N1678" s="75"/>
      <c r="O1678" s="76"/>
      <c r="P1678" s="76"/>
      <c r="Q1678" s="77"/>
    </row>
    <row r="1679" spans="2:17">
      <c r="B1679" s="4">
        <v>30001</v>
      </c>
      <c r="C1679" s="24">
        <v>113.220001</v>
      </c>
      <c r="D1679" s="3">
        <f t="shared" si="28"/>
        <v>-1.0141598447497846E-2</v>
      </c>
      <c r="L1679" s="72"/>
      <c r="M1679" s="72"/>
      <c r="N1679" s="75"/>
      <c r="O1679" s="76"/>
      <c r="P1679" s="76"/>
      <c r="Q1679" s="77"/>
    </row>
    <row r="1680" spans="2:17">
      <c r="B1680" s="4">
        <v>30008</v>
      </c>
      <c r="C1680" s="24">
        <v>113.110001</v>
      </c>
      <c r="D1680" s="3">
        <f t="shared" si="28"/>
        <v>-9.7155978650798058E-4</v>
      </c>
      <c r="L1680" s="72"/>
      <c r="M1680" s="72"/>
      <c r="N1680" s="75"/>
      <c r="O1680" s="76"/>
      <c r="P1680" s="76"/>
      <c r="Q1680" s="77"/>
    </row>
    <row r="1681" spans="2:17">
      <c r="B1681" s="4">
        <v>30015</v>
      </c>
      <c r="C1681" s="24">
        <v>109.339996</v>
      </c>
      <c r="D1681" s="3">
        <f t="shared" si="28"/>
        <v>-3.3330430259654875E-2</v>
      </c>
      <c r="L1681" s="72"/>
      <c r="M1681" s="72"/>
      <c r="N1681" s="75"/>
      <c r="O1681" s="76"/>
      <c r="P1681" s="76"/>
      <c r="Q1681" s="77"/>
    </row>
    <row r="1682" spans="2:17">
      <c r="B1682" s="4">
        <v>30022</v>
      </c>
      <c r="C1682" s="24">
        <v>108.610001</v>
      </c>
      <c r="D1682" s="3">
        <f t="shared" si="28"/>
        <v>-6.6763766847037775E-3</v>
      </c>
      <c r="L1682" s="72"/>
      <c r="M1682" s="72"/>
      <c r="N1682" s="75"/>
      <c r="O1682" s="76"/>
      <c r="P1682" s="76"/>
      <c r="Q1682" s="77"/>
    </row>
    <row r="1683" spans="2:17">
      <c r="B1683" s="4">
        <v>30029</v>
      </c>
      <c r="C1683" s="24">
        <v>110.610001</v>
      </c>
      <c r="D1683" s="3">
        <f t="shared" si="28"/>
        <v>1.8414510464832778E-2</v>
      </c>
      <c r="L1683" s="72"/>
      <c r="M1683" s="72"/>
      <c r="N1683" s="75"/>
      <c r="O1683" s="76"/>
      <c r="P1683" s="76"/>
      <c r="Q1683" s="77"/>
    </row>
    <row r="1684" spans="2:17">
      <c r="B1684" s="4">
        <v>30036</v>
      </c>
      <c r="C1684" s="24">
        <v>111.94000200000001</v>
      </c>
      <c r="D1684" s="3">
        <f t="shared" si="28"/>
        <v>1.2024238206091331E-2</v>
      </c>
      <c r="L1684" s="72"/>
      <c r="M1684" s="72"/>
      <c r="N1684" s="75"/>
      <c r="O1684" s="76"/>
      <c r="P1684" s="76"/>
      <c r="Q1684" s="77"/>
    </row>
    <row r="1685" spans="2:17">
      <c r="B1685" s="4">
        <v>30043</v>
      </c>
      <c r="C1685" s="24">
        <v>115.120003</v>
      </c>
      <c r="D1685" s="3">
        <f t="shared" si="28"/>
        <v>2.8408084180666648E-2</v>
      </c>
      <c r="L1685" s="72"/>
      <c r="M1685" s="72"/>
      <c r="N1685" s="75"/>
      <c r="O1685" s="76"/>
      <c r="P1685" s="76"/>
      <c r="Q1685" s="77"/>
    </row>
    <row r="1686" spans="2:17">
      <c r="B1686" s="4">
        <v>30050</v>
      </c>
      <c r="C1686" s="24">
        <v>116.220001</v>
      </c>
      <c r="D1686" s="3">
        <f t="shared" si="28"/>
        <v>9.5552290769138626E-3</v>
      </c>
      <c r="L1686" s="72"/>
      <c r="M1686" s="72"/>
      <c r="N1686" s="75"/>
      <c r="O1686" s="76"/>
      <c r="P1686" s="76"/>
      <c r="Q1686" s="77"/>
    </row>
    <row r="1687" spans="2:17">
      <c r="B1687" s="4">
        <v>30057</v>
      </c>
      <c r="C1687" s="24">
        <v>116.80999799999999</v>
      </c>
      <c r="D1687" s="3">
        <f t="shared" si="28"/>
        <v>5.0765530452885343E-3</v>
      </c>
      <c r="L1687" s="72"/>
      <c r="M1687" s="72"/>
      <c r="N1687" s="75"/>
      <c r="O1687" s="76"/>
      <c r="P1687" s="76"/>
      <c r="Q1687" s="77"/>
    </row>
    <row r="1688" spans="2:17">
      <c r="B1688" s="4">
        <v>30064</v>
      </c>
      <c r="C1688" s="24">
        <v>118.639999</v>
      </c>
      <c r="D1688" s="3">
        <f t="shared" si="28"/>
        <v>1.5666475741229036E-2</v>
      </c>
      <c r="L1688" s="72"/>
      <c r="M1688" s="72"/>
      <c r="N1688" s="75"/>
      <c r="O1688" s="76"/>
      <c r="P1688" s="76"/>
      <c r="Q1688" s="77"/>
    </row>
    <row r="1689" spans="2:17">
      <c r="B1689" s="4">
        <v>30071</v>
      </c>
      <c r="C1689" s="24">
        <v>116.44000200000001</v>
      </c>
      <c r="D1689" s="3">
        <f t="shared" si="28"/>
        <v>-1.8543467789476242E-2</v>
      </c>
      <c r="L1689" s="72"/>
      <c r="M1689" s="72"/>
      <c r="N1689" s="75"/>
      <c r="O1689" s="76"/>
      <c r="P1689" s="76"/>
      <c r="Q1689" s="77"/>
    </row>
    <row r="1690" spans="2:17">
      <c r="B1690" s="4">
        <v>30078</v>
      </c>
      <c r="C1690" s="24">
        <v>119.470001</v>
      </c>
      <c r="D1690" s="3">
        <f t="shared" si="28"/>
        <v>2.6021976536894753E-2</v>
      </c>
      <c r="L1690" s="72"/>
      <c r="M1690" s="72"/>
      <c r="N1690" s="75"/>
      <c r="O1690" s="76"/>
      <c r="P1690" s="76"/>
      <c r="Q1690" s="77"/>
    </row>
    <row r="1691" spans="2:17">
      <c r="B1691" s="4">
        <v>30085</v>
      </c>
      <c r="C1691" s="24">
        <v>118.010002</v>
      </c>
      <c r="D1691" s="3">
        <f t="shared" si="28"/>
        <v>-1.2220632692553468E-2</v>
      </c>
      <c r="L1691" s="72"/>
      <c r="M1691" s="72"/>
      <c r="N1691" s="75"/>
      <c r="O1691" s="76"/>
      <c r="P1691" s="76"/>
      <c r="Q1691" s="77"/>
    </row>
    <row r="1692" spans="2:17">
      <c r="B1692" s="4">
        <v>30092</v>
      </c>
      <c r="C1692" s="24">
        <v>114.889999</v>
      </c>
      <c r="D1692" s="3">
        <f t="shared" si="28"/>
        <v>-2.6438462394060447E-2</v>
      </c>
      <c r="L1692" s="72"/>
      <c r="M1692" s="72"/>
      <c r="N1692" s="75"/>
      <c r="O1692" s="76"/>
      <c r="P1692" s="76"/>
      <c r="Q1692" s="77"/>
    </row>
    <row r="1693" spans="2:17">
      <c r="B1693" s="4">
        <v>30099</v>
      </c>
      <c r="C1693" s="24">
        <v>111.879997</v>
      </c>
      <c r="D1693" s="3">
        <f t="shared" si="28"/>
        <v>-2.6198990566620117E-2</v>
      </c>
      <c r="L1693" s="72"/>
      <c r="M1693" s="72"/>
      <c r="N1693" s="75"/>
      <c r="O1693" s="76"/>
      <c r="P1693" s="76"/>
      <c r="Q1693" s="77"/>
    </row>
    <row r="1694" spans="2:17">
      <c r="B1694" s="4">
        <v>30106</v>
      </c>
      <c r="C1694" s="24">
        <v>110.089996</v>
      </c>
      <c r="D1694" s="3">
        <f t="shared" si="28"/>
        <v>-1.599929431531899E-2</v>
      </c>
      <c r="L1694" s="72"/>
      <c r="M1694" s="72"/>
      <c r="N1694" s="75"/>
      <c r="O1694" s="76"/>
      <c r="P1694" s="76"/>
      <c r="Q1694" s="77"/>
    </row>
    <row r="1695" spans="2:17">
      <c r="B1695" s="4">
        <v>30113</v>
      </c>
      <c r="C1695" s="24">
        <v>111.239998</v>
      </c>
      <c r="D1695" s="3">
        <f t="shared" si="28"/>
        <v>1.0446017274812203E-2</v>
      </c>
      <c r="L1695" s="72"/>
      <c r="M1695" s="72"/>
      <c r="N1695" s="75"/>
      <c r="O1695" s="76"/>
      <c r="P1695" s="76"/>
      <c r="Q1695" s="77"/>
    </row>
    <row r="1696" spans="2:17">
      <c r="B1696" s="4">
        <v>30120</v>
      </c>
      <c r="C1696" s="24">
        <v>107.279999</v>
      </c>
      <c r="D1696" s="3">
        <f t="shared" si="28"/>
        <v>-3.5598697152080083E-2</v>
      </c>
      <c r="L1696" s="72"/>
      <c r="M1696" s="72"/>
      <c r="N1696" s="75"/>
      <c r="O1696" s="76"/>
      <c r="P1696" s="76"/>
      <c r="Q1696" s="77"/>
    </row>
    <row r="1697" spans="2:17">
      <c r="B1697" s="4">
        <v>30127</v>
      </c>
      <c r="C1697" s="24">
        <v>109.139999</v>
      </c>
      <c r="D1697" s="3">
        <f t="shared" si="28"/>
        <v>1.7337807767876745E-2</v>
      </c>
      <c r="L1697" s="72"/>
      <c r="M1697" s="72"/>
      <c r="N1697" s="75"/>
      <c r="O1697" s="76"/>
      <c r="P1697" s="76"/>
      <c r="Q1697" s="77"/>
    </row>
    <row r="1698" spans="2:17">
      <c r="B1698" s="4">
        <v>30134</v>
      </c>
      <c r="C1698" s="24">
        <v>107.650002</v>
      </c>
      <c r="D1698" s="3">
        <f t="shared" si="28"/>
        <v>-1.365216248535972E-2</v>
      </c>
      <c r="L1698" s="72"/>
      <c r="M1698" s="72"/>
      <c r="N1698" s="75"/>
      <c r="O1698" s="76"/>
      <c r="P1698" s="76"/>
      <c r="Q1698" s="77"/>
    </row>
    <row r="1699" spans="2:17">
      <c r="B1699" s="4">
        <v>30141</v>
      </c>
      <c r="C1699" s="24">
        <v>108.83000199999999</v>
      </c>
      <c r="D1699" s="3">
        <f t="shared" si="28"/>
        <v>1.0961448937083951E-2</v>
      </c>
      <c r="L1699" s="72"/>
      <c r="M1699" s="72"/>
      <c r="N1699" s="75"/>
      <c r="O1699" s="76"/>
      <c r="P1699" s="76"/>
      <c r="Q1699" s="77"/>
    </row>
    <row r="1700" spans="2:17">
      <c r="B1700" s="4">
        <v>30148</v>
      </c>
      <c r="C1700" s="24">
        <v>111.07</v>
      </c>
      <c r="D1700" s="3">
        <f t="shared" si="28"/>
        <v>2.0582541200357518E-2</v>
      </c>
      <c r="L1700" s="72"/>
      <c r="M1700" s="72"/>
      <c r="N1700" s="75"/>
      <c r="O1700" s="76"/>
      <c r="P1700" s="76"/>
      <c r="Q1700" s="77"/>
    </row>
    <row r="1701" spans="2:17">
      <c r="B1701" s="4">
        <v>30155</v>
      </c>
      <c r="C1701" s="24">
        <v>111.16999800000001</v>
      </c>
      <c r="D1701" s="3">
        <f t="shared" si="28"/>
        <v>9.0031511659316443E-4</v>
      </c>
      <c r="L1701" s="72"/>
      <c r="M1701" s="72"/>
      <c r="N1701" s="75"/>
      <c r="O1701" s="76"/>
      <c r="P1701" s="76"/>
      <c r="Q1701" s="77"/>
    </row>
    <row r="1702" spans="2:17">
      <c r="B1702" s="4">
        <v>30162</v>
      </c>
      <c r="C1702" s="24">
        <v>107.089996</v>
      </c>
      <c r="D1702" s="3">
        <f t="shared" si="28"/>
        <v>-3.6700567359909564E-2</v>
      </c>
      <c r="L1702" s="72"/>
      <c r="M1702" s="72"/>
      <c r="N1702" s="75"/>
      <c r="O1702" s="76"/>
      <c r="P1702" s="76"/>
      <c r="Q1702" s="77"/>
    </row>
    <row r="1703" spans="2:17">
      <c r="B1703" s="4">
        <v>30169</v>
      </c>
      <c r="C1703" s="24">
        <v>103.709999</v>
      </c>
      <c r="D1703" s="3">
        <f t="shared" si="28"/>
        <v>-3.1562210535520108E-2</v>
      </c>
      <c r="L1703" s="72"/>
      <c r="M1703" s="72"/>
      <c r="N1703" s="75"/>
      <c r="O1703" s="76"/>
      <c r="P1703" s="76"/>
      <c r="Q1703" s="77"/>
    </row>
    <row r="1704" spans="2:17">
      <c r="B1704" s="4">
        <v>30176</v>
      </c>
      <c r="C1704" s="24">
        <v>103.849998</v>
      </c>
      <c r="D1704" s="3">
        <f t="shared" si="28"/>
        <v>1.3499084114347859E-3</v>
      </c>
      <c r="L1704" s="72"/>
      <c r="M1704" s="72"/>
      <c r="N1704" s="75"/>
      <c r="O1704" s="76"/>
      <c r="P1704" s="76"/>
      <c r="Q1704" s="77"/>
    </row>
    <row r="1705" spans="2:17">
      <c r="B1705" s="4">
        <v>30183</v>
      </c>
      <c r="C1705" s="24">
        <v>113.019997</v>
      </c>
      <c r="D1705" s="3">
        <f t="shared" si="28"/>
        <v>8.830042538854932E-2</v>
      </c>
      <c r="L1705" s="72"/>
      <c r="M1705" s="72"/>
      <c r="N1705" s="75"/>
      <c r="O1705" s="76"/>
      <c r="P1705" s="76"/>
      <c r="Q1705" s="77"/>
    </row>
    <row r="1706" spans="2:17">
      <c r="B1706" s="4">
        <v>30190</v>
      </c>
      <c r="C1706" s="24">
        <v>117.110001</v>
      </c>
      <c r="D1706" s="3">
        <f t="shared" si="28"/>
        <v>3.6188321611793972E-2</v>
      </c>
      <c r="L1706" s="72"/>
      <c r="M1706" s="72"/>
      <c r="N1706" s="75"/>
      <c r="O1706" s="76"/>
      <c r="P1706" s="76"/>
      <c r="Q1706" s="77"/>
    </row>
    <row r="1707" spans="2:17">
      <c r="B1707" s="4">
        <v>30197</v>
      </c>
      <c r="C1707" s="24">
        <v>122.68</v>
      </c>
      <c r="D1707" s="3">
        <f t="shared" si="28"/>
        <v>4.7562112137630397E-2</v>
      </c>
      <c r="L1707" s="72"/>
      <c r="M1707" s="72"/>
      <c r="N1707" s="75"/>
      <c r="O1707" s="76"/>
      <c r="P1707" s="76"/>
      <c r="Q1707" s="77"/>
    </row>
    <row r="1708" spans="2:17">
      <c r="B1708" s="4">
        <v>30204</v>
      </c>
      <c r="C1708" s="24">
        <v>120.970001</v>
      </c>
      <c r="D1708" s="3">
        <f t="shared" si="28"/>
        <v>-1.3938694163677989E-2</v>
      </c>
      <c r="L1708" s="72"/>
      <c r="M1708" s="72"/>
      <c r="N1708" s="75"/>
      <c r="O1708" s="76"/>
      <c r="P1708" s="76"/>
      <c r="Q1708" s="77"/>
    </row>
    <row r="1709" spans="2:17">
      <c r="B1709" s="4">
        <v>30211</v>
      </c>
      <c r="C1709" s="24">
        <v>122.550003</v>
      </c>
      <c r="D1709" s="3">
        <f t="shared" si="28"/>
        <v>1.3061105951383878E-2</v>
      </c>
      <c r="L1709" s="72"/>
      <c r="M1709" s="72"/>
      <c r="N1709" s="75"/>
      <c r="O1709" s="76"/>
      <c r="P1709" s="76"/>
      <c r="Q1709" s="77"/>
    </row>
    <row r="1710" spans="2:17">
      <c r="B1710" s="4">
        <v>30218</v>
      </c>
      <c r="C1710" s="24">
        <v>123.32</v>
      </c>
      <c r="D1710" s="3">
        <f t="shared" si="28"/>
        <v>6.283125101188114E-3</v>
      </c>
      <c r="L1710" s="72"/>
      <c r="M1710" s="72"/>
      <c r="N1710" s="75"/>
      <c r="O1710" s="76"/>
      <c r="P1710" s="76"/>
      <c r="Q1710" s="77"/>
    </row>
    <row r="1711" spans="2:17">
      <c r="B1711" s="4">
        <v>30225</v>
      </c>
      <c r="C1711" s="24">
        <v>121.970001</v>
      </c>
      <c r="D1711" s="3">
        <f t="shared" si="28"/>
        <v>-1.0947121310411867E-2</v>
      </c>
      <c r="L1711" s="72"/>
      <c r="M1711" s="72"/>
      <c r="N1711" s="75"/>
      <c r="O1711" s="76"/>
      <c r="P1711" s="76"/>
      <c r="Q1711" s="77"/>
    </row>
    <row r="1712" spans="2:17">
      <c r="B1712" s="4">
        <v>30232</v>
      </c>
      <c r="C1712" s="24">
        <v>131.050003</v>
      </c>
      <c r="D1712" s="3">
        <f t="shared" si="28"/>
        <v>7.4444551328650022E-2</v>
      </c>
      <c r="L1712" s="72"/>
      <c r="M1712" s="72"/>
      <c r="N1712" s="75"/>
      <c r="O1712" s="76"/>
      <c r="P1712" s="76"/>
      <c r="Q1712" s="77"/>
    </row>
    <row r="1713" spans="2:17">
      <c r="B1713" s="4">
        <v>30239</v>
      </c>
      <c r="C1713" s="24">
        <v>133.570007</v>
      </c>
      <c r="D1713" s="3">
        <f t="shared" si="28"/>
        <v>1.9229331875711519E-2</v>
      </c>
      <c r="L1713" s="72"/>
      <c r="M1713" s="72"/>
      <c r="N1713" s="75"/>
      <c r="O1713" s="76"/>
      <c r="P1713" s="76"/>
      <c r="Q1713" s="77"/>
    </row>
    <row r="1714" spans="2:17">
      <c r="B1714" s="4">
        <v>30246</v>
      </c>
      <c r="C1714" s="24">
        <v>138.83000200000001</v>
      </c>
      <c r="D1714" s="3">
        <f t="shared" si="28"/>
        <v>3.9380060824583119E-2</v>
      </c>
      <c r="L1714" s="72"/>
      <c r="M1714" s="72"/>
      <c r="N1714" s="75"/>
      <c r="O1714" s="76"/>
      <c r="P1714" s="76"/>
      <c r="Q1714" s="77"/>
    </row>
    <row r="1715" spans="2:17">
      <c r="B1715" s="4">
        <v>30253</v>
      </c>
      <c r="C1715" s="24">
        <v>133.720001</v>
      </c>
      <c r="D1715" s="3">
        <f t="shared" si="28"/>
        <v>-3.6807613097924019E-2</v>
      </c>
      <c r="L1715" s="72"/>
      <c r="M1715" s="72"/>
      <c r="N1715" s="75"/>
      <c r="O1715" s="76"/>
      <c r="P1715" s="76"/>
      <c r="Q1715" s="77"/>
    </row>
    <row r="1716" spans="2:17">
      <c r="B1716" s="4">
        <v>30260</v>
      </c>
      <c r="C1716" s="24">
        <v>142.16000399999999</v>
      </c>
      <c r="D1716" s="3">
        <f t="shared" si="28"/>
        <v>6.3116982776570518E-2</v>
      </c>
      <c r="L1716" s="72"/>
      <c r="M1716" s="72"/>
      <c r="N1716" s="75"/>
      <c r="O1716" s="76"/>
      <c r="P1716" s="76"/>
      <c r="Q1716" s="77"/>
    </row>
    <row r="1717" spans="2:17">
      <c r="B1717" s="4">
        <v>30267</v>
      </c>
      <c r="C1717" s="24">
        <v>139.529999</v>
      </c>
      <c r="D1717" s="3">
        <f t="shared" si="28"/>
        <v>-1.8500316024189112E-2</v>
      </c>
      <c r="L1717" s="72"/>
      <c r="M1717" s="72"/>
      <c r="N1717" s="75"/>
      <c r="O1717" s="76"/>
      <c r="P1717" s="76"/>
      <c r="Q1717" s="77"/>
    </row>
    <row r="1718" spans="2:17">
      <c r="B1718" s="4">
        <v>30274</v>
      </c>
      <c r="C1718" s="24">
        <v>137.020004</v>
      </c>
      <c r="D1718" s="3">
        <f t="shared" si="28"/>
        <v>-1.7988927241374131E-2</v>
      </c>
      <c r="L1718" s="72"/>
      <c r="M1718" s="72"/>
      <c r="N1718" s="75"/>
      <c r="O1718" s="76"/>
      <c r="P1718" s="76"/>
      <c r="Q1718" s="77"/>
    </row>
    <row r="1719" spans="2:17">
      <c r="B1719" s="4">
        <v>30281</v>
      </c>
      <c r="C1719" s="24">
        <v>134.88000500000001</v>
      </c>
      <c r="D1719" s="3">
        <f t="shared" si="28"/>
        <v>-1.5618150179005919E-2</v>
      </c>
      <c r="L1719" s="72"/>
      <c r="M1719" s="72"/>
      <c r="N1719" s="75"/>
      <c r="O1719" s="76"/>
      <c r="P1719" s="76"/>
      <c r="Q1719" s="77"/>
    </row>
    <row r="1720" spans="2:17">
      <c r="B1720" s="4">
        <v>30288</v>
      </c>
      <c r="C1720" s="24">
        <v>138.69000199999999</v>
      </c>
      <c r="D1720" s="3">
        <f t="shared" si="28"/>
        <v>2.8247307671733779E-2</v>
      </c>
      <c r="L1720" s="72"/>
      <c r="M1720" s="72"/>
      <c r="N1720" s="75"/>
      <c r="O1720" s="76"/>
      <c r="P1720" s="76"/>
      <c r="Q1720" s="77"/>
    </row>
    <row r="1721" spans="2:17">
      <c r="B1721" s="4">
        <v>30295</v>
      </c>
      <c r="C1721" s="24">
        <v>139.570007</v>
      </c>
      <c r="D1721" s="3">
        <f t="shared" si="28"/>
        <v>6.3451221235111266E-3</v>
      </c>
      <c r="L1721" s="72"/>
      <c r="M1721" s="72"/>
      <c r="N1721" s="75"/>
      <c r="O1721" s="76"/>
      <c r="P1721" s="76"/>
      <c r="Q1721" s="77"/>
    </row>
    <row r="1722" spans="2:17">
      <c r="B1722" s="4">
        <v>30302</v>
      </c>
      <c r="C1722" s="24">
        <v>137.490005</v>
      </c>
      <c r="D1722" s="3">
        <f t="shared" si="28"/>
        <v>-1.4902929681733124E-2</v>
      </c>
      <c r="L1722" s="72"/>
      <c r="M1722" s="72"/>
      <c r="N1722" s="75"/>
      <c r="O1722" s="76"/>
      <c r="P1722" s="76"/>
      <c r="Q1722" s="77"/>
    </row>
    <row r="1723" spans="2:17">
      <c r="B1723" s="4">
        <v>30309</v>
      </c>
      <c r="C1723" s="24">
        <v>139.720001</v>
      </c>
      <c r="D1723" s="3">
        <f t="shared" si="28"/>
        <v>1.6219331725240593E-2</v>
      </c>
      <c r="L1723" s="72"/>
      <c r="M1723" s="72"/>
      <c r="N1723" s="75"/>
      <c r="O1723" s="76"/>
      <c r="P1723" s="76"/>
      <c r="Q1723" s="77"/>
    </row>
    <row r="1724" spans="2:17">
      <c r="B1724" s="4">
        <v>30316</v>
      </c>
      <c r="C1724" s="24">
        <v>140.63999899999999</v>
      </c>
      <c r="D1724" s="3">
        <f t="shared" si="28"/>
        <v>6.5845834054925056E-3</v>
      </c>
      <c r="L1724" s="72"/>
      <c r="M1724" s="72"/>
      <c r="N1724" s="75"/>
      <c r="O1724" s="76"/>
      <c r="P1724" s="76"/>
      <c r="Q1724" s="77"/>
    </row>
    <row r="1725" spans="2:17">
      <c r="B1725" s="4">
        <v>30323</v>
      </c>
      <c r="C1725" s="24">
        <v>145.179993</v>
      </c>
      <c r="D1725" s="3">
        <f t="shared" si="28"/>
        <v>3.2280958705069418E-2</v>
      </c>
      <c r="L1725" s="72"/>
      <c r="M1725" s="72"/>
      <c r="N1725" s="75"/>
      <c r="O1725" s="76"/>
      <c r="P1725" s="76"/>
      <c r="Q1725" s="77"/>
    </row>
    <row r="1726" spans="2:17">
      <c r="B1726" s="4">
        <v>30330</v>
      </c>
      <c r="C1726" s="24">
        <v>146.64999399999999</v>
      </c>
      <c r="D1726" s="3">
        <f t="shared" si="28"/>
        <v>1.0125368996263706E-2</v>
      </c>
      <c r="L1726" s="72"/>
      <c r="M1726" s="72"/>
      <c r="N1726" s="75"/>
      <c r="O1726" s="76"/>
      <c r="P1726" s="76"/>
      <c r="Q1726" s="31"/>
    </row>
    <row r="1727" spans="2:17">
      <c r="B1727" s="4">
        <v>30337</v>
      </c>
      <c r="C1727" s="24">
        <v>143.85000600000001</v>
      </c>
      <c r="D1727" s="3">
        <f t="shared" si="28"/>
        <v>-1.9092997712635285E-2</v>
      </c>
      <c r="L1727" s="72"/>
      <c r="M1727" s="72"/>
      <c r="N1727" s="80"/>
      <c r="O1727" s="32"/>
      <c r="P1727" s="32"/>
      <c r="Q1727" s="31"/>
    </row>
    <row r="1728" spans="2:17">
      <c r="B1728" s="4">
        <v>30344</v>
      </c>
      <c r="C1728" s="24">
        <v>144.509995</v>
      </c>
      <c r="D1728" s="3">
        <f t="shared" si="28"/>
        <v>4.5880359573986507E-3</v>
      </c>
      <c r="L1728" s="72"/>
      <c r="M1728" s="72"/>
      <c r="N1728" s="80"/>
      <c r="O1728" s="32"/>
      <c r="P1728" s="32"/>
      <c r="Q1728" s="31"/>
    </row>
    <row r="1729" spans="2:17">
      <c r="B1729" s="4">
        <v>30351</v>
      </c>
      <c r="C1729" s="24">
        <v>146.13999899999999</v>
      </c>
      <c r="D1729" s="3">
        <f t="shared" si="28"/>
        <v>1.1279524298647869E-2</v>
      </c>
      <c r="L1729" s="72"/>
      <c r="M1729" s="72"/>
      <c r="N1729" s="80"/>
      <c r="O1729" s="32"/>
      <c r="P1729" s="32"/>
      <c r="Q1729" s="31"/>
    </row>
    <row r="1730" spans="2:17">
      <c r="B1730" s="4">
        <v>30358</v>
      </c>
      <c r="C1730" s="24">
        <v>147.64999399999999</v>
      </c>
      <c r="D1730" s="3">
        <f t="shared" si="28"/>
        <v>1.0332523678202588E-2</v>
      </c>
      <c r="L1730" s="72"/>
      <c r="M1730" s="72"/>
      <c r="N1730" s="80"/>
      <c r="O1730" s="32"/>
      <c r="P1730" s="32"/>
      <c r="Q1730" s="31"/>
    </row>
    <row r="1731" spans="2:17">
      <c r="B1731" s="4">
        <v>30365</v>
      </c>
      <c r="C1731" s="24">
        <v>148</v>
      </c>
      <c r="D1731" s="3">
        <f t="shared" si="28"/>
        <v>2.3705114407253092E-3</v>
      </c>
      <c r="L1731" s="72"/>
      <c r="M1731" s="72"/>
      <c r="N1731" s="80"/>
      <c r="O1731" s="32"/>
      <c r="P1731" s="32"/>
      <c r="Q1731" s="31"/>
    </row>
    <row r="1732" spans="2:17">
      <c r="B1732" s="4">
        <v>30372</v>
      </c>
      <c r="C1732" s="24">
        <v>149.740005</v>
      </c>
      <c r="D1732" s="3">
        <f t="shared" si="28"/>
        <v>1.1756790540540463E-2</v>
      </c>
      <c r="L1732" s="72"/>
      <c r="M1732" s="72"/>
      <c r="N1732" s="80"/>
      <c r="O1732" s="32"/>
      <c r="P1732" s="32"/>
      <c r="Q1732" s="31"/>
    </row>
    <row r="1733" spans="2:17">
      <c r="B1733" s="4">
        <v>30379</v>
      </c>
      <c r="C1733" s="24">
        <v>153.66999799999999</v>
      </c>
      <c r="D1733" s="3">
        <f t="shared" ref="D1733:D1796" si="29">C1733/C1732-1</f>
        <v>2.6245444562393194E-2</v>
      </c>
      <c r="L1733" s="72"/>
      <c r="M1733" s="72"/>
      <c r="N1733" s="80"/>
      <c r="O1733" s="32"/>
      <c r="P1733" s="32"/>
      <c r="Q1733" s="31"/>
    </row>
    <row r="1734" spans="2:17">
      <c r="B1734" s="4">
        <v>30386</v>
      </c>
      <c r="C1734" s="24">
        <v>151.240005</v>
      </c>
      <c r="D1734" s="3">
        <f t="shared" si="29"/>
        <v>-1.5813060660025524E-2</v>
      </c>
      <c r="L1734" s="72"/>
      <c r="M1734" s="72"/>
      <c r="N1734" s="80"/>
      <c r="O1734" s="32"/>
      <c r="P1734" s="32"/>
      <c r="Q1734" s="31"/>
    </row>
    <row r="1735" spans="2:17">
      <c r="B1735" s="4">
        <v>30393</v>
      </c>
      <c r="C1735" s="24">
        <v>149.89999399999999</v>
      </c>
      <c r="D1735" s="3">
        <f t="shared" si="29"/>
        <v>-8.8601623624648962E-3</v>
      </c>
      <c r="L1735" s="72"/>
      <c r="M1735" s="72"/>
      <c r="N1735" s="80"/>
      <c r="O1735" s="32"/>
      <c r="P1735" s="32"/>
      <c r="Q1735" s="31"/>
    </row>
    <row r="1736" spans="2:17">
      <c r="B1736" s="4">
        <v>30400</v>
      </c>
      <c r="C1736" s="24">
        <v>152.66999799999999</v>
      </c>
      <c r="D1736" s="3">
        <f t="shared" si="29"/>
        <v>1.8479013414770318E-2</v>
      </c>
      <c r="L1736" s="72"/>
      <c r="M1736" s="72"/>
      <c r="N1736" s="80"/>
      <c r="O1736" s="32"/>
      <c r="P1736" s="32"/>
      <c r="Q1736" s="31"/>
    </row>
    <row r="1737" spans="2:17">
      <c r="B1737" s="4">
        <v>30407</v>
      </c>
      <c r="C1737" s="24">
        <v>152.96000699999999</v>
      </c>
      <c r="D1737" s="3">
        <f t="shared" si="29"/>
        <v>1.8995808200639175E-3</v>
      </c>
      <c r="L1737" s="72"/>
      <c r="M1737" s="72"/>
      <c r="N1737" s="80"/>
      <c r="O1737" s="32"/>
      <c r="P1737" s="32"/>
      <c r="Q1737" s="31"/>
    </row>
    <row r="1738" spans="2:17">
      <c r="B1738" s="4">
        <v>30414</v>
      </c>
      <c r="C1738" s="24">
        <v>152.85000600000001</v>
      </c>
      <c r="D1738" s="3">
        <f t="shared" si="29"/>
        <v>-7.1914876416012685E-4</v>
      </c>
      <c r="L1738" s="72"/>
      <c r="M1738" s="72"/>
      <c r="N1738" s="80"/>
      <c r="O1738" s="32"/>
      <c r="P1738" s="32"/>
      <c r="Q1738" s="31"/>
    </row>
    <row r="1739" spans="2:17">
      <c r="B1739" s="4">
        <v>30421</v>
      </c>
      <c r="C1739" s="24">
        <v>158.75</v>
      </c>
      <c r="D1739" s="3">
        <f t="shared" si="29"/>
        <v>3.8599893807004459E-2</v>
      </c>
      <c r="L1739" s="72"/>
      <c r="M1739" s="72"/>
      <c r="N1739" s="80"/>
      <c r="O1739" s="32"/>
      <c r="P1739" s="32"/>
      <c r="Q1739" s="31"/>
    </row>
    <row r="1740" spans="2:17">
      <c r="B1740" s="4">
        <v>30428</v>
      </c>
      <c r="C1740" s="24">
        <v>160.41999799999999</v>
      </c>
      <c r="D1740" s="3">
        <f t="shared" si="29"/>
        <v>1.0519672440944872E-2</v>
      </c>
      <c r="L1740" s="72"/>
      <c r="M1740" s="72"/>
      <c r="N1740" s="80"/>
      <c r="O1740" s="32"/>
      <c r="P1740" s="32"/>
      <c r="Q1740" s="31"/>
    </row>
    <row r="1741" spans="2:17">
      <c r="B1741" s="4">
        <v>30435</v>
      </c>
      <c r="C1741" s="24">
        <v>164.429993</v>
      </c>
      <c r="D1741" s="3">
        <f t="shared" si="29"/>
        <v>2.4996852325107177E-2</v>
      </c>
      <c r="L1741" s="72"/>
      <c r="M1741" s="72"/>
      <c r="N1741" s="80"/>
      <c r="O1741" s="32"/>
      <c r="P1741" s="32"/>
      <c r="Q1741" s="31"/>
    </row>
    <row r="1742" spans="2:17">
      <c r="B1742" s="4">
        <v>30442</v>
      </c>
      <c r="C1742" s="24">
        <v>166.10000600000001</v>
      </c>
      <c r="D1742" s="3">
        <f t="shared" si="29"/>
        <v>1.015637700598826E-2</v>
      </c>
      <c r="L1742" s="72"/>
      <c r="M1742" s="72"/>
      <c r="N1742" s="80"/>
      <c r="O1742" s="32"/>
      <c r="P1742" s="32"/>
      <c r="Q1742" s="31"/>
    </row>
    <row r="1743" spans="2:17">
      <c r="B1743" s="4">
        <v>30449</v>
      </c>
      <c r="C1743" s="24">
        <v>164.91000399999999</v>
      </c>
      <c r="D1743" s="3">
        <f t="shared" si="29"/>
        <v>-7.1643706021300435E-3</v>
      </c>
      <c r="L1743" s="72"/>
      <c r="M1743" s="72"/>
      <c r="N1743" s="80"/>
      <c r="O1743" s="32"/>
      <c r="P1743" s="32"/>
      <c r="Q1743" s="31"/>
    </row>
    <row r="1744" spans="2:17">
      <c r="B1744" s="4">
        <v>30456</v>
      </c>
      <c r="C1744" s="24">
        <v>162.13999899999999</v>
      </c>
      <c r="D1744" s="3">
        <f t="shared" si="29"/>
        <v>-1.6797070722283203E-2</v>
      </c>
      <c r="L1744" s="72"/>
      <c r="M1744" s="72"/>
      <c r="N1744" s="80"/>
      <c r="O1744" s="32"/>
      <c r="P1744" s="32"/>
      <c r="Q1744" s="31"/>
    </row>
    <row r="1745" spans="2:17">
      <c r="B1745" s="4">
        <v>30463</v>
      </c>
      <c r="C1745" s="24">
        <v>164.46000699999999</v>
      </c>
      <c r="D1745" s="3">
        <f t="shared" si="29"/>
        <v>1.4308671606689805E-2</v>
      </c>
      <c r="L1745" s="72"/>
      <c r="M1745" s="72"/>
      <c r="N1745" s="80"/>
      <c r="O1745" s="32"/>
      <c r="P1745" s="32"/>
      <c r="Q1745" s="31"/>
    </row>
    <row r="1746" spans="2:17">
      <c r="B1746" s="4">
        <v>30470</v>
      </c>
      <c r="C1746" s="24">
        <v>164.41999799999999</v>
      </c>
      <c r="D1746" s="3">
        <f t="shared" si="29"/>
        <v>-2.4327495012210765E-4</v>
      </c>
      <c r="L1746" s="72"/>
      <c r="M1746" s="72"/>
      <c r="N1746" s="80"/>
      <c r="O1746" s="32"/>
      <c r="P1746" s="32"/>
      <c r="Q1746" s="31"/>
    </row>
    <row r="1747" spans="2:17">
      <c r="B1747" s="4">
        <v>30477</v>
      </c>
      <c r="C1747" s="24">
        <v>162.679993</v>
      </c>
      <c r="D1747" s="3">
        <f t="shared" si="29"/>
        <v>-1.0582684716977098E-2</v>
      </c>
      <c r="L1747" s="72"/>
      <c r="M1747" s="72"/>
      <c r="N1747" s="80"/>
      <c r="O1747" s="32"/>
      <c r="P1747" s="32"/>
      <c r="Q1747" s="31"/>
    </row>
    <row r="1748" spans="2:17">
      <c r="B1748" s="4">
        <v>30484</v>
      </c>
      <c r="C1748" s="24">
        <v>169.13000500000001</v>
      </c>
      <c r="D1748" s="3">
        <f t="shared" si="29"/>
        <v>3.9648464946762108E-2</v>
      </c>
      <c r="L1748" s="72"/>
      <c r="M1748" s="72"/>
      <c r="N1748" s="80"/>
      <c r="O1748" s="32"/>
      <c r="P1748" s="32"/>
      <c r="Q1748" s="31"/>
    </row>
    <row r="1749" spans="2:17">
      <c r="B1749" s="4">
        <v>30491</v>
      </c>
      <c r="C1749" s="24">
        <v>170.41000399999999</v>
      </c>
      <c r="D1749" s="3">
        <f t="shared" si="29"/>
        <v>7.5681367123472398E-3</v>
      </c>
      <c r="L1749" s="72"/>
      <c r="M1749" s="72"/>
      <c r="N1749" s="80"/>
      <c r="O1749" s="32"/>
      <c r="P1749" s="32"/>
      <c r="Q1749" s="31"/>
    </row>
    <row r="1750" spans="2:17">
      <c r="B1750" s="4">
        <v>30498</v>
      </c>
      <c r="C1750" s="24">
        <v>168.63999899999999</v>
      </c>
      <c r="D1750" s="3">
        <f t="shared" si="29"/>
        <v>-1.0386743491890282E-2</v>
      </c>
      <c r="L1750" s="72"/>
      <c r="M1750" s="72"/>
      <c r="N1750" s="80"/>
      <c r="O1750" s="32"/>
      <c r="P1750" s="32"/>
      <c r="Q1750" s="31"/>
    </row>
    <row r="1751" spans="2:17">
      <c r="B1751" s="4">
        <v>30505</v>
      </c>
      <c r="C1751" s="24">
        <v>167.08000200000001</v>
      </c>
      <c r="D1751" s="3">
        <f t="shared" si="29"/>
        <v>-9.2504566487811024E-3</v>
      </c>
      <c r="L1751" s="72"/>
      <c r="M1751" s="72"/>
      <c r="N1751" s="80"/>
      <c r="O1751" s="32"/>
      <c r="P1751" s="32"/>
      <c r="Q1751" s="31"/>
    </row>
    <row r="1752" spans="2:17">
      <c r="B1752" s="4">
        <v>30512</v>
      </c>
      <c r="C1752" s="24">
        <v>164.28999300000001</v>
      </c>
      <c r="D1752" s="3">
        <f t="shared" si="29"/>
        <v>-1.6698641169515915E-2</v>
      </c>
      <c r="L1752" s="72"/>
      <c r="M1752" s="72"/>
      <c r="N1752" s="80"/>
      <c r="O1752" s="32"/>
      <c r="P1752" s="32"/>
      <c r="Q1752" s="31"/>
    </row>
    <row r="1753" spans="2:17">
      <c r="B1753" s="4">
        <v>30519</v>
      </c>
      <c r="C1753" s="24">
        <v>168.88999899999999</v>
      </c>
      <c r="D1753" s="3">
        <f t="shared" si="29"/>
        <v>2.7999307298040899E-2</v>
      </c>
      <c r="L1753" s="72"/>
      <c r="M1753" s="72"/>
      <c r="N1753" s="80"/>
      <c r="O1753" s="32"/>
      <c r="P1753" s="32"/>
      <c r="Q1753" s="31"/>
    </row>
    <row r="1754" spans="2:17">
      <c r="B1754" s="4">
        <v>30526</v>
      </c>
      <c r="C1754" s="24">
        <v>162.55999800000001</v>
      </c>
      <c r="D1754" s="3">
        <f t="shared" si="29"/>
        <v>-3.7480022721771644E-2</v>
      </c>
      <c r="L1754" s="72"/>
      <c r="M1754" s="72"/>
      <c r="N1754" s="80"/>
      <c r="O1754" s="32"/>
      <c r="P1754" s="32"/>
      <c r="Q1754" s="31"/>
    </row>
    <row r="1755" spans="2:17">
      <c r="B1755" s="4">
        <v>30533</v>
      </c>
      <c r="C1755" s="24">
        <v>161.740005</v>
      </c>
      <c r="D1755" s="3">
        <f t="shared" si="29"/>
        <v>-5.0442483396192506E-3</v>
      </c>
      <c r="L1755" s="72"/>
      <c r="M1755" s="72"/>
      <c r="N1755" s="80"/>
      <c r="O1755" s="32"/>
      <c r="P1755" s="32"/>
      <c r="Q1755" s="31"/>
    </row>
    <row r="1756" spans="2:17">
      <c r="B1756" s="4">
        <v>30540</v>
      </c>
      <c r="C1756" s="24">
        <v>162.16000399999999</v>
      </c>
      <c r="D1756" s="3">
        <f t="shared" si="29"/>
        <v>2.5967539694338182E-3</v>
      </c>
      <c r="L1756" s="72"/>
      <c r="M1756" s="72"/>
      <c r="N1756" s="80"/>
      <c r="O1756" s="32"/>
      <c r="P1756" s="32"/>
      <c r="Q1756" s="31"/>
    </row>
    <row r="1757" spans="2:17">
      <c r="B1757" s="4">
        <v>30547</v>
      </c>
      <c r="C1757" s="24">
        <v>163.979996</v>
      </c>
      <c r="D1757" s="3">
        <f t="shared" si="29"/>
        <v>1.1223433368933611E-2</v>
      </c>
      <c r="L1757" s="72"/>
      <c r="M1757" s="72"/>
      <c r="N1757" s="80"/>
      <c r="O1757" s="32"/>
      <c r="P1757" s="32"/>
      <c r="Q1757" s="31"/>
    </row>
    <row r="1758" spans="2:17">
      <c r="B1758" s="4">
        <v>30554</v>
      </c>
      <c r="C1758" s="24">
        <v>162.13999899999999</v>
      </c>
      <c r="D1758" s="3">
        <f t="shared" si="29"/>
        <v>-1.1220862573993573E-2</v>
      </c>
      <c r="L1758" s="72"/>
      <c r="M1758" s="72"/>
      <c r="N1758" s="80"/>
      <c r="O1758" s="32"/>
      <c r="P1758" s="32"/>
      <c r="Q1758" s="31"/>
    </row>
    <row r="1759" spans="2:17">
      <c r="B1759" s="4">
        <v>30561</v>
      </c>
      <c r="C1759" s="24">
        <v>165</v>
      </c>
      <c r="D1759" s="3">
        <f t="shared" si="29"/>
        <v>1.7639083616868723E-2</v>
      </c>
      <c r="L1759" s="72"/>
      <c r="M1759" s="72"/>
      <c r="N1759" s="80"/>
      <c r="O1759" s="32"/>
      <c r="P1759" s="32"/>
      <c r="Q1759" s="31"/>
    </row>
    <row r="1760" spans="2:17">
      <c r="B1760" s="4">
        <v>30568</v>
      </c>
      <c r="C1760" s="24">
        <v>166.91999799999999</v>
      </c>
      <c r="D1760" s="3">
        <f t="shared" si="29"/>
        <v>1.1636351515151411E-2</v>
      </c>
      <c r="L1760" s="72"/>
      <c r="M1760" s="72"/>
      <c r="N1760" s="80"/>
      <c r="O1760" s="32"/>
      <c r="P1760" s="32"/>
      <c r="Q1760" s="31"/>
    </row>
    <row r="1761" spans="2:17">
      <c r="B1761" s="4">
        <v>30575</v>
      </c>
      <c r="C1761" s="24">
        <v>166.25</v>
      </c>
      <c r="D1761" s="3">
        <f t="shared" si="29"/>
        <v>-4.0138869400178079E-3</v>
      </c>
      <c r="L1761" s="72"/>
      <c r="M1761" s="72"/>
      <c r="N1761" s="80"/>
      <c r="O1761" s="32"/>
      <c r="P1761" s="32"/>
      <c r="Q1761" s="31"/>
    </row>
    <row r="1762" spans="2:17">
      <c r="B1762" s="4">
        <v>30582</v>
      </c>
      <c r="C1762" s="24">
        <v>169.509995</v>
      </c>
      <c r="D1762" s="3">
        <f t="shared" si="29"/>
        <v>1.9608992481203069E-2</v>
      </c>
      <c r="L1762" s="72"/>
      <c r="M1762" s="72"/>
      <c r="N1762" s="80"/>
      <c r="O1762" s="32"/>
      <c r="P1762" s="32"/>
      <c r="Q1762" s="31"/>
    </row>
    <row r="1763" spans="2:17">
      <c r="B1763" s="4">
        <v>30589</v>
      </c>
      <c r="C1763" s="24">
        <v>166.070007</v>
      </c>
      <c r="D1763" s="3">
        <f t="shared" si="29"/>
        <v>-2.0293717783426257E-2</v>
      </c>
      <c r="L1763" s="72"/>
      <c r="M1763" s="72"/>
      <c r="N1763" s="80"/>
      <c r="O1763" s="32"/>
      <c r="P1763" s="32"/>
      <c r="Q1763" s="31"/>
    </row>
    <row r="1764" spans="2:17">
      <c r="B1764" s="4">
        <v>30596</v>
      </c>
      <c r="C1764" s="24">
        <v>170.800003</v>
      </c>
      <c r="D1764" s="3">
        <f t="shared" si="29"/>
        <v>2.848194014949379E-2</v>
      </c>
      <c r="L1764" s="72"/>
      <c r="M1764" s="72"/>
      <c r="N1764" s="80"/>
      <c r="O1764" s="32"/>
      <c r="P1764" s="32"/>
      <c r="Q1764" s="31"/>
    </row>
    <row r="1765" spans="2:17">
      <c r="B1765" s="4">
        <v>30603</v>
      </c>
      <c r="C1765" s="24">
        <v>169.86000100000001</v>
      </c>
      <c r="D1765" s="3">
        <f t="shared" si="29"/>
        <v>-5.5035244934977801E-3</v>
      </c>
      <c r="L1765" s="72"/>
      <c r="M1765" s="72"/>
      <c r="N1765" s="80"/>
      <c r="O1765" s="32"/>
      <c r="P1765" s="32"/>
      <c r="Q1765" s="31"/>
    </row>
    <row r="1766" spans="2:17">
      <c r="B1766" s="4">
        <v>30610</v>
      </c>
      <c r="C1766" s="24">
        <v>165.949997</v>
      </c>
      <c r="D1766" s="3">
        <f t="shared" si="29"/>
        <v>-2.301898020123061E-2</v>
      </c>
      <c r="L1766" s="72"/>
      <c r="M1766" s="72"/>
      <c r="N1766" s="80"/>
      <c r="O1766" s="32"/>
      <c r="P1766" s="32"/>
      <c r="Q1766" s="31"/>
    </row>
    <row r="1767" spans="2:17">
      <c r="B1767" s="4">
        <v>30617</v>
      </c>
      <c r="C1767" s="24">
        <v>163.36999499999999</v>
      </c>
      <c r="D1767" s="3">
        <f t="shared" si="29"/>
        <v>-1.5546863794158483E-2</v>
      </c>
      <c r="L1767" s="72"/>
      <c r="M1767" s="72"/>
      <c r="N1767" s="80"/>
      <c r="O1767" s="32"/>
      <c r="P1767" s="32"/>
      <c r="Q1767" s="31"/>
    </row>
    <row r="1768" spans="2:17">
      <c r="B1768" s="4">
        <v>30624</v>
      </c>
      <c r="C1768" s="24">
        <v>162.44000199999999</v>
      </c>
      <c r="D1768" s="3">
        <f t="shared" si="29"/>
        <v>-5.6925569471921733E-3</v>
      </c>
      <c r="L1768" s="72"/>
      <c r="M1768" s="72"/>
      <c r="N1768" s="80"/>
      <c r="O1768" s="32"/>
      <c r="P1768" s="32"/>
      <c r="Q1768" s="31"/>
    </row>
    <row r="1769" spans="2:17">
      <c r="B1769" s="4">
        <v>30631</v>
      </c>
      <c r="C1769" s="24">
        <v>166.28999300000001</v>
      </c>
      <c r="D1769" s="3">
        <f t="shared" si="29"/>
        <v>2.3701003155614409E-2</v>
      </c>
      <c r="L1769" s="72"/>
      <c r="M1769" s="72"/>
      <c r="N1769" s="80"/>
      <c r="O1769" s="32"/>
      <c r="P1769" s="32"/>
      <c r="Q1769" s="31"/>
    </row>
    <row r="1770" spans="2:17">
      <c r="B1770" s="4">
        <v>30638</v>
      </c>
      <c r="C1770" s="24">
        <v>165.08999600000001</v>
      </c>
      <c r="D1770" s="3">
        <f t="shared" si="29"/>
        <v>-7.2162911210177372E-3</v>
      </c>
    </row>
    <row r="1771" spans="2:17">
      <c r="B1771" s="4">
        <v>30645</v>
      </c>
      <c r="C1771" s="24">
        <v>167.179993</v>
      </c>
      <c r="D1771" s="3">
        <f t="shared" si="29"/>
        <v>1.2659743477127394E-2</v>
      </c>
    </row>
    <row r="1772" spans="2:17">
      <c r="B1772" s="4">
        <v>30652</v>
      </c>
      <c r="C1772" s="24">
        <v>165.44000199999999</v>
      </c>
      <c r="D1772" s="3">
        <f t="shared" si="29"/>
        <v>-1.040789013551402E-2</v>
      </c>
    </row>
    <row r="1773" spans="2:17">
      <c r="B1773" s="4">
        <v>30659</v>
      </c>
      <c r="C1773" s="24">
        <v>165.08000200000001</v>
      </c>
      <c r="D1773" s="3">
        <f t="shared" si="29"/>
        <v>-2.1760154475819471E-3</v>
      </c>
    </row>
    <row r="1774" spans="2:17">
      <c r="B1774" s="4">
        <v>30666</v>
      </c>
      <c r="C1774" s="24">
        <v>162.38999899999999</v>
      </c>
      <c r="D1774" s="3">
        <f t="shared" si="29"/>
        <v>-1.6295147609702743E-2</v>
      </c>
    </row>
    <row r="1775" spans="2:17">
      <c r="B1775" s="4">
        <v>30673</v>
      </c>
      <c r="C1775" s="24">
        <v>163.220001</v>
      </c>
      <c r="D1775" s="3">
        <f t="shared" si="29"/>
        <v>5.1111645120460736E-3</v>
      </c>
    </row>
    <row r="1776" spans="2:17">
      <c r="B1776" s="4">
        <v>30680</v>
      </c>
      <c r="C1776" s="24">
        <v>164.929993</v>
      </c>
      <c r="D1776" s="3">
        <f t="shared" si="29"/>
        <v>1.0476608194604831E-2</v>
      </c>
    </row>
    <row r="1777" spans="2:4">
      <c r="B1777" s="4">
        <v>30687</v>
      </c>
      <c r="C1777" s="24">
        <v>169.279999</v>
      </c>
      <c r="D1777" s="3">
        <f t="shared" si="29"/>
        <v>2.6374863182101693E-2</v>
      </c>
    </row>
    <row r="1778" spans="2:4">
      <c r="B1778" s="4">
        <v>30694</v>
      </c>
      <c r="C1778" s="24">
        <v>167.020004</v>
      </c>
      <c r="D1778" s="3">
        <f t="shared" si="29"/>
        <v>-1.3350632167714038E-2</v>
      </c>
    </row>
    <row r="1779" spans="2:4">
      <c r="B1779" s="4">
        <v>30701</v>
      </c>
      <c r="C1779" s="24">
        <v>166.21000699999999</v>
      </c>
      <c r="D1779" s="3">
        <f t="shared" si="29"/>
        <v>-4.8497005185079711E-3</v>
      </c>
    </row>
    <row r="1780" spans="2:4">
      <c r="B1780" s="4">
        <v>30708</v>
      </c>
      <c r="C1780" s="24">
        <v>163.94000199999999</v>
      </c>
      <c r="D1780" s="3">
        <f t="shared" si="29"/>
        <v>-1.3657450841693342E-2</v>
      </c>
    </row>
    <row r="1781" spans="2:4">
      <c r="B1781" s="4">
        <v>30715</v>
      </c>
      <c r="C1781" s="24">
        <v>160.91000399999999</v>
      </c>
      <c r="D1781" s="3">
        <f t="shared" si="29"/>
        <v>-1.8482359174303298E-2</v>
      </c>
    </row>
    <row r="1782" spans="2:4">
      <c r="B1782" s="4">
        <v>30722</v>
      </c>
      <c r="C1782" s="24">
        <v>156.300003</v>
      </c>
      <c r="D1782" s="3">
        <f t="shared" si="29"/>
        <v>-2.8649561154693526E-2</v>
      </c>
    </row>
    <row r="1783" spans="2:4">
      <c r="B1783" s="4">
        <v>30729</v>
      </c>
      <c r="C1783" s="24">
        <v>155.740005</v>
      </c>
      <c r="D1783" s="3">
        <f t="shared" si="29"/>
        <v>-3.5828406222103704E-3</v>
      </c>
    </row>
    <row r="1784" spans="2:4">
      <c r="B1784" s="4">
        <v>30736</v>
      </c>
      <c r="C1784" s="24">
        <v>157.509995</v>
      </c>
      <c r="D1784" s="3">
        <f t="shared" si="29"/>
        <v>1.1365031097822387E-2</v>
      </c>
    </row>
    <row r="1785" spans="2:4">
      <c r="B1785" s="4">
        <v>30743</v>
      </c>
      <c r="C1785" s="24">
        <v>159.240005</v>
      </c>
      <c r="D1785" s="3">
        <f t="shared" si="29"/>
        <v>1.098349346020866E-2</v>
      </c>
    </row>
    <row r="1786" spans="2:4">
      <c r="B1786" s="4">
        <v>30750</v>
      </c>
      <c r="C1786" s="24">
        <v>154.35000600000001</v>
      </c>
      <c r="D1786" s="3">
        <f t="shared" si="29"/>
        <v>-3.0708357488433813E-2</v>
      </c>
    </row>
    <row r="1787" spans="2:4">
      <c r="B1787" s="4">
        <v>30757</v>
      </c>
      <c r="C1787" s="24">
        <v>159.270004</v>
      </c>
      <c r="D1787" s="3">
        <f t="shared" si="29"/>
        <v>3.1875593189157225E-2</v>
      </c>
    </row>
    <row r="1788" spans="2:4">
      <c r="B1788" s="4">
        <v>30764</v>
      </c>
      <c r="C1788" s="24">
        <v>156.86000100000001</v>
      </c>
      <c r="D1788" s="3">
        <f t="shared" si="29"/>
        <v>-1.5131556096400822E-2</v>
      </c>
    </row>
    <row r="1789" spans="2:4">
      <c r="B1789" s="4">
        <v>30771</v>
      </c>
      <c r="C1789" s="24">
        <v>159.179993</v>
      </c>
      <c r="D1789" s="3">
        <f t="shared" si="29"/>
        <v>1.4790207734347582E-2</v>
      </c>
    </row>
    <row r="1790" spans="2:4">
      <c r="B1790" s="4">
        <v>30778</v>
      </c>
      <c r="C1790" s="24">
        <v>155.479996</v>
      </c>
      <c r="D1790" s="3">
        <f t="shared" si="29"/>
        <v>-2.3244108322080348E-2</v>
      </c>
    </row>
    <row r="1791" spans="2:4">
      <c r="B1791" s="4">
        <v>30785</v>
      </c>
      <c r="C1791" s="24">
        <v>157.30999800000001</v>
      </c>
      <c r="D1791" s="3">
        <f t="shared" si="29"/>
        <v>1.1770015738873596E-2</v>
      </c>
    </row>
    <row r="1792" spans="2:4">
      <c r="B1792" s="4">
        <v>30792</v>
      </c>
      <c r="C1792" s="24">
        <v>158.020004</v>
      </c>
      <c r="D1792" s="3">
        <f t="shared" si="29"/>
        <v>4.5134194204234923E-3</v>
      </c>
    </row>
    <row r="1793" spans="2:4">
      <c r="B1793" s="4">
        <v>30799</v>
      </c>
      <c r="C1793" s="24">
        <v>159.88999899999999</v>
      </c>
      <c r="D1793" s="3">
        <f t="shared" si="29"/>
        <v>1.1833913129124962E-2</v>
      </c>
    </row>
    <row r="1794" spans="2:4">
      <c r="B1794" s="4">
        <v>30806</v>
      </c>
      <c r="C1794" s="24">
        <v>159.11000100000001</v>
      </c>
      <c r="D1794" s="3">
        <f t="shared" si="29"/>
        <v>-4.8783413901952732E-3</v>
      </c>
    </row>
    <row r="1795" spans="2:4">
      <c r="B1795" s="4">
        <v>30813</v>
      </c>
      <c r="C1795" s="24">
        <v>158.490005</v>
      </c>
      <c r="D1795" s="3">
        <f t="shared" si="29"/>
        <v>-3.8966500917815283E-3</v>
      </c>
    </row>
    <row r="1796" spans="2:4">
      <c r="B1796" s="4">
        <v>30820</v>
      </c>
      <c r="C1796" s="24">
        <v>155.779999</v>
      </c>
      <c r="D1796" s="3">
        <f t="shared" si="29"/>
        <v>-1.7098907909050776E-2</v>
      </c>
    </row>
    <row r="1797" spans="2:4">
      <c r="B1797" s="4">
        <v>30827</v>
      </c>
      <c r="C1797" s="24">
        <v>151.61999499999999</v>
      </c>
      <c r="D1797" s="3">
        <f t="shared" ref="D1797:D1860" si="30">C1797/C1796-1</f>
        <v>-2.6704352463116976E-2</v>
      </c>
    </row>
    <row r="1798" spans="2:4">
      <c r="B1798" s="4">
        <v>30834</v>
      </c>
      <c r="C1798" s="24">
        <v>153.240005</v>
      </c>
      <c r="D1798" s="3">
        <f t="shared" si="30"/>
        <v>1.0684672559183372E-2</v>
      </c>
    </row>
    <row r="1799" spans="2:4">
      <c r="B1799" s="4">
        <v>30841</v>
      </c>
      <c r="C1799" s="24">
        <v>155.16999799999999</v>
      </c>
      <c r="D1799" s="3">
        <f t="shared" si="30"/>
        <v>1.2594576722964712E-2</v>
      </c>
    </row>
    <row r="1800" spans="2:4">
      <c r="B1800" s="4">
        <v>30848</v>
      </c>
      <c r="C1800" s="24">
        <v>149.029999</v>
      </c>
      <c r="D1800" s="3">
        <f t="shared" si="30"/>
        <v>-3.9569498479983145E-2</v>
      </c>
    </row>
    <row r="1801" spans="2:4">
      <c r="B1801" s="4">
        <v>30855</v>
      </c>
      <c r="C1801" s="24">
        <v>154.46000699999999</v>
      </c>
      <c r="D1801" s="3">
        <f t="shared" si="30"/>
        <v>3.643567091482014E-2</v>
      </c>
    </row>
    <row r="1802" spans="2:4">
      <c r="B1802" s="4">
        <v>30862</v>
      </c>
      <c r="C1802" s="24">
        <v>153.179993</v>
      </c>
      <c r="D1802" s="3">
        <f t="shared" si="30"/>
        <v>-8.2870253916277337E-3</v>
      </c>
    </row>
    <row r="1803" spans="2:4">
      <c r="B1803" s="4">
        <v>30869</v>
      </c>
      <c r="C1803" s="24">
        <v>152.240005</v>
      </c>
      <c r="D1803" s="3">
        <f t="shared" si="30"/>
        <v>-6.1364932951785134E-3</v>
      </c>
    </row>
    <row r="1804" spans="2:4">
      <c r="B1804" s="4">
        <v>30876</v>
      </c>
      <c r="C1804" s="24">
        <v>150.88000500000001</v>
      </c>
      <c r="D1804" s="3">
        <f t="shared" si="30"/>
        <v>-8.933262975129197E-3</v>
      </c>
    </row>
    <row r="1805" spans="2:4">
      <c r="B1805" s="4">
        <v>30883</v>
      </c>
      <c r="C1805" s="24">
        <v>149.550003</v>
      </c>
      <c r="D1805" s="3">
        <f t="shared" si="30"/>
        <v>-8.8149652434065251E-3</v>
      </c>
    </row>
    <row r="1806" spans="2:4">
      <c r="B1806" s="4">
        <v>30890</v>
      </c>
      <c r="C1806" s="24">
        <v>151.19000199999999</v>
      </c>
      <c r="D1806" s="3">
        <f t="shared" si="30"/>
        <v>1.0966225122710282E-2</v>
      </c>
    </row>
    <row r="1807" spans="2:4">
      <c r="B1807" s="4">
        <v>30897</v>
      </c>
      <c r="C1807" s="24">
        <v>162.35000600000001</v>
      </c>
      <c r="D1807" s="3">
        <f t="shared" si="30"/>
        <v>7.3814431194993979E-2</v>
      </c>
    </row>
    <row r="1808" spans="2:4">
      <c r="B1808" s="4">
        <v>30904</v>
      </c>
      <c r="C1808" s="24">
        <v>165.41999799999999</v>
      </c>
      <c r="D1808" s="3">
        <f t="shared" si="30"/>
        <v>1.8909712882917873E-2</v>
      </c>
    </row>
    <row r="1809" spans="2:4">
      <c r="B1809" s="4">
        <v>30911</v>
      </c>
      <c r="C1809" s="24">
        <v>164.13999899999999</v>
      </c>
      <c r="D1809" s="3">
        <f t="shared" si="30"/>
        <v>-7.7378733857801363E-3</v>
      </c>
    </row>
    <row r="1810" spans="2:4">
      <c r="B1810" s="4">
        <v>30918</v>
      </c>
      <c r="C1810" s="24">
        <v>167.509995</v>
      </c>
      <c r="D1810" s="3">
        <f t="shared" si="30"/>
        <v>2.053122956336817E-2</v>
      </c>
    </row>
    <row r="1811" spans="2:4">
      <c r="B1811" s="4">
        <v>30925</v>
      </c>
      <c r="C1811" s="24">
        <v>166.679993</v>
      </c>
      <c r="D1811" s="3">
        <f t="shared" si="30"/>
        <v>-4.9549401514817903E-3</v>
      </c>
    </row>
    <row r="1812" spans="2:4">
      <c r="B1812" s="4">
        <v>30932</v>
      </c>
      <c r="C1812" s="24">
        <v>164.36999499999999</v>
      </c>
      <c r="D1812" s="3">
        <f t="shared" si="30"/>
        <v>-1.3858879871683216E-2</v>
      </c>
    </row>
    <row r="1813" spans="2:4">
      <c r="B1813" s="4">
        <v>30939</v>
      </c>
      <c r="C1813" s="24">
        <v>168.779999</v>
      </c>
      <c r="D1813" s="3">
        <f t="shared" si="30"/>
        <v>2.6829738602839326E-2</v>
      </c>
    </row>
    <row r="1814" spans="2:4">
      <c r="B1814" s="4">
        <v>30946</v>
      </c>
      <c r="C1814" s="24">
        <v>165.66999799999999</v>
      </c>
      <c r="D1814" s="3">
        <f t="shared" si="30"/>
        <v>-1.8426359867439124E-2</v>
      </c>
    </row>
    <row r="1815" spans="2:4">
      <c r="B1815" s="4">
        <v>30953</v>
      </c>
      <c r="C1815" s="24">
        <v>166.10000600000001</v>
      </c>
      <c r="D1815" s="3">
        <f t="shared" si="30"/>
        <v>2.5955695369781484E-3</v>
      </c>
    </row>
    <row r="1816" spans="2:4">
      <c r="B1816" s="4">
        <v>30960</v>
      </c>
      <c r="C1816" s="24">
        <v>162.679993</v>
      </c>
      <c r="D1816" s="3">
        <f t="shared" si="30"/>
        <v>-2.0590083542802562E-2</v>
      </c>
    </row>
    <row r="1817" spans="2:4">
      <c r="B1817" s="4">
        <v>30967</v>
      </c>
      <c r="C1817" s="24">
        <v>164.179993</v>
      </c>
      <c r="D1817" s="3">
        <f t="shared" si="30"/>
        <v>9.2205560889100369E-3</v>
      </c>
    </row>
    <row r="1818" spans="2:4">
      <c r="B1818" s="4">
        <v>30974</v>
      </c>
      <c r="C1818" s="24">
        <v>167.96000699999999</v>
      </c>
      <c r="D1818" s="3">
        <f t="shared" si="30"/>
        <v>2.3023597034749432E-2</v>
      </c>
    </row>
    <row r="1819" spans="2:4">
      <c r="B1819" s="4">
        <v>30981</v>
      </c>
      <c r="C1819" s="24">
        <v>165.28999300000001</v>
      </c>
      <c r="D1819" s="3">
        <f t="shared" si="30"/>
        <v>-1.5896724748290736E-2</v>
      </c>
    </row>
    <row r="1820" spans="2:4">
      <c r="B1820" s="4">
        <v>30988</v>
      </c>
      <c r="C1820" s="24">
        <v>167.41999799999999</v>
      </c>
      <c r="D1820" s="3">
        <f t="shared" si="30"/>
        <v>1.288647280661448E-2</v>
      </c>
    </row>
    <row r="1821" spans="2:4">
      <c r="B1821" s="4">
        <v>30995</v>
      </c>
      <c r="C1821" s="24">
        <v>167.60000600000001</v>
      </c>
      <c r="D1821" s="3">
        <f t="shared" si="30"/>
        <v>1.0751881624082582E-3</v>
      </c>
    </row>
    <row r="1822" spans="2:4">
      <c r="B1822" s="4">
        <v>31002</v>
      </c>
      <c r="C1822" s="24">
        <v>164.10000600000001</v>
      </c>
      <c r="D1822" s="3">
        <f t="shared" si="30"/>
        <v>-2.0883054144998026E-2</v>
      </c>
    </row>
    <row r="1823" spans="2:4">
      <c r="B1823" s="4">
        <v>31009</v>
      </c>
      <c r="C1823" s="24">
        <v>166.91999799999999</v>
      </c>
      <c r="D1823" s="3">
        <f t="shared" si="30"/>
        <v>1.7184594130971398E-2</v>
      </c>
    </row>
    <row r="1824" spans="2:4">
      <c r="B1824" s="4">
        <v>31016</v>
      </c>
      <c r="C1824" s="24">
        <v>163.58000200000001</v>
      </c>
      <c r="D1824" s="3">
        <f t="shared" si="30"/>
        <v>-2.0009561706321066E-2</v>
      </c>
    </row>
    <row r="1825" spans="2:4">
      <c r="B1825" s="4">
        <v>31023</v>
      </c>
      <c r="C1825" s="24">
        <v>162.259995</v>
      </c>
      <c r="D1825" s="3">
        <f t="shared" si="30"/>
        <v>-8.0694888364165607E-3</v>
      </c>
    </row>
    <row r="1826" spans="2:4">
      <c r="B1826" s="4">
        <v>31030</v>
      </c>
      <c r="C1826" s="24">
        <v>162.69000199999999</v>
      </c>
      <c r="D1826" s="3">
        <f t="shared" si="30"/>
        <v>2.6501110147327811E-3</v>
      </c>
    </row>
    <row r="1827" spans="2:4">
      <c r="B1827" s="4">
        <v>31037</v>
      </c>
      <c r="C1827" s="24">
        <v>165.509995</v>
      </c>
      <c r="D1827" s="3">
        <f t="shared" si="30"/>
        <v>1.733353596000331E-2</v>
      </c>
    </row>
    <row r="1828" spans="2:4">
      <c r="B1828" s="4">
        <v>31044</v>
      </c>
      <c r="C1828" s="24">
        <v>166.259995</v>
      </c>
      <c r="D1828" s="3">
        <f t="shared" si="30"/>
        <v>4.5314483877545442E-3</v>
      </c>
    </row>
    <row r="1829" spans="2:4">
      <c r="B1829" s="4">
        <v>31051</v>
      </c>
      <c r="C1829" s="24">
        <v>163.679993</v>
      </c>
      <c r="D1829" s="3">
        <f t="shared" si="30"/>
        <v>-1.5517876083179338E-2</v>
      </c>
    </row>
    <row r="1830" spans="2:4">
      <c r="B1830" s="4">
        <v>31058</v>
      </c>
      <c r="C1830" s="24">
        <v>167.91000399999999</v>
      </c>
      <c r="D1830" s="3">
        <f t="shared" si="30"/>
        <v>2.58431768139189E-2</v>
      </c>
    </row>
    <row r="1831" spans="2:4">
      <c r="B1831" s="4">
        <v>31065</v>
      </c>
      <c r="C1831" s="24">
        <v>171.320007</v>
      </c>
      <c r="D1831" s="3">
        <f t="shared" si="30"/>
        <v>2.0308515983359809E-2</v>
      </c>
    </row>
    <row r="1832" spans="2:4">
      <c r="B1832" s="4">
        <v>31072</v>
      </c>
      <c r="C1832" s="24">
        <v>177.35000600000001</v>
      </c>
      <c r="D1832" s="3">
        <f t="shared" si="30"/>
        <v>3.5197284342861401E-2</v>
      </c>
    </row>
    <row r="1833" spans="2:4">
      <c r="B1833" s="4">
        <v>31079</v>
      </c>
      <c r="C1833" s="24">
        <v>178.63000500000001</v>
      </c>
      <c r="D1833" s="3">
        <f t="shared" si="30"/>
        <v>7.2173609060943722E-3</v>
      </c>
    </row>
    <row r="1834" spans="2:4">
      <c r="B1834" s="4">
        <v>31086</v>
      </c>
      <c r="C1834" s="24">
        <v>182.19000199999999</v>
      </c>
      <c r="D1834" s="3">
        <f t="shared" si="30"/>
        <v>1.9929445783758437E-2</v>
      </c>
    </row>
    <row r="1835" spans="2:4">
      <c r="B1835" s="4">
        <v>31093</v>
      </c>
      <c r="C1835" s="24">
        <v>181.60000600000001</v>
      </c>
      <c r="D1835" s="3">
        <f t="shared" si="30"/>
        <v>-3.2383555273246545E-3</v>
      </c>
    </row>
    <row r="1836" spans="2:4">
      <c r="B1836" s="4">
        <v>31100</v>
      </c>
      <c r="C1836" s="24">
        <v>179.36000100000001</v>
      </c>
      <c r="D1836" s="3">
        <f t="shared" si="30"/>
        <v>-1.2334828887615723E-2</v>
      </c>
    </row>
    <row r="1837" spans="2:4">
      <c r="B1837" s="4">
        <v>31107</v>
      </c>
      <c r="C1837" s="24">
        <v>183.229996</v>
      </c>
      <c r="D1837" s="3">
        <f t="shared" si="30"/>
        <v>2.1576689219576783E-2</v>
      </c>
    </row>
    <row r="1838" spans="2:4">
      <c r="B1838" s="4">
        <v>31114</v>
      </c>
      <c r="C1838" s="24">
        <v>179.10000600000001</v>
      </c>
      <c r="D1838" s="3">
        <f t="shared" si="30"/>
        <v>-2.2539922993831119E-2</v>
      </c>
    </row>
    <row r="1839" spans="2:4">
      <c r="B1839" s="4">
        <v>31121</v>
      </c>
      <c r="C1839" s="24">
        <v>176.529999</v>
      </c>
      <c r="D1839" s="3">
        <f t="shared" si="30"/>
        <v>-1.4349564008389826E-2</v>
      </c>
    </row>
    <row r="1840" spans="2:4">
      <c r="B1840" s="4">
        <v>31128</v>
      </c>
      <c r="C1840" s="24">
        <v>179.03999300000001</v>
      </c>
      <c r="D1840" s="3">
        <f t="shared" si="30"/>
        <v>1.4218512514691639E-2</v>
      </c>
    </row>
    <row r="1841" spans="2:4">
      <c r="B1841" s="4">
        <v>31135</v>
      </c>
      <c r="C1841" s="24">
        <v>180.66000399999999</v>
      </c>
      <c r="D1841" s="3">
        <f t="shared" si="30"/>
        <v>9.0483191652044326E-3</v>
      </c>
    </row>
    <row r="1842" spans="2:4">
      <c r="B1842" s="4">
        <v>31142</v>
      </c>
      <c r="C1842" s="24">
        <v>179.029999</v>
      </c>
      <c r="D1842" s="3">
        <f t="shared" si="30"/>
        <v>-9.0225006305213462E-3</v>
      </c>
    </row>
    <row r="1843" spans="2:4">
      <c r="B1843" s="4">
        <v>31149</v>
      </c>
      <c r="C1843" s="24">
        <v>180.53999300000001</v>
      </c>
      <c r="D1843" s="3">
        <f t="shared" si="30"/>
        <v>8.4343071464800801E-3</v>
      </c>
    </row>
    <row r="1844" spans="2:4">
      <c r="B1844" s="4">
        <v>31156</v>
      </c>
      <c r="C1844" s="24">
        <v>181.11000100000001</v>
      </c>
      <c r="D1844" s="3">
        <f t="shared" si="30"/>
        <v>3.1572395153465216E-3</v>
      </c>
    </row>
    <row r="1845" spans="2:4">
      <c r="B1845" s="4">
        <v>31163</v>
      </c>
      <c r="C1845" s="24">
        <v>182.179993</v>
      </c>
      <c r="D1845" s="3">
        <f t="shared" si="30"/>
        <v>5.9079675009221511E-3</v>
      </c>
    </row>
    <row r="1846" spans="2:4">
      <c r="B1846" s="4">
        <v>31170</v>
      </c>
      <c r="C1846" s="24">
        <v>180.08000200000001</v>
      </c>
      <c r="D1846" s="3">
        <f t="shared" si="30"/>
        <v>-1.1527012189532782E-2</v>
      </c>
    </row>
    <row r="1847" spans="2:4">
      <c r="B1847" s="4">
        <v>31177</v>
      </c>
      <c r="C1847" s="24">
        <v>184.279999</v>
      </c>
      <c r="D1847" s="3">
        <f t="shared" si="30"/>
        <v>2.3322950651677665E-2</v>
      </c>
    </row>
    <row r="1848" spans="2:4">
      <c r="B1848" s="4">
        <v>31184</v>
      </c>
      <c r="C1848" s="24">
        <v>187.41999799999999</v>
      </c>
      <c r="D1848" s="3">
        <f t="shared" si="30"/>
        <v>1.7039282705878289E-2</v>
      </c>
    </row>
    <row r="1849" spans="2:4">
      <c r="B1849" s="4">
        <v>31191</v>
      </c>
      <c r="C1849" s="24">
        <v>188.28999300000001</v>
      </c>
      <c r="D1849" s="3">
        <f t="shared" si="30"/>
        <v>4.6419539498661067E-3</v>
      </c>
    </row>
    <row r="1850" spans="2:4">
      <c r="B1850" s="4">
        <v>31198</v>
      </c>
      <c r="C1850" s="24">
        <v>189.550003</v>
      </c>
      <c r="D1850" s="3">
        <f t="shared" si="30"/>
        <v>6.6918585524615715E-3</v>
      </c>
    </row>
    <row r="1851" spans="2:4">
      <c r="B1851" s="4">
        <v>31205</v>
      </c>
      <c r="C1851" s="24">
        <v>189.679993</v>
      </c>
      <c r="D1851" s="3">
        <f t="shared" si="30"/>
        <v>6.8578210468284162E-4</v>
      </c>
    </row>
    <row r="1852" spans="2:4">
      <c r="B1852" s="4">
        <v>31212</v>
      </c>
      <c r="C1852" s="24">
        <v>187.10000600000001</v>
      </c>
      <c r="D1852" s="3">
        <f t="shared" si="30"/>
        <v>-1.3601787722545833E-2</v>
      </c>
    </row>
    <row r="1853" spans="2:4">
      <c r="B1853" s="4">
        <v>31219</v>
      </c>
      <c r="C1853" s="24">
        <v>189.61000100000001</v>
      </c>
      <c r="D1853" s="3">
        <f t="shared" si="30"/>
        <v>1.3415258789462481E-2</v>
      </c>
    </row>
    <row r="1854" spans="2:4">
      <c r="B1854" s="4">
        <v>31226</v>
      </c>
      <c r="C1854" s="24">
        <v>191.85000600000001</v>
      </c>
      <c r="D1854" s="3">
        <f t="shared" si="30"/>
        <v>1.1813749212521651E-2</v>
      </c>
    </row>
    <row r="1855" spans="2:4">
      <c r="B1855" s="4">
        <v>31233</v>
      </c>
      <c r="C1855" s="24">
        <v>192.520004</v>
      </c>
      <c r="D1855" s="3">
        <f t="shared" si="30"/>
        <v>3.4923011678196225E-3</v>
      </c>
    </row>
    <row r="1856" spans="2:4">
      <c r="B1856" s="4">
        <v>31240</v>
      </c>
      <c r="C1856" s="24">
        <v>193.28999300000001</v>
      </c>
      <c r="D1856" s="3">
        <f t="shared" si="30"/>
        <v>3.9995272387383096E-3</v>
      </c>
    </row>
    <row r="1857" spans="2:4">
      <c r="B1857" s="4">
        <v>31247</v>
      </c>
      <c r="C1857" s="24">
        <v>195.13000500000001</v>
      </c>
      <c r="D1857" s="3">
        <f t="shared" si="30"/>
        <v>9.5194374599620879E-3</v>
      </c>
    </row>
    <row r="1858" spans="2:4">
      <c r="B1858" s="4">
        <v>31254</v>
      </c>
      <c r="C1858" s="24">
        <v>192.39999399999999</v>
      </c>
      <c r="D1858" s="3">
        <f t="shared" si="30"/>
        <v>-1.3990728898920612E-2</v>
      </c>
    </row>
    <row r="1859" spans="2:4">
      <c r="B1859" s="4">
        <v>31261</v>
      </c>
      <c r="C1859" s="24">
        <v>191.479996</v>
      </c>
      <c r="D1859" s="3">
        <f t="shared" si="30"/>
        <v>-4.7816945358116758E-3</v>
      </c>
    </row>
    <row r="1860" spans="2:4">
      <c r="B1860" s="4">
        <v>31268</v>
      </c>
      <c r="C1860" s="24">
        <v>188.320007</v>
      </c>
      <c r="D1860" s="3">
        <f t="shared" si="30"/>
        <v>-1.6502971934467703E-2</v>
      </c>
    </row>
    <row r="1861" spans="2:4">
      <c r="B1861" s="4">
        <v>31275</v>
      </c>
      <c r="C1861" s="24">
        <v>186.10000600000001</v>
      </c>
      <c r="D1861" s="3">
        <f t="shared" ref="D1861:D1924" si="31">C1861/C1860-1</f>
        <v>-1.17884500715848E-2</v>
      </c>
    </row>
    <row r="1862" spans="2:4">
      <c r="B1862" s="4">
        <v>31282</v>
      </c>
      <c r="C1862" s="24">
        <v>187.16999799999999</v>
      </c>
      <c r="D1862" s="3">
        <f t="shared" si="31"/>
        <v>5.7495538178542471E-3</v>
      </c>
    </row>
    <row r="1863" spans="2:4">
      <c r="B1863" s="4">
        <v>31289</v>
      </c>
      <c r="C1863" s="24">
        <v>188.63000500000001</v>
      </c>
      <c r="D1863" s="3">
        <f t="shared" si="31"/>
        <v>7.8004328450118621E-3</v>
      </c>
    </row>
    <row r="1864" spans="2:4">
      <c r="B1864" s="4">
        <v>31296</v>
      </c>
      <c r="C1864" s="24">
        <v>188.240005</v>
      </c>
      <c r="D1864" s="3">
        <f t="shared" si="31"/>
        <v>-2.0675395730388457E-3</v>
      </c>
    </row>
    <row r="1865" spans="2:4">
      <c r="B1865" s="4">
        <v>31303</v>
      </c>
      <c r="C1865" s="24">
        <v>182.91000399999999</v>
      </c>
      <c r="D1865" s="3">
        <f t="shared" si="31"/>
        <v>-2.8314921687342731E-2</v>
      </c>
    </row>
    <row r="1866" spans="2:4">
      <c r="B1866" s="4">
        <v>31310</v>
      </c>
      <c r="C1866" s="24">
        <v>182.050003</v>
      </c>
      <c r="D1866" s="3">
        <f t="shared" si="31"/>
        <v>-4.7017712601438166E-3</v>
      </c>
    </row>
    <row r="1867" spans="2:4">
      <c r="B1867" s="4">
        <v>31317</v>
      </c>
      <c r="C1867" s="24">
        <v>181.28999300000001</v>
      </c>
      <c r="D1867" s="3">
        <f t="shared" si="31"/>
        <v>-4.1747321476286459E-3</v>
      </c>
    </row>
    <row r="1868" spans="2:4">
      <c r="B1868" s="4">
        <v>31324</v>
      </c>
      <c r="C1868" s="24">
        <v>183.220001</v>
      </c>
      <c r="D1868" s="3">
        <f t="shared" si="31"/>
        <v>1.0645970955495576E-2</v>
      </c>
    </row>
    <row r="1869" spans="2:4">
      <c r="B1869" s="4">
        <v>31331</v>
      </c>
      <c r="C1869" s="24">
        <v>184.279999</v>
      </c>
      <c r="D1869" s="3">
        <f t="shared" si="31"/>
        <v>5.7853836601606812E-3</v>
      </c>
    </row>
    <row r="1870" spans="2:4">
      <c r="B1870" s="4">
        <v>31338</v>
      </c>
      <c r="C1870" s="24">
        <v>187.03999300000001</v>
      </c>
      <c r="D1870" s="3">
        <f t="shared" si="31"/>
        <v>1.4977176117740187E-2</v>
      </c>
    </row>
    <row r="1871" spans="2:4">
      <c r="B1871" s="4">
        <v>31345</v>
      </c>
      <c r="C1871" s="24">
        <v>187.520004</v>
      </c>
      <c r="D1871" s="3">
        <f t="shared" si="31"/>
        <v>2.566354886465394E-3</v>
      </c>
    </row>
    <row r="1872" spans="2:4">
      <c r="B1872" s="4">
        <v>31352</v>
      </c>
      <c r="C1872" s="24">
        <v>191.529999</v>
      </c>
      <c r="D1872" s="3">
        <f t="shared" si="31"/>
        <v>2.1384358545555537E-2</v>
      </c>
    </row>
    <row r="1873" spans="2:4">
      <c r="B1873" s="4">
        <v>31359</v>
      </c>
      <c r="C1873" s="24">
        <v>193.720001</v>
      </c>
      <c r="D1873" s="3">
        <f t="shared" si="31"/>
        <v>1.1434250568758131E-2</v>
      </c>
    </row>
    <row r="1874" spans="2:4">
      <c r="B1874" s="4">
        <v>31366</v>
      </c>
      <c r="C1874" s="24">
        <v>198.11000100000001</v>
      </c>
      <c r="D1874" s="3">
        <f t="shared" si="31"/>
        <v>2.266157328793339E-2</v>
      </c>
    </row>
    <row r="1875" spans="2:4">
      <c r="B1875" s="4">
        <v>31373</v>
      </c>
      <c r="C1875" s="24">
        <v>201.520004</v>
      </c>
      <c r="D1875" s="3">
        <f t="shared" si="31"/>
        <v>1.7212674689754737E-2</v>
      </c>
    </row>
    <row r="1876" spans="2:4">
      <c r="B1876" s="4">
        <v>31380</v>
      </c>
      <c r="C1876" s="24">
        <v>202.16999799999999</v>
      </c>
      <c r="D1876" s="3">
        <f t="shared" si="31"/>
        <v>3.2254564663465324E-3</v>
      </c>
    </row>
    <row r="1877" spans="2:4">
      <c r="B1877" s="4">
        <v>31387</v>
      </c>
      <c r="C1877" s="24">
        <v>202.990005</v>
      </c>
      <c r="D1877" s="3">
        <f t="shared" si="31"/>
        <v>4.0560271460259312E-3</v>
      </c>
    </row>
    <row r="1878" spans="2:4">
      <c r="B1878" s="4">
        <v>31394</v>
      </c>
      <c r="C1878" s="24">
        <v>209.94000199999999</v>
      </c>
      <c r="D1878" s="3">
        <f t="shared" si="31"/>
        <v>3.4238124187444541E-2</v>
      </c>
    </row>
    <row r="1879" spans="2:4">
      <c r="B1879" s="4">
        <v>31401</v>
      </c>
      <c r="C1879" s="24">
        <v>210.94000199999999</v>
      </c>
      <c r="D1879" s="3">
        <f t="shared" si="31"/>
        <v>4.7632656495830705E-3</v>
      </c>
    </row>
    <row r="1880" spans="2:4">
      <c r="B1880" s="4">
        <v>31408</v>
      </c>
      <c r="C1880" s="24">
        <v>209.61000100000001</v>
      </c>
      <c r="D1880" s="3">
        <f t="shared" si="31"/>
        <v>-6.3051151388534565E-3</v>
      </c>
    </row>
    <row r="1881" spans="2:4">
      <c r="B1881" s="4">
        <v>31415</v>
      </c>
      <c r="C1881" s="24">
        <v>210.88000500000001</v>
      </c>
      <c r="D1881" s="3">
        <f t="shared" si="31"/>
        <v>6.0588902912128706E-3</v>
      </c>
    </row>
    <row r="1882" spans="2:4">
      <c r="B1882" s="4">
        <v>31422</v>
      </c>
      <c r="C1882" s="24">
        <v>205.96000699999999</v>
      </c>
      <c r="D1882" s="3">
        <f t="shared" si="31"/>
        <v>-2.3330794211618211E-2</v>
      </c>
    </row>
    <row r="1883" spans="2:4">
      <c r="B1883" s="4">
        <v>31429</v>
      </c>
      <c r="C1883" s="24">
        <v>208.429993</v>
      </c>
      <c r="D1883" s="3">
        <f t="shared" si="31"/>
        <v>1.199255154424228E-2</v>
      </c>
    </row>
    <row r="1884" spans="2:4">
      <c r="B1884" s="4">
        <v>31436</v>
      </c>
      <c r="C1884" s="24">
        <v>206.429993</v>
      </c>
      <c r="D1884" s="3">
        <f t="shared" si="31"/>
        <v>-9.5955479881438821E-3</v>
      </c>
    </row>
    <row r="1885" spans="2:4">
      <c r="B1885" s="4">
        <v>31443</v>
      </c>
      <c r="C1885" s="24">
        <v>211.779999</v>
      </c>
      <c r="D1885" s="3">
        <f t="shared" si="31"/>
        <v>2.591680560682863E-2</v>
      </c>
    </row>
    <row r="1886" spans="2:4">
      <c r="B1886" s="4">
        <v>31450</v>
      </c>
      <c r="C1886" s="24">
        <v>214.55999800000001</v>
      </c>
      <c r="D1886" s="3">
        <f t="shared" si="31"/>
        <v>1.312682506906615E-2</v>
      </c>
    </row>
    <row r="1887" spans="2:4">
      <c r="B1887" s="4">
        <v>31457</v>
      </c>
      <c r="C1887" s="24">
        <v>219.759995</v>
      </c>
      <c r="D1887" s="3">
        <f t="shared" si="31"/>
        <v>2.4235631284821313E-2</v>
      </c>
    </row>
    <row r="1888" spans="2:4">
      <c r="B1888" s="4">
        <v>31464</v>
      </c>
      <c r="C1888" s="24">
        <v>224.61999499999999</v>
      </c>
      <c r="D1888" s="3">
        <f t="shared" si="31"/>
        <v>2.2115035086344825E-2</v>
      </c>
    </row>
    <row r="1889" spans="2:4">
      <c r="B1889" s="4">
        <v>31471</v>
      </c>
      <c r="C1889" s="24">
        <v>226.91999799999999</v>
      </c>
      <c r="D1889" s="3">
        <f t="shared" si="31"/>
        <v>1.0239529210211318E-2</v>
      </c>
    </row>
    <row r="1890" spans="2:4">
      <c r="B1890" s="4">
        <v>31478</v>
      </c>
      <c r="C1890" s="24">
        <v>225.570007</v>
      </c>
      <c r="D1890" s="3">
        <f t="shared" si="31"/>
        <v>-5.9491936008213564E-3</v>
      </c>
    </row>
    <row r="1891" spans="2:4">
      <c r="B1891" s="4">
        <v>31485</v>
      </c>
      <c r="C1891" s="24">
        <v>236.550003</v>
      </c>
      <c r="D1891" s="3">
        <f t="shared" si="31"/>
        <v>4.8676666486072273E-2</v>
      </c>
    </row>
    <row r="1892" spans="2:4">
      <c r="B1892" s="4">
        <v>31492</v>
      </c>
      <c r="C1892" s="24">
        <v>233.33999600000001</v>
      </c>
      <c r="D1892" s="3">
        <f t="shared" si="31"/>
        <v>-1.3570099172647176E-2</v>
      </c>
    </row>
    <row r="1893" spans="2:4">
      <c r="B1893" s="4">
        <v>31499</v>
      </c>
      <c r="C1893" s="24">
        <v>238.970001</v>
      </c>
      <c r="D1893" s="3">
        <f t="shared" si="31"/>
        <v>2.4127903902080972E-2</v>
      </c>
    </row>
    <row r="1894" spans="2:4">
      <c r="B1894" s="4">
        <v>31506</v>
      </c>
      <c r="C1894" s="24">
        <v>228.69000199999999</v>
      </c>
      <c r="D1894" s="3">
        <f t="shared" si="31"/>
        <v>-4.3017947679549917E-2</v>
      </c>
    </row>
    <row r="1895" spans="2:4">
      <c r="B1895" s="4">
        <v>31513</v>
      </c>
      <c r="C1895" s="24">
        <v>235.970001</v>
      </c>
      <c r="D1895" s="3">
        <f t="shared" si="31"/>
        <v>3.1833481727810753E-2</v>
      </c>
    </row>
    <row r="1896" spans="2:4">
      <c r="B1896" s="4">
        <v>31520</v>
      </c>
      <c r="C1896" s="24">
        <v>242.38000500000001</v>
      </c>
      <c r="D1896" s="3">
        <f t="shared" si="31"/>
        <v>2.7164486895942419E-2</v>
      </c>
    </row>
    <row r="1897" spans="2:4">
      <c r="B1897" s="4">
        <v>31527</v>
      </c>
      <c r="C1897" s="24">
        <v>242.28999300000001</v>
      </c>
      <c r="D1897" s="3">
        <f t="shared" si="31"/>
        <v>-3.7136726686670674E-4</v>
      </c>
    </row>
    <row r="1898" spans="2:4">
      <c r="B1898" s="4">
        <v>31534</v>
      </c>
      <c r="C1898" s="24">
        <v>234.78999300000001</v>
      </c>
      <c r="D1898" s="3">
        <f t="shared" si="31"/>
        <v>-3.095464202683762E-2</v>
      </c>
    </row>
    <row r="1899" spans="2:4">
      <c r="B1899" s="4">
        <v>31541</v>
      </c>
      <c r="C1899" s="24">
        <v>237.85000600000001</v>
      </c>
      <c r="D1899" s="3">
        <f t="shared" si="31"/>
        <v>1.3032978794798922E-2</v>
      </c>
    </row>
    <row r="1900" spans="2:4">
      <c r="B1900" s="4">
        <v>31548</v>
      </c>
      <c r="C1900" s="24">
        <v>232.759995</v>
      </c>
      <c r="D1900" s="3">
        <f t="shared" si="31"/>
        <v>-2.1400087751101471E-2</v>
      </c>
    </row>
    <row r="1901" spans="2:4">
      <c r="B1901" s="4">
        <v>31555</v>
      </c>
      <c r="C1901" s="24">
        <v>241.35000600000001</v>
      </c>
      <c r="D1901" s="3">
        <f t="shared" si="31"/>
        <v>3.6905014540836278E-2</v>
      </c>
    </row>
    <row r="1902" spans="2:4">
      <c r="B1902" s="4">
        <v>31562</v>
      </c>
      <c r="C1902" s="24">
        <v>247.35000600000001</v>
      </c>
      <c r="D1902" s="3">
        <f t="shared" si="31"/>
        <v>2.4860160973022793E-2</v>
      </c>
    </row>
    <row r="1903" spans="2:4">
      <c r="B1903" s="4">
        <v>31569</v>
      </c>
      <c r="C1903" s="24">
        <v>245.66999799999999</v>
      </c>
      <c r="D1903" s="3">
        <f t="shared" si="31"/>
        <v>-6.7920273266539599E-3</v>
      </c>
    </row>
    <row r="1904" spans="2:4">
      <c r="B1904" s="4">
        <v>31576</v>
      </c>
      <c r="C1904" s="24">
        <v>245.729996</v>
      </c>
      <c r="D1904" s="3">
        <f t="shared" si="31"/>
        <v>2.4422192570705548E-4</v>
      </c>
    </row>
    <row r="1905" spans="2:4">
      <c r="B1905" s="4">
        <v>31583</v>
      </c>
      <c r="C1905" s="24">
        <v>247.58000200000001</v>
      </c>
      <c r="D1905" s="3">
        <f t="shared" si="31"/>
        <v>7.5286128275524611E-3</v>
      </c>
    </row>
    <row r="1906" spans="2:4">
      <c r="B1906" s="4">
        <v>31590</v>
      </c>
      <c r="C1906" s="24">
        <v>249.60000600000001</v>
      </c>
      <c r="D1906" s="3">
        <f t="shared" si="31"/>
        <v>8.1589950063898353E-3</v>
      </c>
    </row>
    <row r="1907" spans="2:4">
      <c r="B1907" s="4">
        <v>31597</v>
      </c>
      <c r="C1907" s="24">
        <v>251.78999300000001</v>
      </c>
      <c r="D1907" s="3">
        <f t="shared" si="31"/>
        <v>8.7739861672919695E-3</v>
      </c>
    </row>
    <row r="1908" spans="2:4">
      <c r="B1908" s="4">
        <v>31604</v>
      </c>
      <c r="C1908" s="24">
        <v>242.220001</v>
      </c>
      <c r="D1908" s="3">
        <f t="shared" si="31"/>
        <v>-3.8007832980082035E-2</v>
      </c>
    </row>
    <row r="1909" spans="2:4">
      <c r="B1909" s="4">
        <v>31611</v>
      </c>
      <c r="C1909" s="24">
        <v>236.36000100000001</v>
      </c>
      <c r="D1909" s="3">
        <f t="shared" si="31"/>
        <v>-2.4192882403629379E-2</v>
      </c>
    </row>
    <row r="1910" spans="2:4">
      <c r="B1910" s="4">
        <v>31618</v>
      </c>
      <c r="C1910" s="24">
        <v>240.220001</v>
      </c>
      <c r="D1910" s="3">
        <f t="shared" si="31"/>
        <v>1.6331020408144159E-2</v>
      </c>
    </row>
    <row r="1911" spans="2:4">
      <c r="B1911" s="4">
        <v>31625</v>
      </c>
      <c r="C1911" s="24">
        <v>234.91000399999999</v>
      </c>
      <c r="D1911" s="3">
        <f t="shared" si="31"/>
        <v>-2.2104724743548743E-2</v>
      </c>
    </row>
    <row r="1912" spans="2:4">
      <c r="B1912" s="4">
        <v>31632</v>
      </c>
      <c r="C1912" s="24">
        <v>236.88000500000001</v>
      </c>
      <c r="D1912" s="3">
        <f t="shared" si="31"/>
        <v>8.3861945700705043E-3</v>
      </c>
    </row>
    <row r="1913" spans="2:4">
      <c r="B1913" s="4">
        <v>31639</v>
      </c>
      <c r="C1913" s="24">
        <v>247.14999399999999</v>
      </c>
      <c r="D1913" s="3">
        <f t="shared" si="31"/>
        <v>4.3355238024416431E-2</v>
      </c>
    </row>
    <row r="1914" spans="2:4">
      <c r="B1914" s="4">
        <v>31646</v>
      </c>
      <c r="C1914" s="24">
        <v>250.19000199999999</v>
      </c>
      <c r="D1914" s="3">
        <f t="shared" si="31"/>
        <v>1.2300255204537924E-2</v>
      </c>
    </row>
    <row r="1915" spans="2:4">
      <c r="B1915" s="4">
        <v>31653</v>
      </c>
      <c r="C1915" s="24">
        <v>252.929993</v>
      </c>
      <c r="D1915" s="3">
        <f t="shared" si="31"/>
        <v>1.0951640665481044E-2</v>
      </c>
    </row>
    <row r="1916" spans="2:4">
      <c r="B1916" s="4">
        <v>31660</v>
      </c>
      <c r="C1916" s="24">
        <v>250.470001</v>
      </c>
      <c r="D1916" s="3">
        <f t="shared" si="31"/>
        <v>-9.7259797891979805E-3</v>
      </c>
    </row>
    <row r="1917" spans="2:4">
      <c r="B1917" s="4">
        <v>31667</v>
      </c>
      <c r="C1917" s="24">
        <v>230.66999799999999</v>
      </c>
      <c r="D1917" s="3">
        <f t="shared" si="31"/>
        <v>-7.905139506107961E-2</v>
      </c>
    </row>
    <row r="1918" spans="2:4">
      <c r="B1918" s="4">
        <v>31674</v>
      </c>
      <c r="C1918" s="24">
        <v>232.21000699999999</v>
      </c>
      <c r="D1918" s="3">
        <f t="shared" si="31"/>
        <v>6.6762431757596552E-3</v>
      </c>
    </row>
    <row r="1919" spans="2:4">
      <c r="B1919" s="4">
        <v>31681</v>
      </c>
      <c r="C1919" s="24">
        <v>232.229996</v>
      </c>
      <c r="D1919" s="3">
        <f t="shared" si="31"/>
        <v>8.6081561506468063E-5</v>
      </c>
    </row>
    <row r="1920" spans="2:4">
      <c r="B1920" s="4">
        <v>31688</v>
      </c>
      <c r="C1920" s="24">
        <v>233.71000699999999</v>
      </c>
      <c r="D1920" s="3">
        <f t="shared" si="31"/>
        <v>6.3730397687298268E-3</v>
      </c>
    </row>
    <row r="1921" spans="2:4">
      <c r="B1921" s="4">
        <v>31695</v>
      </c>
      <c r="C1921" s="24">
        <v>235.479996</v>
      </c>
      <c r="D1921" s="3">
        <f t="shared" si="31"/>
        <v>7.5734412176882149E-3</v>
      </c>
    </row>
    <row r="1922" spans="2:4">
      <c r="B1922" s="4">
        <v>31702</v>
      </c>
      <c r="C1922" s="24">
        <v>238.83999600000001</v>
      </c>
      <c r="D1922" s="3">
        <f t="shared" si="31"/>
        <v>1.4268727947490012E-2</v>
      </c>
    </row>
    <row r="1923" spans="2:4">
      <c r="B1923" s="4">
        <v>31709</v>
      </c>
      <c r="C1923" s="24">
        <v>238.259995</v>
      </c>
      <c r="D1923" s="3">
        <f t="shared" si="31"/>
        <v>-2.428408180010222E-3</v>
      </c>
    </row>
    <row r="1924" spans="2:4">
      <c r="B1924" s="4">
        <v>31716</v>
      </c>
      <c r="C1924" s="24">
        <v>243.979996</v>
      </c>
      <c r="D1924" s="3">
        <f t="shared" si="31"/>
        <v>2.400739158917542E-2</v>
      </c>
    </row>
    <row r="1925" spans="2:4">
      <c r="B1925" s="4">
        <v>31723</v>
      </c>
      <c r="C1925" s="24">
        <v>245.770004</v>
      </c>
      <c r="D1925" s="3">
        <f t="shared" ref="D1925:D1988" si="32">C1925/C1924-1</f>
        <v>7.3366998497697011E-3</v>
      </c>
    </row>
    <row r="1926" spans="2:4">
      <c r="B1926" s="4">
        <v>31730</v>
      </c>
      <c r="C1926" s="24">
        <v>244.5</v>
      </c>
      <c r="D1926" s="3">
        <f t="shared" si="32"/>
        <v>-5.1674491570582459E-3</v>
      </c>
    </row>
    <row r="1927" spans="2:4">
      <c r="B1927" s="4">
        <v>31737</v>
      </c>
      <c r="C1927" s="24">
        <v>245.86000100000001</v>
      </c>
      <c r="D1927" s="3">
        <f t="shared" si="32"/>
        <v>5.5623762781187303E-3</v>
      </c>
    </row>
    <row r="1928" spans="2:4">
      <c r="B1928" s="4">
        <v>31744</v>
      </c>
      <c r="C1928" s="24">
        <v>249.220001</v>
      </c>
      <c r="D1928" s="3">
        <f t="shared" si="32"/>
        <v>1.3666314106945743E-2</v>
      </c>
    </row>
    <row r="1929" spans="2:4">
      <c r="B1929" s="4">
        <v>31751</v>
      </c>
      <c r="C1929" s="24">
        <v>251.16999799999999</v>
      </c>
      <c r="D1929" s="3">
        <f t="shared" si="32"/>
        <v>7.8244000970051353E-3</v>
      </c>
    </row>
    <row r="1930" spans="2:4">
      <c r="B1930" s="4">
        <v>31758</v>
      </c>
      <c r="C1930" s="24">
        <v>247.35000600000001</v>
      </c>
      <c r="D1930" s="3">
        <f t="shared" si="32"/>
        <v>-1.5208790979884368E-2</v>
      </c>
    </row>
    <row r="1931" spans="2:4">
      <c r="B1931" s="4">
        <v>31765</v>
      </c>
      <c r="C1931" s="24">
        <v>249.729996</v>
      </c>
      <c r="D1931" s="3">
        <f t="shared" si="32"/>
        <v>9.6219524652043642E-3</v>
      </c>
    </row>
    <row r="1932" spans="2:4">
      <c r="B1932" s="4">
        <v>31772</v>
      </c>
      <c r="C1932" s="24">
        <v>246.91999799999999</v>
      </c>
      <c r="D1932" s="3">
        <f t="shared" si="32"/>
        <v>-1.1252144496090133E-2</v>
      </c>
    </row>
    <row r="1933" spans="2:4">
      <c r="B1933" s="4">
        <v>31779</v>
      </c>
      <c r="C1933" s="24">
        <v>246.449997</v>
      </c>
      <c r="D1933" s="3">
        <f t="shared" si="32"/>
        <v>-1.9034545755990395E-3</v>
      </c>
    </row>
    <row r="1934" spans="2:4">
      <c r="B1934" s="4">
        <v>31786</v>
      </c>
      <c r="C1934" s="24">
        <v>258.73001099999999</v>
      </c>
      <c r="D1934" s="3">
        <f t="shared" si="32"/>
        <v>4.9827608640628185E-2</v>
      </c>
    </row>
    <row r="1935" spans="2:4">
      <c r="B1935" s="4">
        <v>31793</v>
      </c>
      <c r="C1935" s="24">
        <v>266.27999899999998</v>
      </c>
      <c r="D1935" s="3">
        <f t="shared" si="32"/>
        <v>2.9180951876510264E-2</v>
      </c>
    </row>
    <row r="1936" spans="2:4">
      <c r="B1936" s="4">
        <v>31800</v>
      </c>
      <c r="C1936" s="24">
        <v>270.10000600000001</v>
      </c>
      <c r="D1936" s="3">
        <f t="shared" si="32"/>
        <v>1.4345827754040252E-2</v>
      </c>
    </row>
    <row r="1937" spans="2:4">
      <c r="B1937" s="4">
        <v>31807</v>
      </c>
      <c r="C1937" s="24">
        <v>274.07998700000002</v>
      </c>
      <c r="D1937" s="3">
        <f t="shared" si="32"/>
        <v>1.4735212556789001E-2</v>
      </c>
    </row>
    <row r="1938" spans="2:4">
      <c r="B1938" s="4">
        <v>31814</v>
      </c>
      <c r="C1938" s="24">
        <v>280.040009</v>
      </c>
      <c r="D1938" s="3">
        <f t="shared" si="32"/>
        <v>2.1745557073453714E-2</v>
      </c>
    </row>
    <row r="1939" spans="2:4">
      <c r="B1939" s="4">
        <v>31821</v>
      </c>
      <c r="C1939" s="24">
        <v>279.70001200000002</v>
      </c>
      <c r="D1939" s="3">
        <f t="shared" si="32"/>
        <v>-1.2141015179012449E-3</v>
      </c>
    </row>
    <row r="1940" spans="2:4">
      <c r="B1940" s="4">
        <v>31828</v>
      </c>
      <c r="C1940" s="24">
        <v>285.48001099999999</v>
      </c>
      <c r="D1940" s="3">
        <f t="shared" si="32"/>
        <v>2.0664993750518557E-2</v>
      </c>
    </row>
    <row r="1941" spans="2:4">
      <c r="B1941" s="4">
        <v>31835</v>
      </c>
      <c r="C1941" s="24">
        <v>284.20001200000002</v>
      </c>
      <c r="D1941" s="3">
        <f t="shared" si="32"/>
        <v>-4.4836729391886099E-3</v>
      </c>
    </row>
    <row r="1942" spans="2:4">
      <c r="B1942" s="4">
        <v>31842</v>
      </c>
      <c r="C1942" s="24">
        <v>290.66000400000001</v>
      </c>
      <c r="D1942" s="3">
        <f t="shared" si="32"/>
        <v>2.2730442389988337E-2</v>
      </c>
    </row>
    <row r="1943" spans="2:4">
      <c r="B1943" s="4">
        <v>31849</v>
      </c>
      <c r="C1943" s="24">
        <v>289.89001500000001</v>
      </c>
      <c r="D1943" s="3">
        <f t="shared" si="32"/>
        <v>-2.6491054476143194E-3</v>
      </c>
    </row>
    <row r="1944" spans="2:4">
      <c r="B1944" s="4">
        <v>31856</v>
      </c>
      <c r="C1944" s="24">
        <v>298.17001299999998</v>
      </c>
      <c r="D1944" s="3">
        <f t="shared" si="32"/>
        <v>2.8562549834632911E-2</v>
      </c>
    </row>
    <row r="1945" spans="2:4">
      <c r="B1945" s="4">
        <v>31863</v>
      </c>
      <c r="C1945" s="24">
        <v>296.13000499999998</v>
      </c>
      <c r="D1945" s="3">
        <f t="shared" si="32"/>
        <v>-6.8417611129795164E-3</v>
      </c>
    </row>
    <row r="1946" spans="2:4">
      <c r="B1946" s="4">
        <v>31870</v>
      </c>
      <c r="C1946" s="24">
        <v>300.41000400000001</v>
      </c>
      <c r="D1946" s="3">
        <f t="shared" si="32"/>
        <v>1.4453108188074548E-2</v>
      </c>
    </row>
    <row r="1947" spans="2:4">
      <c r="B1947" s="4">
        <v>31877</v>
      </c>
      <c r="C1947" s="24">
        <v>292.48998999999998</v>
      </c>
      <c r="D1947" s="3">
        <f t="shared" si="32"/>
        <v>-2.6364015493971493E-2</v>
      </c>
    </row>
    <row r="1948" spans="2:4">
      <c r="B1948" s="4">
        <v>31884</v>
      </c>
      <c r="C1948" s="24">
        <v>286.91000400000001</v>
      </c>
      <c r="D1948" s="3">
        <f t="shared" si="32"/>
        <v>-1.9077528089080809E-2</v>
      </c>
    </row>
    <row r="1949" spans="2:4">
      <c r="B1949" s="4">
        <v>31891</v>
      </c>
      <c r="C1949" s="24">
        <v>281.51998900000001</v>
      </c>
      <c r="D1949" s="3">
        <f t="shared" si="32"/>
        <v>-1.8786431023158023E-2</v>
      </c>
    </row>
    <row r="1950" spans="2:4">
      <c r="B1950" s="4">
        <v>31898</v>
      </c>
      <c r="C1950" s="24">
        <v>288.02999899999998</v>
      </c>
      <c r="D1950" s="3">
        <f t="shared" si="32"/>
        <v>2.3124503603187962E-2</v>
      </c>
    </row>
    <row r="1951" spans="2:4">
      <c r="B1951" s="4">
        <v>31905</v>
      </c>
      <c r="C1951" s="24">
        <v>293.36999500000002</v>
      </c>
      <c r="D1951" s="3">
        <f t="shared" si="32"/>
        <v>1.8539721621149807E-2</v>
      </c>
    </row>
    <row r="1952" spans="2:4">
      <c r="B1952" s="4">
        <v>31912</v>
      </c>
      <c r="C1952" s="24">
        <v>287.42999300000002</v>
      </c>
      <c r="D1952" s="3">
        <f t="shared" si="32"/>
        <v>-2.0247476228780648E-2</v>
      </c>
    </row>
    <row r="1953" spans="2:4">
      <c r="B1953" s="4">
        <v>31919</v>
      </c>
      <c r="C1953" s="24">
        <v>282.16000400000001</v>
      </c>
      <c r="D1953" s="3">
        <f t="shared" si="32"/>
        <v>-1.8334861108249112E-2</v>
      </c>
    </row>
    <row r="1954" spans="2:4">
      <c r="B1954" s="4">
        <v>31926</v>
      </c>
      <c r="C1954" s="24">
        <v>290.10000600000001</v>
      </c>
      <c r="D1954" s="3">
        <f t="shared" si="32"/>
        <v>2.8140069065210271E-2</v>
      </c>
    </row>
    <row r="1955" spans="2:4">
      <c r="B1955" s="4">
        <v>31933</v>
      </c>
      <c r="C1955" s="24">
        <v>293.45001200000002</v>
      </c>
      <c r="D1955" s="3">
        <f t="shared" si="32"/>
        <v>1.1547762601562983E-2</v>
      </c>
    </row>
    <row r="1956" spans="2:4">
      <c r="B1956" s="4">
        <v>31940</v>
      </c>
      <c r="C1956" s="24">
        <v>301.61999500000002</v>
      </c>
      <c r="D1956" s="3">
        <f t="shared" si="32"/>
        <v>2.784114045290953E-2</v>
      </c>
    </row>
    <row r="1957" spans="2:4">
      <c r="B1957" s="4">
        <v>31947</v>
      </c>
      <c r="C1957" s="24">
        <v>306.97000100000002</v>
      </c>
      <c r="D1957" s="3">
        <f t="shared" si="32"/>
        <v>1.7737570746926057E-2</v>
      </c>
    </row>
    <row r="1958" spans="2:4">
      <c r="B1958" s="4">
        <v>31954</v>
      </c>
      <c r="C1958" s="24">
        <v>307.16000400000001</v>
      </c>
      <c r="D1958" s="3">
        <f t="shared" si="32"/>
        <v>6.1896276307460418E-4</v>
      </c>
    </row>
    <row r="1959" spans="2:4">
      <c r="B1959" s="4">
        <v>31961</v>
      </c>
      <c r="C1959" s="24">
        <v>305.63000499999998</v>
      </c>
      <c r="D1959" s="3">
        <f t="shared" si="32"/>
        <v>-4.9811140124872422E-3</v>
      </c>
    </row>
    <row r="1960" spans="2:4">
      <c r="B1960" s="4">
        <v>31968</v>
      </c>
      <c r="C1960" s="24">
        <v>308.36999500000002</v>
      </c>
      <c r="D1960" s="3">
        <f t="shared" si="32"/>
        <v>8.9650556397433689E-3</v>
      </c>
    </row>
    <row r="1961" spans="2:4">
      <c r="B1961" s="4">
        <v>31975</v>
      </c>
      <c r="C1961" s="24">
        <v>314.58999599999999</v>
      </c>
      <c r="D1961" s="3">
        <f t="shared" si="32"/>
        <v>2.0170577879991214E-2</v>
      </c>
    </row>
    <row r="1962" spans="2:4">
      <c r="B1962" s="4">
        <v>31982</v>
      </c>
      <c r="C1962" s="24">
        <v>309.26998900000001</v>
      </c>
      <c r="D1962" s="3">
        <f t="shared" si="32"/>
        <v>-1.6910922367664782E-2</v>
      </c>
    </row>
    <row r="1963" spans="2:4">
      <c r="B1963" s="4">
        <v>31989</v>
      </c>
      <c r="C1963" s="24">
        <v>318.66000400000001</v>
      </c>
      <c r="D1963" s="3">
        <f t="shared" si="32"/>
        <v>3.0361869350342907E-2</v>
      </c>
    </row>
    <row r="1964" spans="2:4">
      <c r="B1964" s="4">
        <v>31996</v>
      </c>
      <c r="C1964" s="24">
        <v>323</v>
      </c>
      <c r="D1964" s="3">
        <f t="shared" si="32"/>
        <v>1.3619519065844132E-2</v>
      </c>
    </row>
    <row r="1965" spans="2:4">
      <c r="B1965" s="4">
        <v>32003</v>
      </c>
      <c r="C1965" s="24">
        <v>333.98998999999998</v>
      </c>
      <c r="D1965" s="3">
        <f t="shared" si="32"/>
        <v>3.4024736842105163E-2</v>
      </c>
    </row>
    <row r="1966" spans="2:4">
      <c r="B1966" s="4">
        <v>32010</v>
      </c>
      <c r="C1966" s="24">
        <v>335.89999399999999</v>
      </c>
      <c r="D1966" s="3">
        <f t="shared" si="32"/>
        <v>5.7187462414667323E-3</v>
      </c>
    </row>
    <row r="1967" spans="2:4">
      <c r="B1967" s="4">
        <v>32017</v>
      </c>
      <c r="C1967" s="24">
        <v>327.040009</v>
      </c>
      <c r="D1967" s="3">
        <f t="shared" si="32"/>
        <v>-2.6376853701283509E-2</v>
      </c>
    </row>
    <row r="1968" spans="2:4">
      <c r="B1968" s="4">
        <v>32024</v>
      </c>
      <c r="C1968" s="24">
        <v>316.70001200000002</v>
      </c>
      <c r="D1968" s="3">
        <f t="shared" si="32"/>
        <v>-3.1616917549681101E-2</v>
      </c>
    </row>
    <row r="1969" spans="2:4">
      <c r="B1969" s="4">
        <v>32031</v>
      </c>
      <c r="C1969" s="24">
        <v>321.98001099999999</v>
      </c>
      <c r="D1969" s="3">
        <f t="shared" si="32"/>
        <v>1.6671925481329009E-2</v>
      </c>
    </row>
    <row r="1970" spans="2:4">
      <c r="B1970" s="4">
        <v>32038</v>
      </c>
      <c r="C1970" s="24">
        <v>314.85998499999999</v>
      </c>
      <c r="D1970" s="3">
        <f t="shared" si="32"/>
        <v>-2.2113254726238263E-2</v>
      </c>
    </row>
    <row r="1971" spans="2:4">
      <c r="B1971" s="4">
        <v>32045</v>
      </c>
      <c r="C1971" s="24">
        <v>320.16000400000001</v>
      </c>
      <c r="D1971" s="3">
        <f t="shared" si="32"/>
        <v>1.6832939250759349E-2</v>
      </c>
    </row>
    <row r="1972" spans="2:4">
      <c r="B1972" s="4">
        <v>32052</v>
      </c>
      <c r="C1972" s="24">
        <v>328.07000699999998</v>
      </c>
      <c r="D1972" s="3">
        <f t="shared" si="32"/>
        <v>2.4706405863238246E-2</v>
      </c>
    </row>
    <row r="1973" spans="2:4">
      <c r="B1973" s="4">
        <v>32059</v>
      </c>
      <c r="C1973" s="24">
        <v>311.07000699999998</v>
      </c>
      <c r="D1973" s="3">
        <f t="shared" si="32"/>
        <v>-5.1818208422813816E-2</v>
      </c>
    </row>
    <row r="1974" spans="2:4">
      <c r="B1974" s="4">
        <v>32066</v>
      </c>
      <c r="C1974" s="24">
        <v>282.70001200000002</v>
      </c>
      <c r="D1974" s="3">
        <f t="shared" si="32"/>
        <v>-9.1201319193720765E-2</v>
      </c>
    </row>
    <row r="1975" spans="2:4">
      <c r="B1975" s="4">
        <v>32073</v>
      </c>
      <c r="C1975" s="24">
        <v>248.220001</v>
      </c>
      <c r="D1975" s="3">
        <f t="shared" si="32"/>
        <v>-0.12196678293738461</v>
      </c>
    </row>
    <row r="1976" spans="2:4">
      <c r="B1976" s="4">
        <v>32080</v>
      </c>
      <c r="C1976" s="24">
        <v>251.78999300000001</v>
      </c>
      <c r="D1976" s="3">
        <f t="shared" si="32"/>
        <v>1.4382370419860013E-2</v>
      </c>
    </row>
    <row r="1977" spans="2:4">
      <c r="B1977" s="4">
        <v>32087</v>
      </c>
      <c r="C1977" s="24">
        <v>250.41000399999999</v>
      </c>
      <c r="D1977" s="3">
        <f t="shared" si="32"/>
        <v>-5.4807142395052466E-3</v>
      </c>
    </row>
    <row r="1978" spans="2:4">
      <c r="B1978" s="4">
        <v>32094</v>
      </c>
      <c r="C1978" s="24">
        <v>245.63999899999999</v>
      </c>
      <c r="D1978" s="3">
        <f t="shared" si="32"/>
        <v>-1.9048779696517193E-2</v>
      </c>
    </row>
    <row r="1979" spans="2:4">
      <c r="B1979" s="4">
        <v>32101</v>
      </c>
      <c r="C1979" s="24">
        <v>242</v>
      </c>
      <c r="D1979" s="3">
        <f t="shared" si="32"/>
        <v>-1.4818429469216854E-2</v>
      </c>
    </row>
    <row r="1980" spans="2:4">
      <c r="B1980" s="4">
        <v>32108</v>
      </c>
      <c r="C1980" s="24">
        <v>240.33999600000001</v>
      </c>
      <c r="D1980" s="3">
        <f t="shared" si="32"/>
        <v>-6.8595206611569148E-3</v>
      </c>
    </row>
    <row r="1981" spans="2:4">
      <c r="B1981" s="4">
        <v>32115</v>
      </c>
      <c r="C1981" s="24">
        <v>223.91999799999999</v>
      </c>
      <c r="D1981" s="3">
        <f t="shared" si="32"/>
        <v>-6.831987298526887E-2</v>
      </c>
    </row>
    <row r="1982" spans="2:4">
      <c r="B1982" s="4">
        <v>32122</v>
      </c>
      <c r="C1982" s="24">
        <v>235.320007</v>
      </c>
      <c r="D1982" s="3">
        <f t="shared" si="32"/>
        <v>5.0911080304672174E-2</v>
      </c>
    </row>
    <row r="1983" spans="2:4">
      <c r="B1983" s="4">
        <v>32129</v>
      </c>
      <c r="C1983" s="24">
        <v>249.16000399999999</v>
      </c>
      <c r="D1983" s="3">
        <f t="shared" si="32"/>
        <v>5.8813516013536349E-2</v>
      </c>
    </row>
    <row r="1984" spans="2:4">
      <c r="B1984" s="4">
        <v>32136</v>
      </c>
      <c r="C1984" s="24">
        <v>252.029999</v>
      </c>
      <c r="D1984" s="3">
        <f t="shared" si="32"/>
        <v>1.1518682589200857E-2</v>
      </c>
    </row>
    <row r="1985" spans="2:4">
      <c r="B1985" s="4">
        <v>32143</v>
      </c>
      <c r="C1985" s="24">
        <v>247.08000200000001</v>
      </c>
      <c r="D1985" s="3">
        <f t="shared" si="32"/>
        <v>-1.9640507160419429E-2</v>
      </c>
    </row>
    <row r="1986" spans="2:4">
      <c r="B1986" s="4">
        <v>32150</v>
      </c>
      <c r="C1986" s="24">
        <v>243.39999399999999</v>
      </c>
      <c r="D1986" s="3">
        <f t="shared" si="32"/>
        <v>-1.4893993727586263E-2</v>
      </c>
    </row>
    <row r="1987" spans="2:4">
      <c r="B1987" s="4">
        <v>32157</v>
      </c>
      <c r="C1987" s="24">
        <v>252.050003</v>
      </c>
      <c r="D1987" s="3">
        <f t="shared" si="32"/>
        <v>3.5538246562158982E-2</v>
      </c>
    </row>
    <row r="1988" spans="2:4">
      <c r="B1988" s="4">
        <v>32164</v>
      </c>
      <c r="C1988" s="24">
        <v>246.5</v>
      </c>
      <c r="D1988" s="3">
        <f t="shared" si="32"/>
        <v>-2.2019452227501124E-2</v>
      </c>
    </row>
    <row r="1989" spans="2:4">
      <c r="B1989" s="4">
        <v>32171</v>
      </c>
      <c r="C1989" s="24">
        <v>257.07000699999998</v>
      </c>
      <c r="D1989" s="3">
        <f t="shared" ref="D1989:D2052" si="33">C1989/C1988-1</f>
        <v>4.2880352941176314E-2</v>
      </c>
    </row>
    <row r="1990" spans="2:4">
      <c r="B1990" s="4">
        <v>32178</v>
      </c>
      <c r="C1990" s="24">
        <v>250.96000699999999</v>
      </c>
      <c r="D1990" s="3">
        <f t="shared" si="33"/>
        <v>-2.3767844686758743E-2</v>
      </c>
    </row>
    <row r="1991" spans="2:4">
      <c r="B1991" s="4">
        <v>32185</v>
      </c>
      <c r="C1991" s="24">
        <v>257.63000499999998</v>
      </c>
      <c r="D1991" s="3">
        <f t="shared" si="33"/>
        <v>2.6577931996949689E-2</v>
      </c>
    </row>
    <row r="1992" spans="2:4">
      <c r="B1992" s="4">
        <v>32192</v>
      </c>
      <c r="C1992" s="24">
        <v>261.60998499999999</v>
      </c>
      <c r="D1992" s="3">
        <f t="shared" si="33"/>
        <v>1.5448433500593328E-2</v>
      </c>
    </row>
    <row r="1993" spans="2:4">
      <c r="B1993" s="4">
        <v>32199</v>
      </c>
      <c r="C1993" s="24">
        <v>262.459991</v>
      </c>
      <c r="D1993" s="3">
        <f t="shared" si="33"/>
        <v>3.2491343937044448E-3</v>
      </c>
    </row>
    <row r="1994" spans="2:4">
      <c r="B1994" s="4">
        <v>32206</v>
      </c>
      <c r="C1994" s="24">
        <v>267.29998799999998</v>
      </c>
      <c r="D1994" s="3">
        <f t="shared" si="33"/>
        <v>1.8440894482847137E-2</v>
      </c>
    </row>
    <row r="1995" spans="2:4">
      <c r="B1995" s="4">
        <v>32213</v>
      </c>
      <c r="C1995" s="24">
        <v>264.94000199999999</v>
      </c>
      <c r="D1995" s="3">
        <f t="shared" si="33"/>
        <v>-8.8289790720079697E-3</v>
      </c>
    </row>
    <row r="1996" spans="2:4">
      <c r="B1996" s="4">
        <v>32220</v>
      </c>
      <c r="C1996" s="24">
        <v>271.11999500000002</v>
      </c>
      <c r="D1996" s="3">
        <f t="shared" si="33"/>
        <v>2.3326009486480004E-2</v>
      </c>
    </row>
    <row r="1997" spans="2:4">
      <c r="B1997" s="4">
        <v>32227</v>
      </c>
      <c r="C1997" s="24">
        <v>258.51001000000002</v>
      </c>
      <c r="D1997" s="3">
        <f t="shared" si="33"/>
        <v>-4.6510715670380565E-2</v>
      </c>
    </row>
    <row r="1998" spans="2:4">
      <c r="B1998" s="4">
        <v>32234</v>
      </c>
      <c r="C1998" s="24">
        <v>258.89001500000001</v>
      </c>
      <c r="D1998" s="3">
        <f t="shared" si="33"/>
        <v>1.4699817620213995E-3</v>
      </c>
    </row>
    <row r="1999" spans="2:4">
      <c r="B1999" s="4">
        <v>32241</v>
      </c>
      <c r="C1999" s="24">
        <v>269.42999300000002</v>
      </c>
      <c r="D1999" s="3">
        <f t="shared" si="33"/>
        <v>4.0712184284125597E-2</v>
      </c>
    </row>
    <row r="2000" spans="2:4">
      <c r="B2000" s="4">
        <v>32248</v>
      </c>
      <c r="C2000" s="24">
        <v>259.76998900000001</v>
      </c>
      <c r="D2000" s="3">
        <f t="shared" si="33"/>
        <v>-3.5853484211017306E-2</v>
      </c>
    </row>
    <row r="2001" spans="2:4">
      <c r="B2001" s="4">
        <v>32255</v>
      </c>
      <c r="C2001" s="24">
        <v>260.14001500000001</v>
      </c>
      <c r="D2001" s="3">
        <f t="shared" si="33"/>
        <v>1.4244370622813474E-3</v>
      </c>
    </row>
    <row r="2002" spans="2:4">
      <c r="B2002" s="4">
        <v>32262</v>
      </c>
      <c r="C2002" s="24">
        <v>261.32998700000002</v>
      </c>
      <c r="D2002" s="3">
        <f t="shared" si="33"/>
        <v>4.574352008090754E-3</v>
      </c>
    </row>
    <row r="2003" spans="2:4">
      <c r="B2003" s="4">
        <v>32269</v>
      </c>
      <c r="C2003" s="24">
        <v>257.48001099999999</v>
      </c>
      <c r="D2003" s="3">
        <f t="shared" si="33"/>
        <v>-1.4732239664482227E-2</v>
      </c>
    </row>
    <row r="2004" spans="2:4">
      <c r="B2004" s="4">
        <v>32276</v>
      </c>
      <c r="C2004" s="24">
        <v>256.77999899999998</v>
      </c>
      <c r="D2004" s="3">
        <f t="shared" si="33"/>
        <v>-2.7187042492398117E-3</v>
      </c>
    </row>
    <row r="2005" spans="2:4">
      <c r="B2005" s="4">
        <v>32283</v>
      </c>
      <c r="C2005" s="24">
        <v>253.020004</v>
      </c>
      <c r="D2005" s="3">
        <f t="shared" si="33"/>
        <v>-1.4642865544991168E-2</v>
      </c>
    </row>
    <row r="2006" spans="2:4">
      <c r="B2006" s="4">
        <v>32290</v>
      </c>
      <c r="C2006" s="24">
        <v>253.41999799999999</v>
      </c>
      <c r="D2006" s="3">
        <f t="shared" si="33"/>
        <v>1.5808789569065063E-3</v>
      </c>
    </row>
    <row r="2007" spans="2:4">
      <c r="B2007" s="4">
        <v>32297</v>
      </c>
      <c r="C2007" s="24">
        <v>266.45001200000002</v>
      </c>
      <c r="D2007" s="3">
        <f t="shared" si="33"/>
        <v>5.141667627982538E-2</v>
      </c>
    </row>
    <row r="2008" spans="2:4">
      <c r="B2008" s="4">
        <v>32304</v>
      </c>
      <c r="C2008" s="24">
        <v>271.26001000000002</v>
      </c>
      <c r="D2008" s="3">
        <f t="shared" si="33"/>
        <v>1.8052159066894724E-2</v>
      </c>
    </row>
    <row r="2009" spans="2:4">
      <c r="B2009" s="4">
        <v>32311</v>
      </c>
      <c r="C2009" s="24">
        <v>270.67999300000002</v>
      </c>
      <c r="D2009" s="3">
        <f t="shared" si="33"/>
        <v>-2.1382326130563456E-3</v>
      </c>
    </row>
    <row r="2010" spans="2:4">
      <c r="B2010" s="4">
        <v>32318</v>
      </c>
      <c r="C2010" s="24">
        <v>273.77999899999998</v>
      </c>
      <c r="D2010" s="3">
        <f t="shared" si="33"/>
        <v>1.1452660263663983E-2</v>
      </c>
    </row>
    <row r="2011" spans="2:4">
      <c r="B2011" s="4">
        <v>32325</v>
      </c>
      <c r="C2011" s="24">
        <v>271.77999899999998</v>
      </c>
      <c r="D2011" s="3">
        <f t="shared" si="33"/>
        <v>-7.3051355369462279E-3</v>
      </c>
    </row>
    <row r="2012" spans="2:4">
      <c r="B2012" s="4">
        <v>32332</v>
      </c>
      <c r="C2012" s="24">
        <v>270.01998900000001</v>
      </c>
      <c r="D2012" s="3">
        <f t="shared" si="33"/>
        <v>-6.4758628540577678E-3</v>
      </c>
    </row>
    <row r="2013" spans="2:4">
      <c r="B2013" s="4">
        <v>32339</v>
      </c>
      <c r="C2013" s="24">
        <v>272.04998799999998</v>
      </c>
      <c r="D2013" s="3">
        <f t="shared" si="33"/>
        <v>7.5179582353066543E-3</v>
      </c>
    </row>
    <row r="2014" spans="2:4">
      <c r="B2014" s="4">
        <v>32346</v>
      </c>
      <c r="C2014" s="24">
        <v>263.5</v>
      </c>
      <c r="D2014" s="3">
        <f t="shared" si="33"/>
        <v>-3.1428003591751574E-2</v>
      </c>
    </row>
    <row r="2015" spans="2:4">
      <c r="B2015" s="4">
        <v>32353</v>
      </c>
      <c r="C2015" s="24">
        <v>272.01998900000001</v>
      </c>
      <c r="D2015" s="3">
        <f t="shared" si="33"/>
        <v>3.2333924098671751E-2</v>
      </c>
    </row>
    <row r="2016" spans="2:4">
      <c r="B2016" s="4">
        <v>32360</v>
      </c>
      <c r="C2016" s="24">
        <v>271.14999399999999</v>
      </c>
      <c r="D2016" s="3">
        <f t="shared" si="33"/>
        <v>-3.1982759914015446E-3</v>
      </c>
    </row>
    <row r="2017" spans="2:4">
      <c r="B2017" s="4">
        <v>32367</v>
      </c>
      <c r="C2017" s="24">
        <v>262.54998799999998</v>
      </c>
      <c r="D2017" s="3">
        <f t="shared" si="33"/>
        <v>-3.1716784769687312E-2</v>
      </c>
    </row>
    <row r="2018" spans="2:4">
      <c r="B2018" s="4">
        <v>32374</v>
      </c>
      <c r="C2018" s="24">
        <v>260.23998999999998</v>
      </c>
      <c r="D2018" s="3">
        <f t="shared" si="33"/>
        <v>-8.79831691327293E-3</v>
      </c>
    </row>
    <row r="2019" spans="2:4">
      <c r="B2019" s="4">
        <v>32381</v>
      </c>
      <c r="C2019" s="24">
        <v>259.67999300000002</v>
      </c>
      <c r="D2019" s="3">
        <f t="shared" si="33"/>
        <v>-2.151848376569454E-3</v>
      </c>
    </row>
    <row r="2020" spans="2:4">
      <c r="B2020" s="4">
        <v>32388</v>
      </c>
      <c r="C2020" s="24">
        <v>264.48001099999999</v>
      </c>
      <c r="D2020" s="3">
        <f t="shared" si="33"/>
        <v>1.8484358169248649E-2</v>
      </c>
    </row>
    <row r="2021" spans="2:4">
      <c r="B2021" s="4">
        <v>32395</v>
      </c>
      <c r="C2021" s="24">
        <v>266.83999599999999</v>
      </c>
      <c r="D2021" s="3">
        <f t="shared" si="33"/>
        <v>8.9231129077651516E-3</v>
      </c>
    </row>
    <row r="2022" spans="2:4">
      <c r="B2022" s="4">
        <v>32402</v>
      </c>
      <c r="C2022" s="24">
        <v>270.64999399999999</v>
      </c>
      <c r="D2022" s="3">
        <f t="shared" si="33"/>
        <v>1.4278211876453506E-2</v>
      </c>
    </row>
    <row r="2023" spans="2:4">
      <c r="B2023" s="4">
        <v>32409</v>
      </c>
      <c r="C2023" s="24">
        <v>269.76001000000002</v>
      </c>
      <c r="D2023" s="3">
        <f t="shared" si="33"/>
        <v>-3.2883207823014571E-3</v>
      </c>
    </row>
    <row r="2024" spans="2:4">
      <c r="B2024" s="4">
        <v>32416</v>
      </c>
      <c r="C2024" s="24">
        <v>271.91000400000001</v>
      </c>
      <c r="D2024" s="3">
        <f t="shared" si="33"/>
        <v>7.9700249121432698E-3</v>
      </c>
    </row>
    <row r="2025" spans="2:4">
      <c r="B2025" s="4">
        <v>32423</v>
      </c>
      <c r="C2025" s="24">
        <v>278.07000699999998</v>
      </c>
      <c r="D2025" s="3">
        <f t="shared" si="33"/>
        <v>2.265456551572842E-2</v>
      </c>
    </row>
    <row r="2026" spans="2:4">
      <c r="B2026" s="4">
        <v>32430</v>
      </c>
      <c r="C2026" s="24">
        <v>275.5</v>
      </c>
      <c r="D2026" s="3">
        <f t="shared" si="33"/>
        <v>-9.2423020653211729E-3</v>
      </c>
    </row>
    <row r="2027" spans="2:4">
      <c r="B2027" s="4">
        <v>32437</v>
      </c>
      <c r="C2027" s="24">
        <v>283.66000400000001</v>
      </c>
      <c r="D2027" s="3">
        <f t="shared" si="33"/>
        <v>2.9618889292196027E-2</v>
      </c>
    </row>
    <row r="2028" spans="2:4">
      <c r="B2028" s="4">
        <v>32444</v>
      </c>
      <c r="C2028" s="24">
        <v>278.52999899999998</v>
      </c>
      <c r="D2028" s="3">
        <f t="shared" si="33"/>
        <v>-1.8085048747302546E-2</v>
      </c>
    </row>
    <row r="2029" spans="2:4">
      <c r="B2029" s="4">
        <v>32451</v>
      </c>
      <c r="C2029" s="24">
        <v>276.30999800000001</v>
      </c>
      <c r="D2029" s="3">
        <f t="shared" si="33"/>
        <v>-7.9704197320590309E-3</v>
      </c>
    </row>
    <row r="2030" spans="2:4">
      <c r="B2030" s="4">
        <v>32458</v>
      </c>
      <c r="C2030" s="24">
        <v>267.92001299999998</v>
      </c>
      <c r="D2030" s="3">
        <f t="shared" si="33"/>
        <v>-3.0364391664177259E-2</v>
      </c>
    </row>
    <row r="2031" spans="2:4">
      <c r="B2031" s="4">
        <v>32465</v>
      </c>
      <c r="C2031" s="24">
        <v>266.47000100000002</v>
      </c>
      <c r="D2031" s="3">
        <f t="shared" si="33"/>
        <v>-5.4121078293616343E-3</v>
      </c>
    </row>
    <row r="2032" spans="2:4">
      <c r="B2032" s="4">
        <v>32472</v>
      </c>
      <c r="C2032" s="24">
        <v>267.23001099999999</v>
      </c>
      <c r="D2032" s="3">
        <f t="shared" si="33"/>
        <v>2.8521409432500366E-3</v>
      </c>
    </row>
    <row r="2033" spans="2:4">
      <c r="B2033" s="4">
        <v>32479</v>
      </c>
      <c r="C2033" s="24">
        <v>271.80999800000001</v>
      </c>
      <c r="D2033" s="3">
        <f t="shared" si="33"/>
        <v>1.7138744944331874E-2</v>
      </c>
    </row>
    <row r="2034" spans="2:4">
      <c r="B2034" s="4">
        <v>32486</v>
      </c>
      <c r="C2034" s="24">
        <v>277.02999899999998</v>
      </c>
      <c r="D2034" s="3">
        <f t="shared" si="33"/>
        <v>1.9204595262901192E-2</v>
      </c>
    </row>
    <row r="2035" spans="2:4">
      <c r="B2035" s="4">
        <v>32493</v>
      </c>
      <c r="C2035" s="24">
        <v>276.290009</v>
      </c>
      <c r="D2035" s="3">
        <f t="shared" si="33"/>
        <v>-2.6711547582252138E-3</v>
      </c>
    </row>
    <row r="2036" spans="2:4">
      <c r="B2036" s="4">
        <v>32500</v>
      </c>
      <c r="C2036" s="24">
        <v>277.86999500000002</v>
      </c>
      <c r="D2036" s="3">
        <f t="shared" si="33"/>
        <v>5.7185781191242402E-3</v>
      </c>
    </row>
    <row r="2037" spans="2:4">
      <c r="B2037" s="4">
        <v>32507</v>
      </c>
      <c r="C2037" s="24">
        <v>277.72000100000002</v>
      </c>
      <c r="D2037" s="3">
        <f t="shared" si="33"/>
        <v>-5.3979919638313945E-4</v>
      </c>
    </row>
    <row r="2038" spans="2:4">
      <c r="B2038" s="4">
        <v>32514</v>
      </c>
      <c r="C2038" s="24">
        <v>280.67001299999998</v>
      </c>
      <c r="D2038" s="3">
        <f t="shared" si="33"/>
        <v>1.0622252590298586E-2</v>
      </c>
    </row>
    <row r="2039" spans="2:4">
      <c r="B2039" s="4">
        <v>32521</v>
      </c>
      <c r="C2039" s="24">
        <v>283.86999500000002</v>
      </c>
      <c r="D2039" s="3">
        <f t="shared" si="33"/>
        <v>1.1401225110571511E-2</v>
      </c>
    </row>
    <row r="2040" spans="2:4">
      <c r="B2040" s="4">
        <v>32528</v>
      </c>
      <c r="C2040" s="24">
        <v>286.63000499999998</v>
      </c>
      <c r="D2040" s="3">
        <f t="shared" si="33"/>
        <v>9.7227958171484108E-3</v>
      </c>
    </row>
    <row r="2041" spans="2:4">
      <c r="B2041" s="4">
        <v>32535</v>
      </c>
      <c r="C2041" s="24">
        <v>293.82000699999998</v>
      </c>
      <c r="D2041" s="3">
        <f t="shared" si="33"/>
        <v>2.5084610384736195E-2</v>
      </c>
    </row>
    <row r="2042" spans="2:4">
      <c r="B2042" s="4">
        <v>32542</v>
      </c>
      <c r="C2042" s="24">
        <v>296.97000100000002</v>
      </c>
      <c r="D2042" s="3">
        <f t="shared" si="33"/>
        <v>1.0720828823614026E-2</v>
      </c>
    </row>
    <row r="2043" spans="2:4">
      <c r="B2043" s="4">
        <v>32549</v>
      </c>
      <c r="C2043" s="24">
        <v>292.01998900000001</v>
      </c>
      <c r="D2043" s="3">
        <f t="shared" si="33"/>
        <v>-1.6668390690411927E-2</v>
      </c>
    </row>
    <row r="2044" spans="2:4">
      <c r="B2044" s="4">
        <v>32556</v>
      </c>
      <c r="C2044" s="24">
        <v>296.76001000000002</v>
      </c>
      <c r="D2044" s="3">
        <f t="shared" si="33"/>
        <v>1.6231837471920585E-2</v>
      </c>
    </row>
    <row r="2045" spans="2:4">
      <c r="B2045" s="4">
        <v>32563</v>
      </c>
      <c r="C2045" s="24">
        <v>287.13000499999998</v>
      </c>
      <c r="D2045" s="3">
        <f t="shared" si="33"/>
        <v>-3.2450480777379775E-2</v>
      </c>
    </row>
    <row r="2046" spans="2:4">
      <c r="B2046" s="4">
        <v>32570</v>
      </c>
      <c r="C2046" s="24">
        <v>291.17999300000002</v>
      </c>
      <c r="D2046" s="3">
        <f t="shared" si="33"/>
        <v>1.4105067145455674E-2</v>
      </c>
    </row>
    <row r="2047" spans="2:4">
      <c r="B2047" s="4">
        <v>32577</v>
      </c>
      <c r="C2047" s="24">
        <v>292.88000499999998</v>
      </c>
      <c r="D2047" s="3">
        <f t="shared" si="33"/>
        <v>5.8383544229290152E-3</v>
      </c>
    </row>
    <row r="2048" spans="2:4">
      <c r="B2048" s="4">
        <v>32584</v>
      </c>
      <c r="C2048" s="24">
        <v>292.69000199999999</v>
      </c>
      <c r="D2048" s="3">
        <f t="shared" si="33"/>
        <v>-6.4874008725857024E-4</v>
      </c>
    </row>
    <row r="2049" spans="2:4">
      <c r="B2049" s="4">
        <v>32591</v>
      </c>
      <c r="C2049" s="24">
        <v>288.98001099999999</v>
      </c>
      <c r="D2049" s="3">
        <f t="shared" si="33"/>
        <v>-1.267549617222663E-2</v>
      </c>
    </row>
    <row r="2050" spans="2:4">
      <c r="B2050" s="4">
        <v>32598</v>
      </c>
      <c r="C2050" s="24">
        <v>294.86999500000002</v>
      </c>
      <c r="D2050" s="3">
        <f t="shared" si="33"/>
        <v>2.0381977215718328E-2</v>
      </c>
    </row>
    <row r="2051" spans="2:4">
      <c r="B2051" s="4">
        <v>32605</v>
      </c>
      <c r="C2051" s="24">
        <v>297.16000400000001</v>
      </c>
      <c r="D2051" s="3">
        <f t="shared" si="33"/>
        <v>7.7661648822560103E-3</v>
      </c>
    </row>
    <row r="2052" spans="2:4">
      <c r="B2052" s="4">
        <v>32612</v>
      </c>
      <c r="C2052" s="24">
        <v>301.35998499999999</v>
      </c>
      <c r="D2052" s="3">
        <f t="shared" si="33"/>
        <v>1.4133735844208628E-2</v>
      </c>
    </row>
    <row r="2053" spans="2:4">
      <c r="B2053" s="4">
        <v>32619</v>
      </c>
      <c r="C2053" s="24">
        <v>309.60998499999999</v>
      </c>
      <c r="D2053" s="3">
        <f t="shared" ref="D2053:D2116" si="34">C2053/C2052-1</f>
        <v>2.7375897301030294E-2</v>
      </c>
    </row>
    <row r="2054" spans="2:4">
      <c r="B2054" s="4">
        <v>32626</v>
      </c>
      <c r="C2054" s="24">
        <v>309.64001500000001</v>
      </c>
      <c r="D2054" s="3">
        <f t="shared" si="34"/>
        <v>9.6992995881617361E-5</v>
      </c>
    </row>
    <row r="2055" spans="2:4">
      <c r="B2055" s="4">
        <v>32633</v>
      </c>
      <c r="C2055" s="24">
        <v>307.60998499999999</v>
      </c>
      <c r="D2055" s="3">
        <f t="shared" si="34"/>
        <v>-6.5560970858369316E-3</v>
      </c>
    </row>
    <row r="2056" spans="2:4">
      <c r="B2056" s="4">
        <v>32640</v>
      </c>
      <c r="C2056" s="24">
        <v>313.83999599999999</v>
      </c>
      <c r="D2056" s="3">
        <f t="shared" si="34"/>
        <v>2.0252954402634193E-2</v>
      </c>
    </row>
    <row r="2057" spans="2:4">
      <c r="B2057" s="4">
        <v>32647</v>
      </c>
      <c r="C2057" s="24">
        <v>321.23998999999998</v>
      </c>
      <c r="D2057" s="3">
        <f t="shared" si="34"/>
        <v>2.3578874886297063E-2</v>
      </c>
    </row>
    <row r="2058" spans="2:4">
      <c r="B2058" s="4">
        <v>32654</v>
      </c>
      <c r="C2058" s="24">
        <v>321.58999599999999</v>
      </c>
      <c r="D2058" s="3">
        <f t="shared" si="34"/>
        <v>1.0895467902360956E-3</v>
      </c>
    </row>
    <row r="2059" spans="2:4">
      <c r="B2059" s="4">
        <v>32661</v>
      </c>
      <c r="C2059" s="24">
        <v>325.51998900000001</v>
      </c>
      <c r="D2059" s="3">
        <f t="shared" si="34"/>
        <v>1.2220507630467559E-2</v>
      </c>
    </row>
    <row r="2060" spans="2:4">
      <c r="B2060" s="4">
        <v>32668</v>
      </c>
      <c r="C2060" s="24">
        <v>326.69000199999999</v>
      </c>
      <c r="D2060" s="3">
        <f t="shared" si="34"/>
        <v>3.5942892588387565E-3</v>
      </c>
    </row>
    <row r="2061" spans="2:4">
      <c r="B2061" s="4">
        <v>32675</v>
      </c>
      <c r="C2061" s="24">
        <v>321.35000600000001</v>
      </c>
      <c r="D2061" s="3">
        <f t="shared" si="34"/>
        <v>-1.6345758876330718E-2</v>
      </c>
    </row>
    <row r="2062" spans="2:4">
      <c r="B2062" s="4">
        <v>32682</v>
      </c>
      <c r="C2062" s="24">
        <v>328</v>
      </c>
      <c r="D2062" s="3">
        <f t="shared" si="34"/>
        <v>2.0693928351754876E-2</v>
      </c>
    </row>
    <row r="2063" spans="2:4">
      <c r="B2063" s="4">
        <v>32689</v>
      </c>
      <c r="C2063" s="24">
        <v>317.98001099999999</v>
      </c>
      <c r="D2063" s="3">
        <f t="shared" si="34"/>
        <v>-3.0548746951219563E-2</v>
      </c>
    </row>
    <row r="2064" spans="2:4">
      <c r="B2064" s="4">
        <v>32696</v>
      </c>
      <c r="C2064" s="24">
        <v>324.91000400000001</v>
      </c>
      <c r="D2064" s="3">
        <f t="shared" si="34"/>
        <v>2.1793800743028502E-2</v>
      </c>
    </row>
    <row r="2065" spans="2:4">
      <c r="B2065" s="4">
        <v>32703</v>
      </c>
      <c r="C2065" s="24">
        <v>331.83999599999999</v>
      </c>
      <c r="D2065" s="3">
        <f t="shared" si="34"/>
        <v>2.1328958526004582E-2</v>
      </c>
    </row>
    <row r="2066" spans="2:4">
      <c r="B2066" s="4">
        <v>32710</v>
      </c>
      <c r="C2066" s="24">
        <v>335.89999399999999</v>
      </c>
      <c r="D2066" s="3">
        <f t="shared" si="34"/>
        <v>1.2234806078047278E-2</v>
      </c>
    </row>
    <row r="2067" spans="2:4">
      <c r="B2067" s="4">
        <v>32717</v>
      </c>
      <c r="C2067" s="24">
        <v>342.14999399999999</v>
      </c>
      <c r="D2067" s="3">
        <f t="shared" si="34"/>
        <v>1.860672852527645E-2</v>
      </c>
    </row>
    <row r="2068" spans="2:4">
      <c r="B2068" s="4">
        <v>32724</v>
      </c>
      <c r="C2068" s="24">
        <v>343.92001299999998</v>
      </c>
      <c r="D2068" s="3">
        <f t="shared" si="34"/>
        <v>5.1732252843470494E-3</v>
      </c>
    </row>
    <row r="2069" spans="2:4">
      <c r="B2069" s="4">
        <v>32731</v>
      </c>
      <c r="C2069" s="24">
        <v>344.73998999999998</v>
      </c>
      <c r="D2069" s="3">
        <f t="shared" si="34"/>
        <v>2.3842084467471381E-3</v>
      </c>
    </row>
    <row r="2070" spans="2:4">
      <c r="B2070" s="4">
        <v>32738</v>
      </c>
      <c r="C2070" s="24">
        <v>346.02999899999998</v>
      </c>
      <c r="D2070" s="3">
        <f t="shared" si="34"/>
        <v>3.741976670591729E-3</v>
      </c>
    </row>
    <row r="2071" spans="2:4">
      <c r="B2071" s="4">
        <v>32745</v>
      </c>
      <c r="C2071" s="24">
        <v>350.51998900000001</v>
      </c>
      <c r="D2071" s="3">
        <f t="shared" si="34"/>
        <v>1.297572468565078E-2</v>
      </c>
    </row>
    <row r="2072" spans="2:4">
      <c r="B2072" s="4">
        <v>32752</v>
      </c>
      <c r="C2072" s="24">
        <v>353.73001099999999</v>
      </c>
      <c r="D2072" s="3">
        <f t="shared" si="34"/>
        <v>9.1578857147571746E-3</v>
      </c>
    </row>
    <row r="2073" spans="2:4">
      <c r="B2073" s="4">
        <v>32759</v>
      </c>
      <c r="C2073" s="24">
        <v>348.76001000000002</v>
      </c>
      <c r="D2073" s="3">
        <f t="shared" si="34"/>
        <v>-1.4050266715989745E-2</v>
      </c>
    </row>
    <row r="2074" spans="2:4">
      <c r="B2074" s="4">
        <v>32766</v>
      </c>
      <c r="C2074" s="24">
        <v>345.05999800000001</v>
      </c>
      <c r="D2074" s="3">
        <f t="shared" si="34"/>
        <v>-1.0609048898696849E-2</v>
      </c>
    </row>
    <row r="2075" spans="2:4">
      <c r="B2075" s="4">
        <v>32773</v>
      </c>
      <c r="C2075" s="24">
        <v>347.04998799999998</v>
      </c>
      <c r="D2075" s="3">
        <f t="shared" si="34"/>
        <v>5.7670840188204231E-3</v>
      </c>
    </row>
    <row r="2076" spans="2:4">
      <c r="B2076" s="4">
        <v>32780</v>
      </c>
      <c r="C2076" s="24">
        <v>349.14999399999999</v>
      </c>
      <c r="D2076" s="3">
        <f t="shared" si="34"/>
        <v>6.0510187944453619E-3</v>
      </c>
    </row>
    <row r="2077" spans="2:4">
      <c r="B2077" s="4">
        <v>32787</v>
      </c>
      <c r="C2077" s="24">
        <v>358.77999899999998</v>
      </c>
      <c r="D2077" s="3">
        <f t="shared" si="34"/>
        <v>2.7581283590112138E-2</v>
      </c>
    </row>
    <row r="2078" spans="2:4">
      <c r="B2078" s="4">
        <v>32794</v>
      </c>
      <c r="C2078" s="24">
        <v>333.64999399999999</v>
      </c>
      <c r="D2078" s="3">
        <f t="shared" si="34"/>
        <v>-7.004293737121059E-2</v>
      </c>
    </row>
    <row r="2079" spans="2:4">
      <c r="B2079" s="4">
        <v>32801</v>
      </c>
      <c r="C2079" s="24">
        <v>347.16000400000001</v>
      </c>
      <c r="D2079" s="3">
        <f t="shared" si="34"/>
        <v>4.0491563743292103E-2</v>
      </c>
    </row>
    <row r="2080" spans="2:4">
      <c r="B2080" s="4">
        <v>32808</v>
      </c>
      <c r="C2080" s="24">
        <v>335.05999800000001</v>
      </c>
      <c r="D2080" s="3">
        <f t="shared" si="34"/>
        <v>-3.4854262762365917E-2</v>
      </c>
    </row>
    <row r="2081" spans="2:4">
      <c r="B2081" s="4">
        <v>32815</v>
      </c>
      <c r="C2081" s="24">
        <v>337.61999500000002</v>
      </c>
      <c r="D2081" s="3">
        <f t="shared" si="34"/>
        <v>7.6404137028616148E-3</v>
      </c>
    </row>
    <row r="2082" spans="2:4">
      <c r="B2082" s="4">
        <v>32822</v>
      </c>
      <c r="C2082" s="24">
        <v>339.10000600000001</v>
      </c>
      <c r="D2082" s="3">
        <f t="shared" si="34"/>
        <v>4.3836592083357218E-3</v>
      </c>
    </row>
    <row r="2083" spans="2:4">
      <c r="B2083" s="4">
        <v>32829</v>
      </c>
      <c r="C2083" s="24">
        <v>341.60998499999999</v>
      </c>
      <c r="D2083" s="3">
        <f t="shared" si="34"/>
        <v>7.4018842689138609E-3</v>
      </c>
    </row>
    <row r="2084" spans="2:4">
      <c r="B2084" s="4">
        <v>32836</v>
      </c>
      <c r="C2084" s="24">
        <v>343.97000100000002</v>
      </c>
      <c r="D2084" s="3">
        <f t="shared" si="34"/>
        <v>6.9085100073993377E-3</v>
      </c>
    </row>
    <row r="2085" spans="2:4">
      <c r="B2085" s="4">
        <v>32843</v>
      </c>
      <c r="C2085" s="24">
        <v>350.63000499999998</v>
      </c>
      <c r="D2085" s="3">
        <f t="shared" si="34"/>
        <v>1.9362165248823393E-2</v>
      </c>
    </row>
    <row r="2086" spans="2:4">
      <c r="B2086" s="4">
        <v>32850</v>
      </c>
      <c r="C2086" s="24">
        <v>348.69000199999999</v>
      </c>
      <c r="D2086" s="3">
        <f t="shared" si="34"/>
        <v>-5.532906403717508E-3</v>
      </c>
    </row>
    <row r="2087" spans="2:4">
      <c r="B2087" s="4">
        <v>32857</v>
      </c>
      <c r="C2087" s="24">
        <v>350.14001500000001</v>
      </c>
      <c r="D2087" s="3">
        <f t="shared" si="34"/>
        <v>4.1584587790963745E-3</v>
      </c>
    </row>
    <row r="2088" spans="2:4">
      <c r="B2088" s="4">
        <v>32864</v>
      </c>
      <c r="C2088" s="24">
        <v>347.42001299999998</v>
      </c>
      <c r="D2088" s="3">
        <f t="shared" si="34"/>
        <v>-7.7683266221372227E-3</v>
      </c>
    </row>
    <row r="2089" spans="2:4">
      <c r="B2089" s="4">
        <v>32871</v>
      </c>
      <c r="C2089" s="24">
        <v>353.39999399999999</v>
      </c>
      <c r="D2089" s="3">
        <f t="shared" si="34"/>
        <v>1.7212540372566254E-2</v>
      </c>
    </row>
    <row r="2090" spans="2:4">
      <c r="B2090" s="4">
        <v>32878</v>
      </c>
      <c r="C2090" s="24">
        <v>352.20001200000002</v>
      </c>
      <c r="D2090" s="3">
        <f t="shared" si="34"/>
        <v>-3.3955348624028492E-3</v>
      </c>
    </row>
    <row r="2091" spans="2:4">
      <c r="B2091" s="4">
        <v>32885</v>
      </c>
      <c r="C2091" s="24">
        <v>339.92999300000002</v>
      </c>
      <c r="D2091" s="3">
        <f t="shared" si="34"/>
        <v>-3.4838212895915488E-2</v>
      </c>
    </row>
    <row r="2092" spans="2:4">
      <c r="B2092" s="4">
        <v>32892</v>
      </c>
      <c r="C2092" s="24">
        <v>339.14999399999999</v>
      </c>
      <c r="D2092" s="3">
        <f t="shared" si="34"/>
        <v>-2.2945871681291363E-3</v>
      </c>
    </row>
    <row r="2093" spans="2:4">
      <c r="B2093" s="4">
        <v>32899</v>
      </c>
      <c r="C2093" s="24">
        <v>325.79998799999998</v>
      </c>
      <c r="D2093" s="3">
        <f t="shared" si="34"/>
        <v>-3.936313205419073E-2</v>
      </c>
    </row>
    <row r="2094" spans="2:4">
      <c r="B2094" s="4">
        <v>32906</v>
      </c>
      <c r="C2094" s="24">
        <v>330.92001299999998</v>
      </c>
      <c r="D2094" s="3">
        <f t="shared" si="34"/>
        <v>1.571523998951152E-2</v>
      </c>
    </row>
    <row r="2095" spans="2:4">
      <c r="B2095" s="4">
        <v>32913</v>
      </c>
      <c r="C2095" s="24">
        <v>333.61999500000002</v>
      </c>
      <c r="D2095" s="3">
        <f t="shared" si="34"/>
        <v>8.1590169646224009E-3</v>
      </c>
    </row>
    <row r="2096" spans="2:4">
      <c r="B2096" s="4">
        <v>32920</v>
      </c>
      <c r="C2096" s="24">
        <v>332.72000100000002</v>
      </c>
      <c r="D2096" s="3">
        <f t="shared" si="34"/>
        <v>-2.6976620511010019E-3</v>
      </c>
    </row>
    <row r="2097" spans="2:4">
      <c r="B2097" s="4">
        <v>32927</v>
      </c>
      <c r="C2097" s="24">
        <v>324.14999399999999</v>
      </c>
      <c r="D2097" s="3">
        <f t="shared" si="34"/>
        <v>-2.575741456552838E-2</v>
      </c>
    </row>
    <row r="2098" spans="2:4">
      <c r="B2098" s="4">
        <v>32934</v>
      </c>
      <c r="C2098" s="24">
        <v>335.540009</v>
      </c>
      <c r="D2098" s="3">
        <f t="shared" si="34"/>
        <v>3.5138100295630359E-2</v>
      </c>
    </row>
    <row r="2099" spans="2:4">
      <c r="B2099" s="4">
        <v>32941</v>
      </c>
      <c r="C2099" s="24">
        <v>337.92999300000002</v>
      </c>
      <c r="D2099" s="3">
        <f t="shared" si="34"/>
        <v>7.1227988791049412E-3</v>
      </c>
    </row>
    <row r="2100" spans="2:4">
      <c r="B2100" s="4">
        <v>32948</v>
      </c>
      <c r="C2100" s="24">
        <v>341.91000400000001</v>
      </c>
      <c r="D2100" s="3">
        <f t="shared" si="34"/>
        <v>1.177761986933179E-2</v>
      </c>
    </row>
    <row r="2101" spans="2:4">
      <c r="B2101" s="4">
        <v>32955</v>
      </c>
      <c r="C2101" s="24">
        <v>337.22000100000002</v>
      </c>
      <c r="D2101" s="3">
        <f t="shared" si="34"/>
        <v>-1.3717068658804066E-2</v>
      </c>
    </row>
    <row r="2102" spans="2:4">
      <c r="B2102" s="4">
        <v>32962</v>
      </c>
      <c r="C2102" s="24">
        <v>339.94000199999999</v>
      </c>
      <c r="D2102" s="3">
        <f t="shared" si="34"/>
        <v>8.0659539527134783E-3</v>
      </c>
    </row>
    <row r="2103" spans="2:4">
      <c r="B2103" s="4">
        <v>32969</v>
      </c>
      <c r="C2103" s="24">
        <v>340.07998700000002</v>
      </c>
      <c r="D2103" s="3">
        <f t="shared" si="34"/>
        <v>4.1179325521101262E-4</v>
      </c>
    </row>
    <row r="2104" spans="2:4">
      <c r="B2104" s="4">
        <v>32976</v>
      </c>
      <c r="C2104" s="24">
        <v>344.33999599999999</v>
      </c>
      <c r="D2104" s="3">
        <f t="shared" si="34"/>
        <v>1.2526491304529319E-2</v>
      </c>
    </row>
    <row r="2105" spans="2:4">
      <c r="B2105" s="4">
        <v>32983</v>
      </c>
      <c r="C2105" s="24">
        <v>335.11999500000002</v>
      </c>
      <c r="D2105" s="3">
        <f t="shared" si="34"/>
        <v>-2.6775864282695627E-2</v>
      </c>
    </row>
    <row r="2106" spans="2:4">
      <c r="B2106" s="4">
        <v>32990</v>
      </c>
      <c r="C2106" s="24">
        <v>329.10998499999999</v>
      </c>
      <c r="D2106" s="3">
        <f t="shared" si="34"/>
        <v>-1.7933904540670675E-2</v>
      </c>
    </row>
    <row r="2107" spans="2:4">
      <c r="B2107" s="4">
        <v>32997</v>
      </c>
      <c r="C2107" s="24">
        <v>338.39001500000001</v>
      </c>
      <c r="D2107" s="3">
        <f t="shared" si="34"/>
        <v>2.8197351715111285E-2</v>
      </c>
    </row>
    <row r="2108" spans="2:4">
      <c r="B2108" s="4">
        <v>33004</v>
      </c>
      <c r="C2108" s="24">
        <v>352</v>
      </c>
      <c r="D2108" s="3">
        <f t="shared" si="34"/>
        <v>4.0219818542813757E-2</v>
      </c>
    </row>
    <row r="2109" spans="2:4">
      <c r="B2109" s="4">
        <v>33011</v>
      </c>
      <c r="C2109" s="24">
        <v>354.64001500000001</v>
      </c>
      <c r="D2109" s="3">
        <f t="shared" si="34"/>
        <v>7.5000426136364595E-3</v>
      </c>
    </row>
    <row r="2110" spans="2:4">
      <c r="B2110" s="4">
        <v>33018</v>
      </c>
      <c r="C2110" s="24">
        <v>354.57998700000002</v>
      </c>
      <c r="D2110" s="3">
        <f t="shared" si="34"/>
        <v>-1.6926459920207915E-4</v>
      </c>
    </row>
    <row r="2111" spans="2:4">
      <c r="B2111" s="4">
        <v>33025</v>
      </c>
      <c r="C2111" s="24">
        <v>363.16000400000001</v>
      </c>
      <c r="D2111" s="3">
        <f t="shared" si="34"/>
        <v>2.4197691112217257E-2</v>
      </c>
    </row>
    <row r="2112" spans="2:4">
      <c r="B2112" s="4">
        <v>33032</v>
      </c>
      <c r="C2112" s="24">
        <v>358.709991</v>
      </c>
      <c r="D2112" s="3">
        <f t="shared" si="34"/>
        <v>-1.2253587815248546E-2</v>
      </c>
    </row>
    <row r="2113" spans="2:4">
      <c r="B2113" s="4">
        <v>33039</v>
      </c>
      <c r="C2113" s="24">
        <v>362.91000400000001</v>
      </c>
      <c r="D2113" s="3">
        <f t="shared" si="34"/>
        <v>1.170865909893215E-2</v>
      </c>
    </row>
    <row r="2114" spans="2:4">
      <c r="B2114" s="4">
        <v>33046</v>
      </c>
      <c r="C2114" s="24">
        <v>355.42999300000002</v>
      </c>
      <c r="D2114" s="3">
        <f t="shared" si="34"/>
        <v>-2.0611200897068693E-2</v>
      </c>
    </row>
    <row r="2115" spans="2:4">
      <c r="B2115" s="4">
        <v>33053</v>
      </c>
      <c r="C2115" s="24">
        <v>358.01998900000001</v>
      </c>
      <c r="D2115" s="3">
        <f t="shared" si="34"/>
        <v>7.2869370931225586E-3</v>
      </c>
    </row>
    <row r="2116" spans="2:4">
      <c r="B2116" s="4">
        <v>33060</v>
      </c>
      <c r="C2116" s="24">
        <v>358.42001299999998</v>
      </c>
      <c r="D2116" s="3">
        <f t="shared" si="34"/>
        <v>1.1173230889072183E-3</v>
      </c>
    </row>
    <row r="2117" spans="2:4">
      <c r="B2117" s="4">
        <v>33067</v>
      </c>
      <c r="C2117" s="24">
        <v>367.30999800000001</v>
      </c>
      <c r="D2117" s="3">
        <f t="shared" ref="D2117:D2180" si="35">C2117/C2116-1</f>
        <v>2.4803260637123126E-2</v>
      </c>
    </row>
    <row r="2118" spans="2:4">
      <c r="B2118" s="4">
        <v>33074</v>
      </c>
      <c r="C2118" s="24">
        <v>361.60998499999999</v>
      </c>
      <c r="D2118" s="3">
        <f t="shared" si="35"/>
        <v>-1.5518262587559617E-2</v>
      </c>
    </row>
    <row r="2119" spans="2:4">
      <c r="B2119" s="4">
        <v>33081</v>
      </c>
      <c r="C2119" s="24">
        <v>353.44000199999999</v>
      </c>
      <c r="D2119" s="3">
        <f t="shared" si="35"/>
        <v>-2.2593355656371106E-2</v>
      </c>
    </row>
    <row r="2120" spans="2:4">
      <c r="B2120" s="4">
        <v>33088</v>
      </c>
      <c r="C2120" s="24">
        <v>344.85998499999999</v>
      </c>
      <c r="D2120" s="3">
        <f t="shared" si="35"/>
        <v>-2.4275738318946694E-2</v>
      </c>
    </row>
    <row r="2121" spans="2:4">
      <c r="B2121" s="4">
        <v>33095</v>
      </c>
      <c r="C2121" s="24">
        <v>335.51998900000001</v>
      </c>
      <c r="D2121" s="3">
        <f t="shared" si="35"/>
        <v>-2.7083443734418733E-2</v>
      </c>
    </row>
    <row r="2122" spans="2:4">
      <c r="B2122" s="4">
        <v>33102</v>
      </c>
      <c r="C2122" s="24">
        <v>327.82998700000002</v>
      </c>
      <c r="D2122" s="3">
        <f t="shared" si="35"/>
        <v>-2.2919653827241815E-2</v>
      </c>
    </row>
    <row r="2123" spans="2:4">
      <c r="B2123" s="4">
        <v>33109</v>
      </c>
      <c r="C2123" s="24">
        <v>311.51001000000002</v>
      </c>
      <c r="D2123" s="3">
        <f t="shared" si="35"/>
        <v>-4.9781830970819674E-2</v>
      </c>
    </row>
    <row r="2124" spans="2:4">
      <c r="B2124" s="4">
        <v>33116</v>
      </c>
      <c r="C2124" s="24">
        <v>322.55999800000001</v>
      </c>
      <c r="D2124" s="3">
        <f t="shared" si="35"/>
        <v>3.5472336827956141E-2</v>
      </c>
    </row>
    <row r="2125" spans="2:4">
      <c r="B2125" s="4">
        <v>33123</v>
      </c>
      <c r="C2125" s="24">
        <v>323.39999399999999</v>
      </c>
      <c r="D2125" s="3">
        <f t="shared" si="35"/>
        <v>2.604154282019655E-3</v>
      </c>
    </row>
    <row r="2126" spans="2:4">
      <c r="B2126" s="4">
        <v>33130</v>
      </c>
      <c r="C2126" s="24">
        <v>316.82998700000002</v>
      </c>
      <c r="D2126" s="3">
        <f t="shared" si="35"/>
        <v>-2.0315420908758486E-2</v>
      </c>
    </row>
    <row r="2127" spans="2:4">
      <c r="B2127" s="4">
        <v>33137</v>
      </c>
      <c r="C2127" s="24">
        <v>311.32000699999998</v>
      </c>
      <c r="D2127" s="3">
        <f t="shared" si="35"/>
        <v>-1.7390967478087993E-2</v>
      </c>
    </row>
    <row r="2128" spans="2:4">
      <c r="B2128" s="4">
        <v>33144</v>
      </c>
      <c r="C2128" s="24">
        <v>306.04998799999998</v>
      </c>
      <c r="D2128" s="3">
        <f t="shared" si="35"/>
        <v>-1.6927980475087145E-2</v>
      </c>
    </row>
    <row r="2129" spans="2:4">
      <c r="B2129" s="4">
        <v>33151</v>
      </c>
      <c r="C2129" s="24">
        <v>311.5</v>
      </c>
      <c r="D2129" s="3">
        <f t="shared" si="35"/>
        <v>1.7807587693811744E-2</v>
      </c>
    </row>
    <row r="2130" spans="2:4">
      <c r="B2130" s="4">
        <v>33158</v>
      </c>
      <c r="C2130" s="24">
        <v>300.02999899999998</v>
      </c>
      <c r="D2130" s="3">
        <f t="shared" si="35"/>
        <v>-3.6821833065810661E-2</v>
      </c>
    </row>
    <row r="2131" spans="2:4">
      <c r="B2131" s="4">
        <v>33165</v>
      </c>
      <c r="C2131" s="24">
        <v>312.48001099999999</v>
      </c>
      <c r="D2131" s="3">
        <f t="shared" si="35"/>
        <v>4.1495890549264836E-2</v>
      </c>
    </row>
    <row r="2132" spans="2:4">
      <c r="B2132" s="4">
        <v>33172</v>
      </c>
      <c r="C2132" s="24">
        <v>304.709991</v>
      </c>
      <c r="D2132" s="3">
        <f t="shared" si="35"/>
        <v>-2.4865654526618597E-2</v>
      </c>
    </row>
    <row r="2133" spans="2:4">
      <c r="B2133" s="4">
        <v>33179</v>
      </c>
      <c r="C2133" s="24">
        <v>311.85000600000001</v>
      </c>
      <c r="D2133" s="3">
        <f t="shared" si="35"/>
        <v>2.3432165701452234E-2</v>
      </c>
    </row>
    <row r="2134" spans="2:4">
      <c r="B2134" s="4">
        <v>33186</v>
      </c>
      <c r="C2134" s="24">
        <v>313.73998999999998</v>
      </c>
      <c r="D2134" s="3">
        <f t="shared" si="35"/>
        <v>6.0605546372827224E-3</v>
      </c>
    </row>
    <row r="2135" spans="2:4">
      <c r="B2135" s="4">
        <v>33193</v>
      </c>
      <c r="C2135" s="24">
        <v>317.11999500000002</v>
      </c>
      <c r="D2135" s="3">
        <f t="shared" si="35"/>
        <v>1.0773268017252313E-2</v>
      </c>
    </row>
    <row r="2136" spans="2:4">
      <c r="B2136" s="4">
        <v>33200</v>
      </c>
      <c r="C2136" s="24">
        <v>315.10000600000001</v>
      </c>
      <c r="D2136" s="3">
        <f t="shared" si="35"/>
        <v>-6.3697938693522138E-3</v>
      </c>
    </row>
    <row r="2137" spans="2:4">
      <c r="B2137" s="4">
        <v>33207</v>
      </c>
      <c r="C2137" s="24">
        <v>322.22000100000002</v>
      </c>
      <c r="D2137" s="3">
        <f t="shared" si="35"/>
        <v>2.2595984971196748E-2</v>
      </c>
    </row>
    <row r="2138" spans="2:4">
      <c r="B2138" s="4">
        <v>33214</v>
      </c>
      <c r="C2138" s="24">
        <v>327.75</v>
      </c>
      <c r="D2138" s="3">
        <f t="shared" si="35"/>
        <v>1.7162184168697747E-2</v>
      </c>
    </row>
    <row r="2139" spans="2:4">
      <c r="B2139" s="4">
        <v>33221</v>
      </c>
      <c r="C2139" s="24">
        <v>326.82000699999998</v>
      </c>
      <c r="D2139" s="3">
        <f t="shared" si="35"/>
        <v>-2.8375072463768802E-3</v>
      </c>
    </row>
    <row r="2140" spans="2:4">
      <c r="B2140" s="4">
        <v>33228</v>
      </c>
      <c r="C2140" s="24">
        <v>331.75</v>
      </c>
      <c r="D2140" s="3">
        <f t="shared" si="35"/>
        <v>1.5084734393264965E-2</v>
      </c>
    </row>
    <row r="2141" spans="2:4">
      <c r="B2141" s="4">
        <v>33235</v>
      </c>
      <c r="C2141" s="24">
        <v>328.72000100000002</v>
      </c>
      <c r="D2141" s="3">
        <f t="shared" si="35"/>
        <v>-9.1333805576487848E-3</v>
      </c>
    </row>
    <row r="2142" spans="2:4">
      <c r="B2142" s="4">
        <v>33242</v>
      </c>
      <c r="C2142" s="24">
        <v>321</v>
      </c>
      <c r="D2142" s="3">
        <f t="shared" si="35"/>
        <v>-2.3485035825368095E-2</v>
      </c>
    </row>
    <row r="2143" spans="2:4">
      <c r="B2143" s="4">
        <v>33249</v>
      </c>
      <c r="C2143" s="24">
        <v>315.23001099999999</v>
      </c>
      <c r="D2143" s="3">
        <f t="shared" si="35"/>
        <v>-1.7975043613707165E-2</v>
      </c>
    </row>
    <row r="2144" spans="2:4">
      <c r="B2144" s="4">
        <v>33256</v>
      </c>
      <c r="C2144" s="24">
        <v>332.23001099999999</v>
      </c>
      <c r="D2144" s="3">
        <f t="shared" si="35"/>
        <v>5.3928875445808933E-2</v>
      </c>
    </row>
    <row r="2145" spans="2:4">
      <c r="B2145" s="4">
        <v>33263</v>
      </c>
      <c r="C2145" s="24">
        <v>336.07000699999998</v>
      </c>
      <c r="D2145" s="3">
        <f t="shared" si="35"/>
        <v>1.1558245410887791E-2</v>
      </c>
    </row>
    <row r="2146" spans="2:4">
      <c r="B2146" s="4">
        <v>33270</v>
      </c>
      <c r="C2146" s="24">
        <v>343.04998799999998</v>
      </c>
      <c r="D2146" s="3">
        <f t="shared" si="35"/>
        <v>2.0769425579831635E-2</v>
      </c>
    </row>
    <row r="2147" spans="2:4">
      <c r="B2147" s="4">
        <v>33277</v>
      </c>
      <c r="C2147" s="24">
        <v>359.35000600000001</v>
      </c>
      <c r="D2147" s="3">
        <f t="shared" si="35"/>
        <v>4.7514993645765724E-2</v>
      </c>
    </row>
    <row r="2148" spans="2:4">
      <c r="B2148" s="4">
        <v>33284</v>
      </c>
      <c r="C2148" s="24">
        <v>369.05999800000001</v>
      </c>
      <c r="D2148" s="3">
        <f t="shared" si="35"/>
        <v>2.7020987443645783E-2</v>
      </c>
    </row>
    <row r="2149" spans="2:4">
      <c r="B2149" s="4">
        <v>33291</v>
      </c>
      <c r="C2149" s="24">
        <v>365.64999399999999</v>
      </c>
      <c r="D2149" s="3">
        <f t="shared" si="35"/>
        <v>-9.2397009117201057E-3</v>
      </c>
    </row>
    <row r="2150" spans="2:4">
      <c r="B2150" s="4">
        <v>33298</v>
      </c>
      <c r="C2150" s="24">
        <v>370.47000100000002</v>
      </c>
      <c r="D2150" s="3">
        <f t="shared" si="35"/>
        <v>1.3182024009550597E-2</v>
      </c>
    </row>
    <row r="2151" spans="2:4">
      <c r="B2151" s="4">
        <v>33305</v>
      </c>
      <c r="C2151" s="24">
        <v>374.95001200000002</v>
      </c>
      <c r="D2151" s="3">
        <f t="shared" si="35"/>
        <v>1.2092776710414421E-2</v>
      </c>
    </row>
    <row r="2152" spans="2:4">
      <c r="B2152" s="4">
        <v>33312</v>
      </c>
      <c r="C2152" s="24">
        <v>373.58999599999999</v>
      </c>
      <c r="D2152" s="3">
        <f t="shared" si="35"/>
        <v>-3.627192842975635E-3</v>
      </c>
    </row>
    <row r="2153" spans="2:4">
      <c r="B2153" s="4">
        <v>33319</v>
      </c>
      <c r="C2153" s="24">
        <v>367.48001099999999</v>
      </c>
      <c r="D2153" s="3">
        <f t="shared" si="35"/>
        <v>-1.6354787508817581E-2</v>
      </c>
    </row>
    <row r="2154" spans="2:4">
      <c r="B2154" s="4">
        <v>33326</v>
      </c>
      <c r="C2154" s="24">
        <v>375.22000100000002</v>
      </c>
      <c r="D2154" s="3">
        <f t="shared" si="35"/>
        <v>2.1062342898427788E-2</v>
      </c>
    </row>
    <row r="2155" spans="2:4">
      <c r="B2155" s="4">
        <v>33333</v>
      </c>
      <c r="C2155" s="24">
        <v>375.35998499999999</v>
      </c>
      <c r="D2155" s="3">
        <f t="shared" si="35"/>
        <v>3.7307179688417236E-4</v>
      </c>
    </row>
    <row r="2156" spans="2:4">
      <c r="B2156" s="4">
        <v>33340</v>
      </c>
      <c r="C2156" s="24">
        <v>380.39999399999999</v>
      </c>
      <c r="D2156" s="3">
        <f t="shared" si="35"/>
        <v>1.3427134487976833E-2</v>
      </c>
    </row>
    <row r="2157" spans="2:4">
      <c r="B2157" s="4">
        <v>33347</v>
      </c>
      <c r="C2157" s="24">
        <v>384.20001200000002</v>
      </c>
      <c r="D2157" s="3">
        <f t="shared" si="35"/>
        <v>9.9895322290672883E-3</v>
      </c>
    </row>
    <row r="2158" spans="2:4">
      <c r="B2158" s="4">
        <v>33354</v>
      </c>
      <c r="C2158" s="24">
        <v>379.01998900000001</v>
      </c>
      <c r="D2158" s="3">
        <f t="shared" si="35"/>
        <v>-1.3482620609600593E-2</v>
      </c>
    </row>
    <row r="2159" spans="2:4">
      <c r="B2159" s="4">
        <v>33361</v>
      </c>
      <c r="C2159" s="24">
        <v>380.79998799999998</v>
      </c>
      <c r="D2159" s="3">
        <f t="shared" si="35"/>
        <v>4.6963195917353318E-3</v>
      </c>
    </row>
    <row r="2160" spans="2:4">
      <c r="B2160" s="4">
        <v>33368</v>
      </c>
      <c r="C2160" s="24">
        <v>375.73998999999998</v>
      </c>
      <c r="D2160" s="3">
        <f t="shared" si="35"/>
        <v>-1.3287810292683111E-2</v>
      </c>
    </row>
    <row r="2161" spans="2:4">
      <c r="B2161" s="4">
        <v>33375</v>
      </c>
      <c r="C2161" s="24">
        <v>372.39001500000001</v>
      </c>
      <c r="D2161" s="3">
        <f t="shared" si="35"/>
        <v>-8.9156733090879348E-3</v>
      </c>
    </row>
    <row r="2162" spans="2:4">
      <c r="B2162" s="4">
        <v>33382</v>
      </c>
      <c r="C2162" s="24">
        <v>377.48998999999998</v>
      </c>
      <c r="D2162" s="3">
        <f t="shared" si="35"/>
        <v>1.3695251737616987E-2</v>
      </c>
    </row>
    <row r="2163" spans="2:4">
      <c r="B2163" s="4">
        <v>33389</v>
      </c>
      <c r="C2163" s="24">
        <v>389.82998700000002</v>
      </c>
      <c r="D2163" s="3">
        <f t="shared" si="35"/>
        <v>3.2689600590468659E-2</v>
      </c>
    </row>
    <row r="2164" spans="2:4">
      <c r="B2164" s="4">
        <v>33396</v>
      </c>
      <c r="C2164" s="24">
        <v>379.42999300000002</v>
      </c>
      <c r="D2164" s="3">
        <f t="shared" si="35"/>
        <v>-2.6678281165681605E-2</v>
      </c>
    </row>
    <row r="2165" spans="2:4">
      <c r="B2165" s="4">
        <v>33403</v>
      </c>
      <c r="C2165" s="24">
        <v>382.290009</v>
      </c>
      <c r="D2165" s="3">
        <f t="shared" si="35"/>
        <v>7.5376645303839584E-3</v>
      </c>
    </row>
    <row r="2166" spans="2:4">
      <c r="B2166" s="4">
        <v>33410</v>
      </c>
      <c r="C2166" s="24">
        <v>377.75</v>
      </c>
      <c r="D2166" s="3">
        <f t="shared" si="35"/>
        <v>-1.1875824356163078E-2</v>
      </c>
    </row>
    <row r="2167" spans="2:4">
      <c r="B2167" s="4">
        <v>33417</v>
      </c>
      <c r="C2167" s="24">
        <v>371.16000400000001</v>
      </c>
      <c r="D2167" s="3">
        <f t="shared" si="35"/>
        <v>-1.7445389808074085E-2</v>
      </c>
    </row>
    <row r="2168" spans="2:4">
      <c r="B2168" s="4">
        <v>33424</v>
      </c>
      <c r="C2168" s="24">
        <v>374.07998700000002</v>
      </c>
      <c r="D2168" s="3">
        <f t="shared" si="35"/>
        <v>7.8671811847486062E-3</v>
      </c>
    </row>
    <row r="2169" spans="2:4">
      <c r="B2169" s="4">
        <v>33431</v>
      </c>
      <c r="C2169" s="24">
        <v>380.25</v>
      </c>
      <c r="D2169" s="3">
        <f t="shared" si="35"/>
        <v>1.6493833443166794E-2</v>
      </c>
    </row>
    <row r="2170" spans="2:4">
      <c r="B2170" s="4">
        <v>33438</v>
      </c>
      <c r="C2170" s="24">
        <v>384.22000100000002</v>
      </c>
      <c r="D2170" s="3">
        <f t="shared" si="35"/>
        <v>1.0440502301117816E-2</v>
      </c>
    </row>
    <row r="2171" spans="2:4">
      <c r="B2171" s="4">
        <v>33445</v>
      </c>
      <c r="C2171" s="24">
        <v>380.92999300000002</v>
      </c>
      <c r="D2171" s="3">
        <f t="shared" si="35"/>
        <v>-8.5628233601509063E-3</v>
      </c>
    </row>
    <row r="2172" spans="2:4">
      <c r="B2172" s="4">
        <v>33452</v>
      </c>
      <c r="C2172" s="24">
        <v>387.17999300000002</v>
      </c>
      <c r="D2172" s="3">
        <f t="shared" si="35"/>
        <v>1.6407214225318212E-2</v>
      </c>
    </row>
    <row r="2173" spans="2:4">
      <c r="B2173" s="4">
        <v>33459</v>
      </c>
      <c r="C2173" s="24">
        <v>387.11999500000002</v>
      </c>
      <c r="D2173" s="3">
        <f t="shared" si="35"/>
        <v>-1.5496151940885827E-4</v>
      </c>
    </row>
    <row r="2174" spans="2:4">
      <c r="B2174" s="4">
        <v>33466</v>
      </c>
      <c r="C2174" s="24">
        <v>385.57998700000002</v>
      </c>
      <c r="D2174" s="3">
        <f t="shared" si="35"/>
        <v>-3.9781153644621314E-3</v>
      </c>
    </row>
    <row r="2175" spans="2:4">
      <c r="B2175" s="4">
        <v>33473</v>
      </c>
      <c r="C2175" s="24">
        <v>394.17001299999998</v>
      </c>
      <c r="D2175" s="3">
        <f t="shared" si="35"/>
        <v>2.2278194640843685E-2</v>
      </c>
    </row>
    <row r="2176" spans="2:4">
      <c r="B2176" s="4">
        <v>33480</v>
      </c>
      <c r="C2176" s="24">
        <v>395.42999300000002</v>
      </c>
      <c r="D2176" s="3">
        <f t="shared" si="35"/>
        <v>3.1965394587234464E-3</v>
      </c>
    </row>
    <row r="2177" spans="2:4">
      <c r="B2177" s="4">
        <v>33487</v>
      </c>
      <c r="C2177" s="24">
        <v>389.10000600000001</v>
      </c>
      <c r="D2177" s="3">
        <f t="shared" si="35"/>
        <v>-1.6007857552676863E-2</v>
      </c>
    </row>
    <row r="2178" spans="2:4">
      <c r="B2178" s="4">
        <v>33494</v>
      </c>
      <c r="C2178" s="24">
        <v>383.58999599999999</v>
      </c>
      <c r="D2178" s="3">
        <f t="shared" si="35"/>
        <v>-1.4160909573463276E-2</v>
      </c>
    </row>
    <row r="2179" spans="2:4">
      <c r="B2179" s="4">
        <v>33501</v>
      </c>
      <c r="C2179" s="24">
        <v>387.92001299999998</v>
      </c>
      <c r="D2179" s="3">
        <f t="shared" si="35"/>
        <v>1.128813849462329E-2</v>
      </c>
    </row>
    <row r="2180" spans="2:4">
      <c r="B2180" s="4">
        <v>33508</v>
      </c>
      <c r="C2180" s="24">
        <v>385.89999399999999</v>
      </c>
      <c r="D2180" s="3">
        <f t="shared" si="35"/>
        <v>-5.2073080333702171E-3</v>
      </c>
    </row>
    <row r="2181" spans="2:4">
      <c r="B2181" s="4">
        <v>33515</v>
      </c>
      <c r="C2181" s="24">
        <v>381.25</v>
      </c>
      <c r="D2181" s="3">
        <f t="shared" ref="D2181:D2244" si="36">C2181/C2180-1</f>
        <v>-1.204973846151447E-2</v>
      </c>
    </row>
    <row r="2182" spans="2:4">
      <c r="B2182" s="4">
        <v>33522</v>
      </c>
      <c r="C2182" s="24">
        <v>381.45001200000002</v>
      </c>
      <c r="D2182" s="3">
        <f t="shared" si="36"/>
        <v>5.2462163934419159E-4</v>
      </c>
    </row>
    <row r="2183" spans="2:4">
      <c r="B2183" s="4">
        <v>33529</v>
      </c>
      <c r="C2183" s="24">
        <v>392.5</v>
      </c>
      <c r="D2183" s="3">
        <f t="shared" si="36"/>
        <v>2.896837764419824E-2</v>
      </c>
    </row>
    <row r="2184" spans="2:4">
      <c r="B2184" s="4">
        <v>33536</v>
      </c>
      <c r="C2184" s="24">
        <v>384.20001200000002</v>
      </c>
      <c r="D2184" s="3">
        <f t="shared" si="36"/>
        <v>-2.1146466242038198E-2</v>
      </c>
    </row>
    <row r="2185" spans="2:4">
      <c r="B2185" s="4">
        <v>33543</v>
      </c>
      <c r="C2185" s="24">
        <v>391.32000699999998</v>
      </c>
      <c r="D2185" s="3">
        <f t="shared" si="36"/>
        <v>1.8532000982862895E-2</v>
      </c>
    </row>
    <row r="2186" spans="2:4">
      <c r="B2186" s="4">
        <v>33550</v>
      </c>
      <c r="C2186" s="24">
        <v>392.89001500000001</v>
      </c>
      <c r="D2186" s="3">
        <f t="shared" si="36"/>
        <v>4.0120821116105265E-3</v>
      </c>
    </row>
    <row r="2187" spans="2:4">
      <c r="B2187" s="4">
        <v>33557</v>
      </c>
      <c r="C2187" s="24">
        <v>382.61999500000002</v>
      </c>
      <c r="D2187" s="3">
        <f t="shared" si="36"/>
        <v>-2.6139681864910669E-2</v>
      </c>
    </row>
    <row r="2188" spans="2:4">
      <c r="B2188" s="4">
        <v>33564</v>
      </c>
      <c r="C2188" s="24">
        <v>376.14001500000001</v>
      </c>
      <c r="D2188" s="3">
        <f t="shared" si="36"/>
        <v>-1.6935811208716345E-2</v>
      </c>
    </row>
    <row r="2189" spans="2:4">
      <c r="B2189" s="4">
        <v>33571</v>
      </c>
      <c r="C2189" s="24">
        <v>375.22000100000002</v>
      </c>
      <c r="D2189" s="3">
        <f t="shared" si="36"/>
        <v>-2.4459349266522379E-3</v>
      </c>
    </row>
    <row r="2190" spans="2:4">
      <c r="B2190" s="4">
        <v>33578</v>
      </c>
      <c r="C2190" s="24">
        <v>379.10000600000001</v>
      </c>
      <c r="D2190" s="3">
        <f t="shared" si="36"/>
        <v>1.0340613479183913E-2</v>
      </c>
    </row>
    <row r="2191" spans="2:4">
      <c r="B2191" s="4">
        <v>33585</v>
      </c>
      <c r="C2191" s="24">
        <v>384.47000100000002</v>
      </c>
      <c r="D2191" s="3">
        <f t="shared" si="36"/>
        <v>1.4165114521259126E-2</v>
      </c>
    </row>
    <row r="2192" spans="2:4">
      <c r="B2192" s="4">
        <v>33592</v>
      </c>
      <c r="C2192" s="24">
        <v>387.040009</v>
      </c>
      <c r="D2192" s="3">
        <f t="shared" si="36"/>
        <v>6.6845475415908684E-3</v>
      </c>
    </row>
    <row r="2193" spans="2:4">
      <c r="B2193" s="4">
        <v>33599</v>
      </c>
      <c r="C2193" s="24">
        <v>406.459991</v>
      </c>
      <c r="D2193" s="3">
        <f t="shared" si="36"/>
        <v>5.0175644761314642E-2</v>
      </c>
    </row>
    <row r="2194" spans="2:4">
      <c r="B2194" s="4">
        <v>33606</v>
      </c>
      <c r="C2194" s="24">
        <v>419.33999599999999</v>
      </c>
      <c r="D2194" s="3">
        <f t="shared" si="36"/>
        <v>3.1688248007661901E-2</v>
      </c>
    </row>
    <row r="2195" spans="2:4">
      <c r="B2195" s="4">
        <v>33613</v>
      </c>
      <c r="C2195" s="24">
        <v>415.10000600000001</v>
      </c>
      <c r="D2195" s="3">
        <f t="shared" si="36"/>
        <v>-1.0111103258559573E-2</v>
      </c>
    </row>
    <row r="2196" spans="2:4">
      <c r="B2196" s="4">
        <v>33620</v>
      </c>
      <c r="C2196" s="24">
        <v>418.85998499999999</v>
      </c>
      <c r="D2196" s="3">
        <f t="shared" si="36"/>
        <v>9.0580075780581915E-3</v>
      </c>
    </row>
    <row r="2197" spans="2:4">
      <c r="B2197" s="4">
        <v>33627</v>
      </c>
      <c r="C2197" s="24">
        <v>415.48001099999999</v>
      </c>
      <c r="D2197" s="3">
        <f t="shared" si="36"/>
        <v>-8.0694602517354941E-3</v>
      </c>
    </row>
    <row r="2198" spans="2:4">
      <c r="B2198" s="4">
        <v>33634</v>
      </c>
      <c r="C2198" s="24">
        <v>408.77999899999998</v>
      </c>
      <c r="D2198" s="3">
        <f t="shared" si="36"/>
        <v>-1.6125955094383637E-2</v>
      </c>
    </row>
    <row r="2199" spans="2:4">
      <c r="B2199" s="4">
        <v>33641</v>
      </c>
      <c r="C2199" s="24">
        <v>411.08999599999999</v>
      </c>
      <c r="D2199" s="3">
        <f t="shared" si="36"/>
        <v>5.6509540722418095E-3</v>
      </c>
    </row>
    <row r="2200" spans="2:4">
      <c r="B2200" s="4">
        <v>33648</v>
      </c>
      <c r="C2200" s="24">
        <v>412.48001099999999</v>
      </c>
      <c r="D2200" s="3">
        <f t="shared" si="36"/>
        <v>3.381291234340722E-3</v>
      </c>
    </row>
    <row r="2201" spans="2:4">
      <c r="B2201" s="4">
        <v>33655</v>
      </c>
      <c r="C2201" s="24">
        <v>411.42999300000002</v>
      </c>
      <c r="D2201" s="3">
        <f t="shared" si="36"/>
        <v>-2.5456215380094127E-3</v>
      </c>
    </row>
    <row r="2202" spans="2:4">
      <c r="B2202" s="4">
        <v>33662</v>
      </c>
      <c r="C2202" s="24">
        <v>412.70001200000002</v>
      </c>
      <c r="D2202" s="3">
        <f t="shared" si="36"/>
        <v>3.0868410704321114E-3</v>
      </c>
    </row>
    <row r="2203" spans="2:4">
      <c r="B2203" s="4">
        <v>33669</v>
      </c>
      <c r="C2203" s="24">
        <v>404.44000199999999</v>
      </c>
      <c r="D2203" s="3">
        <f t="shared" si="36"/>
        <v>-2.0014562054337937E-2</v>
      </c>
    </row>
    <row r="2204" spans="2:4">
      <c r="B2204" s="4">
        <v>33676</v>
      </c>
      <c r="C2204" s="24">
        <v>405.83999599999999</v>
      </c>
      <c r="D2204" s="3">
        <f t="shared" si="36"/>
        <v>3.4615616483950618E-3</v>
      </c>
    </row>
    <row r="2205" spans="2:4">
      <c r="B2205" s="4">
        <v>33683</v>
      </c>
      <c r="C2205" s="24">
        <v>411.29998799999998</v>
      </c>
      <c r="D2205" s="3">
        <f t="shared" si="36"/>
        <v>1.3453558185034131E-2</v>
      </c>
    </row>
    <row r="2206" spans="2:4">
      <c r="B2206" s="4">
        <v>33690</v>
      </c>
      <c r="C2206" s="24">
        <v>403.5</v>
      </c>
      <c r="D2206" s="3">
        <f t="shared" si="36"/>
        <v>-1.8964231041990631E-2</v>
      </c>
    </row>
    <row r="2207" spans="2:4">
      <c r="B2207" s="4">
        <v>33697</v>
      </c>
      <c r="C2207" s="24">
        <v>401.54998799999998</v>
      </c>
      <c r="D2207" s="3">
        <f t="shared" si="36"/>
        <v>-4.8327434944238634E-3</v>
      </c>
    </row>
    <row r="2208" spans="2:4">
      <c r="B2208" s="4">
        <v>33704</v>
      </c>
      <c r="C2208" s="24">
        <v>404.290009</v>
      </c>
      <c r="D2208" s="3">
        <f t="shared" si="36"/>
        <v>6.8236112112647351E-3</v>
      </c>
    </row>
    <row r="2209" spans="2:4">
      <c r="B2209" s="4">
        <v>33711</v>
      </c>
      <c r="C2209" s="24">
        <v>416.040009</v>
      </c>
      <c r="D2209" s="3">
        <f t="shared" si="36"/>
        <v>2.9063295501818853E-2</v>
      </c>
    </row>
    <row r="2210" spans="2:4">
      <c r="B2210" s="4">
        <v>33718</v>
      </c>
      <c r="C2210" s="24">
        <v>409.01998900000001</v>
      </c>
      <c r="D2210" s="3">
        <f t="shared" si="36"/>
        <v>-1.6873425267135755E-2</v>
      </c>
    </row>
    <row r="2211" spans="2:4">
      <c r="B2211" s="4">
        <v>33725</v>
      </c>
      <c r="C2211" s="24">
        <v>412.52999899999998</v>
      </c>
      <c r="D2211" s="3">
        <f t="shared" si="36"/>
        <v>8.5815121372954106E-3</v>
      </c>
    </row>
    <row r="2212" spans="2:4">
      <c r="B2212" s="4">
        <v>33732</v>
      </c>
      <c r="C2212" s="24">
        <v>416.04998799999998</v>
      </c>
      <c r="D2212" s="3">
        <f t="shared" si="36"/>
        <v>8.532686128360778E-3</v>
      </c>
    </row>
    <row r="2213" spans="2:4">
      <c r="B2213" s="4">
        <v>33739</v>
      </c>
      <c r="C2213" s="24">
        <v>410.08999599999999</v>
      </c>
      <c r="D2213" s="3">
        <f t="shared" si="36"/>
        <v>-1.4325182482639587E-2</v>
      </c>
    </row>
    <row r="2214" spans="2:4">
      <c r="B2214" s="4">
        <v>33746</v>
      </c>
      <c r="C2214" s="24">
        <v>414.01998900000001</v>
      </c>
      <c r="D2214" s="3">
        <f t="shared" si="36"/>
        <v>9.5832452347850428E-3</v>
      </c>
    </row>
    <row r="2215" spans="2:4">
      <c r="B2215" s="4">
        <v>33753</v>
      </c>
      <c r="C2215" s="24">
        <v>415.35000600000001</v>
      </c>
      <c r="D2215" s="3">
        <f t="shared" si="36"/>
        <v>3.2124463439855422E-3</v>
      </c>
    </row>
    <row r="2216" spans="2:4">
      <c r="B2216" s="4">
        <v>33760</v>
      </c>
      <c r="C2216" s="24">
        <v>413.48001099999999</v>
      </c>
      <c r="D2216" s="3">
        <f t="shared" si="36"/>
        <v>-4.5022149343607598E-3</v>
      </c>
    </row>
    <row r="2217" spans="2:4">
      <c r="B2217" s="4">
        <v>33767</v>
      </c>
      <c r="C2217" s="24">
        <v>409.76001000000002</v>
      </c>
      <c r="D2217" s="3">
        <f t="shared" si="36"/>
        <v>-8.9968097635557687E-3</v>
      </c>
    </row>
    <row r="2218" spans="2:4">
      <c r="B2218" s="4">
        <v>33774</v>
      </c>
      <c r="C2218" s="24">
        <v>403.67001299999998</v>
      </c>
      <c r="D2218" s="3">
        <f t="shared" si="36"/>
        <v>-1.4862350769661581E-2</v>
      </c>
    </row>
    <row r="2219" spans="2:4">
      <c r="B2219" s="4">
        <v>33781</v>
      </c>
      <c r="C2219" s="24">
        <v>403.45001200000002</v>
      </c>
      <c r="D2219" s="3">
        <f t="shared" si="36"/>
        <v>-5.4500208812879869E-4</v>
      </c>
    </row>
    <row r="2220" spans="2:4">
      <c r="B2220" s="4">
        <v>33788</v>
      </c>
      <c r="C2220" s="24">
        <v>411.76998900000001</v>
      </c>
      <c r="D2220" s="3">
        <f t="shared" si="36"/>
        <v>2.0622076471768613E-2</v>
      </c>
    </row>
    <row r="2221" spans="2:4">
      <c r="B2221" s="4">
        <v>33795</v>
      </c>
      <c r="C2221" s="24">
        <v>414.61999500000002</v>
      </c>
      <c r="D2221" s="3">
        <f t="shared" si="36"/>
        <v>6.9213543389146093E-3</v>
      </c>
    </row>
    <row r="2222" spans="2:4">
      <c r="B2222" s="4">
        <v>33802</v>
      </c>
      <c r="C2222" s="24">
        <v>415.61999500000002</v>
      </c>
      <c r="D2222" s="3">
        <f t="shared" si="36"/>
        <v>2.4118470215117593E-3</v>
      </c>
    </row>
    <row r="2223" spans="2:4">
      <c r="B2223" s="4">
        <v>33809</v>
      </c>
      <c r="C2223" s="24">
        <v>411.60000600000001</v>
      </c>
      <c r="D2223" s="3">
        <f t="shared" si="36"/>
        <v>-9.6722704594613962E-3</v>
      </c>
    </row>
    <row r="2224" spans="2:4">
      <c r="B2224" s="4">
        <v>33816</v>
      </c>
      <c r="C2224" s="24">
        <v>424.209991</v>
      </c>
      <c r="D2224" s="3">
        <f t="shared" si="36"/>
        <v>3.0636503440672813E-2</v>
      </c>
    </row>
    <row r="2225" spans="2:4">
      <c r="B2225" s="4">
        <v>33823</v>
      </c>
      <c r="C2225" s="24">
        <v>418.88000499999998</v>
      </c>
      <c r="D2225" s="3">
        <f t="shared" si="36"/>
        <v>-1.2564498981826211E-2</v>
      </c>
    </row>
    <row r="2226" spans="2:4">
      <c r="B2226" s="4">
        <v>33830</v>
      </c>
      <c r="C2226" s="24">
        <v>419.91000400000001</v>
      </c>
      <c r="D2226" s="3">
        <f t="shared" si="36"/>
        <v>2.458935704032994E-3</v>
      </c>
    </row>
    <row r="2227" spans="2:4">
      <c r="B2227" s="4">
        <v>33837</v>
      </c>
      <c r="C2227" s="24">
        <v>414.85000600000001</v>
      </c>
      <c r="D2227" s="3">
        <f t="shared" si="36"/>
        <v>-1.2050196355883891E-2</v>
      </c>
    </row>
    <row r="2228" spans="2:4">
      <c r="B2228" s="4">
        <v>33844</v>
      </c>
      <c r="C2228" s="24">
        <v>414.83999599999999</v>
      </c>
      <c r="D2228" s="3">
        <f t="shared" si="36"/>
        <v>-2.4129202977563047E-5</v>
      </c>
    </row>
    <row r="2229" spans="2:4">
      <c r="B2229" s="4">
        <v>33851</v>
      </c>
      <c r="C2229" s="24">
        <v>417.07998700000002</v>
      </c>
      <c r="D2229" s="3">
        <f t="shared" si="36"/>
        <v>5.3996505197151379E-3</v>
      </c>
    </row>
    <row r="2230" spans="2:4">
      <c r="B2230" s="4">
        <v>33858</v>
      </c>
      <c r="C2230" s="24">
        <v>419.57998700000002</v>
      </c>
      <c r="D2230" s="3">
        <f t="shared" si="36"/>
        <v>5.9940540853617996E-3</v>
      </c>
    </row>
    <row r="2231" spans="2:4">
      <c r="B2231" s="4">
        <v>33865</v>
      </c>
      <c r="C2231" s="24">
        <v>422.92999300000002</v>
      </c>
      <c r="D2231" s="3">
        <f t="shared" si="36"/>
        <v>7.9841891982326274E-3</v>
      </c>
    </row>
    <row r="2232" spans="2:4">
      <c r="B2232" s="4">
        <v>33872</v>
      </c>
      <c r="C2232" s="24">
        <v>414.35000600000001</v>
      </c>
      <c r="D2232" s="3">
        <f t="shared" si="36"/>
        <v>-2.0287014735320574E-2</v>
      </c>
    </row>
    <row r="2233" spans="2:4">
      <c r="B2233" s="4">
        <v>33879</v>
      </c>
      <c r="C2233" s="24">
        <v>410.47000100000002</v>
      </c>
      <c r="D2233" s="3">
        <f t="shared" si="36"/>
        <v>-9.3640761284313756E-3</v>
      </c>
    </row>
    <row r="2234" spans="2:4">
      <c r="B2234" s="4">
        <v>33886</v>
      </c>
      <c r="C2234" s="24">
        <v>402.66000400000001</v>
      </c>
      <c r="D2234" s="3">
        <f t="shared" si="36"/>
        <v>-1.902696172917151E-2</v>
      </c>
    </row>
    <row r="2235" spans="2:4">
      <c r="B2235" s="4">
        <v>33893</v>
      </c>
      <c r="C2235" s="24">
        <v>411.73001099999999</v>
      </c>
      <c r="D2235" s="3">
        <f t="shared" si="36"/>
        <v>2.2525224531612542E-2</v>
      </c>
    </row>
    <row r="2236" spans="2:4">
      <c r="B2236" s="4">
        <v>33900</v>
      </c>
      <c r="C2236" s="24">
        <v>414.10000600000001</v>
      </c>
      <c r="D2236" s="3">
        <f t="shared" si="36"/>
        <v>5.7561871534306253E-3</v>
      </c>
    </row>
    <row r="2237" spans="2:4">
      <c r="B2237" s="4">
        <v>33907</v>
      </c>
      <c r="C2237" s="24">
        <v>418.67999300000002</v>
      </c>
      <c r="D2237" s="3">
        <f t="shared" si="36"/>
        <v>1.1060098849648536E-2</v>
      </c>
    </row>
    <row r="2238" spans="2:4">
      <c r="B2238" s="4">
        <v>33914</v>
      </c>
      <c r="C2238" s="24">
        <v>417.57998700000002</v>
      </c>
      <c r="D2238" s="3">
        <f t="shared" si="36"/>
        <v>-2.6273192375829701E-3</v>
      </c>
    </row>
    <row r="2239" spans="2:4">
      <c r="B2239" s="4">
        <v>33921</v>
      </c>
      <c r="C2239" s="24">
        <v>422.42999300000002</v>
      </c>
      <c r="D2239" s="3">
        <f t="shared" si="36"/>
        <v>1.1614555656375369E-2</v>
      </c>
    </row>
    <row r="2240" spans="2:4">
      <c r="B2240" s="4">
        <v>33928</v>
      </c>
      <c r="C2240" s="24">
        <v>426.64999399999999</v>
      </c>
      <c r="D2240" s="3">
        <f t="shared" si="36"/>
        <v>9.9898233315074414E-3</v>
      </c>
    </row>
    <row r="2241" spans="2:4">
      <c r="B2241" s="4">
        <v>33935</v>
      </c>
      <c r="C2241" s="24">
        <v>430.16000400000001</v>
      </c>
      <c r="D2241" s="3">
        <f t="shared" si="36"/>
        <v>8.2269074167617973E-3</v>
      </c>
    </row>
    <row r="2242" spans="2:4">
      <c r="B2242" s="4">
        <v>33942</v>
      </c>
      <c r="C2242" s="24">
        <v>432.05999800000001</v>
      </c>
      <c r="D2242" s="3">
        <f t="shared" si="36"/>
        <v>4.4169471413710859E-3</v>
      </c>
    </row>
    <row r="2243" spans="2:4">
      <c r="B2243" s="4">
        <v>33949</v>
      </c>
      <c r="C2243" s="24">
        <v>433.73001099999999</v>
      </c>
      <c r="D2243" s="3">
        <f t="shared" si="36"/>
        <v>3.8652340131704044E-3</v>
      </c>
    </row>
    <row r="2244" spans="2:4">
      <c r="B2244" s="4">
        <v>33956</v>
      </c>
      <c r="C2244" s="24">
        <v>441.27999899999998</v>
      </c>
      <c r="D2244" s="3">
        <f t="shared" si="36"/>
        <v>1.7407114584007788E-2</v>
      </c>
    </row>
    <row r="2245" spans="2:4">
      <c r="B2245" s="4">
        <v>33963</v>
      </c>
      <c r="C2245" s="24">
        <v>439.76998900000001</v>
      </c>
      <c r="D2245" s="3">
        <f t="shared" ref="D2245:D2308" si="37">C2245/C2244-1</f>
        <v>-3.4218863384287701E-3</v>
      </c>
    </row>
    <row r="2246" spans="2:4">
      <c r="B2246" s="4">
        <v>33970</v>
      </c>
      <c r="C2246" s="24">
        <v>435.709991</v>
      </c>
      <c r="D2246" s="3">
        <f t="shared" si="37"/>
        <v>-9.2320942800850903E-3</v>
      </c>
    </row>
    <row r="2247" spans="2:4">
      <c r="B2247" s="4">
        <v>33977</v>
      </c>
      <c r="C2247" s="24">
        <v>429.04998799999998</v>
      </c>
      <c r="D2247" s="3">
        <f t="shared" si="37"/>
        <v>-1.5285403450847279E-2</v>
      </c>
    </row>
    <row r="2248" spans="2:4">
      <c r="B2248" s="4">
        <v>33984</v>
      </c>
      <c r="C2248" s="24">
        <v>437.14999399999999</v>
      </c>
      <c r="D2248" s="3">
        <f t="shared" si="37"/>
        <v>1.8878933053367186E-2</v>
      </c>
    </row>
    <row r="2249" spans="2:4">
      <c r="B2249" s="4">
        <v>33991</v>
      </c>
      <c r="C2249" s="24">
        <v>436.10998499999999</v>
      </c>
      <c r="D2249" s="3">
        <f t="shared" si="37"/>
        <v>-2.3790667145703326E-3</v>
      </c>
    </row>
    <row r="2250" spans="2:4">
      <c r="B2250" s="4">
        <v>33998</v>
      </c>
      <c r="C2250" s="24">
        <v>438.77999899999998</v>
      </c>
      <c r="D2250" s="3">
        <f t="shared" si="37"/>
        <v>6.1223409044395272E-3</v>
      </c>
    </row>
    <row r="2251" spans="2:4">
      <c r="B2251" s="4">
        <v>34005</v>
      </c>
      <c r="C2251" s="24">
        <v>448.92999300000002</v>
      </c>
      <c r="D2251" s="3">
        <f t="shared" si="37"/>
        <v>2.3132307815151965E-2</v>
      </c>
    </row>
    <row r="2252" spans="2:4">
      <c r="B2252" s="4">
        <v>34012</v>
      </c>
      <c r="C2252" s="24">
        <v>444.57998700000002</v>
      </c>
      <c r="D2252" s="3">
        <f t="shared" si="37"/>
        <v>-9.6897201519792198E-3</v>
      </c>
    </row>
    <row r="2253" spans="2:4">
      <c r="B2253" s="4">
        <v>34019</v>
      </c>
      <c r="C2253" s="24">
        <v>434.22000100000002</v>
      </c>
      <c r="D2253" s="3">
        <f t="shared" si="37"/>
        <v>-2.3302861808757069E-2</v>
      </c>
    </row>
    <row r="2254" spans="2:4">
      <c r="B2254" s="4">
        <v>34026</v>
      </c>
      <c r="C2254" s="24">
        <v>443.38000499999998</v>
      </c>
      <c r="D2254" s="3">
        <f t="shared" si="37"/>
        <v>2.1095306478063236E-2</v>
      </c>
    </row>
    <row r="2255" spans="2:4">
      <c r="B2255" s="4">
        <v>34033</v>
      </c>
      <c r="C2255" s="24">
        <v>446.10998499999999</v>
      </c>
      <c r="D2255" s="3">
        <f t="shared" si="37"/>
        <v>6.1572014281519039E-3</v>
      </c>
    </row>
    <row r="2256" spans="2:4">
      <c r="B2256" s="4">
        <v>34040</v>
      </c>
      <c r="C2256" s="24">
        <v>449.82998700000002</v>
      </c>
      <c r="D2256" s="3">
        <f t="shared" si="37"/>
        <v>8.3387552959615086E-3</v>
      </c>
    </row>
    <row r="2257" spans="2:4">
      <c r="B2257" s="4">
        <v>34047</v>
      </c>
      <c r="C2257" s="24">
        <v>450.17999300000002</v>
      </c>
      <c r="D2257" s="3">
        <f t="shared" si="37"/>
        <v>7.7808507684040684E-4</v>
      </c>
    </row>
    <row r="2258" spans="2:4">
      <c r="B2258" s="4">
        <v>34054</v>
      </c>
      <c r="C2258" s="24">
        <v>447.77999899999998</v>
      </c>
      <c r="D2258" s="3">
        <f t="shared" si="37"/>
        <v>-5.3311876078865339E-3</v>
      </c>
    </row>
    <row r="2259" spans="2:4">
      <c r="B2259" s="4">
        <v>34061</v>
      </c>
      <c r="C2259" s="24">
        <v>441.39001500000001</v>
      </c>
      <c r="D2259" s="3">
        <f t="shared" si="37"/>
        <v>-1.4270364943209435E-2</v>
      </c>
    </row>
    <row r="2260" spans="2:4">
      <c r="B2260" s="4">
        <v>34068</v>
      </c>
      <c r="C2260" s="24">
        <v>441.83999599999999</v>
      </c>
      <c r="D2260" s="3">
        <f t="shared" si="37"/>
        <v>1.0194634783480261E-3</v>
      </c>
    </row>
    <row r="2261" spans="2:4">
      <c r="B2261" s="4">
        <v>34075</v>
      </c>
      <c r="C2261" s="24">
        <v>448.94000199999999</v>
      </c>
      <c r="D2261" s="3">
        <f t="shared" si="37"/>
        <v>1.6069179033760372E-2</v>
      </c>
    </row>
    <row r="2262" spans="2:4">
      <c r="B2262" s="4">
        <v>34082</v>
      </c>
      <c r="C2262" s="24">
        <v>437.02999899999998</v>
      </c>
      <c r="D2262" s="3">
        <f t="shared" si="37"/>
        <v>-2.6529164135389305E-2</v>
      </c>
    </row>
    <row r="2263" spans="2:4">
      <c r="B2263" s="4">
        <v>34089</v>
      </c>
      <c r="C2263" s="24">
        <v>440.19000199999999</v>
      </c>
      <c r="D2263" s="3">
        <f t="shared" si="37"/>
        <v>7.2306317809547327E-3</v>
      </c>
    </row>
    <row r="2264" spans="2:4">
      <c r="B2264" s="4">
        <v>34096</v>
      </c>
      <c r="C2264" s="24">
        <v>442.30999800000001</v>
      </c>
      <c r="D2264" s="3">
        <f t="shared" si="37"/>
        <v>4.8160930288463355E-3</v>
      </c>
    </row>
    <row r="2265" spans="2:4">
      <c r="B2265" s="4">
        <v>34103</v>
      </c>
      <c r="C2265" s="24">
        <v>439.55999800000001</v>
      </c>
      <c r="D2265" s="3">
        <f t="shared" si="37"/>
        <v>-6.2173588940668267E-3</v>
      </c>
    </row>
    <row r="2266" spans="2:4">
      <c r="B2266" s="4">
        <v>34110</v>
      </c>
      <c r="C2266" s="24">
        <v>445.83999599999999</v>
      </c>
      <c r="D2266" s="3">
        <f t="shared" si="37"/>
        <v>1.4287009802015582E-2</v>
      </c>
    </row>
    <row r="2267" spans="2:4">
      <c r="B2267" s="4">
        <v>34117</v>
      </c>
      <c r="C2267" s="24">
        <v>450.19000199999999</v>
      </c>
      <c r="D2267" s="3">
        <f t="shared" si="37"/>
        <v>9.7568769940505895E-3</v>
      </c>
    </row>
    <row r="2268" spans="2:4">
      <c r="B2268" s="4">
        <v>34124</v>
      </c>
      <c r="C2268" s="24">
        <v>450.05999800000001</v>
      </c>
      <c r="D2268" s="3">
        <f t="shared" si="37"/>
        <v>-2.8877584891362496E-4</v>
      </c>
    </row>
    <row r="2269" spans="2:4">
      <c r="B2269" s="4">
        <v>34131</v>
      </c>
      <c r="C2269" s="24">
        <v>447.26001000000002</v>
      </c>
      <c r="D2269" s="3">
        <f t="shared" si="37"/>
        <v>-6.2213660677303828E-3</v>
      </c>
    </row>
    <row r="2270" spans="2:4">
      <c r="B2270" s="4">
        <v>34138</v>
      </c>
      <c r="C2270" s="24">
        <v>443.67999300000002</v>
      </c>
      <c r="D2270" s="3">
        <f t="shared" si="37"/>
        <v>-8.0043306353277943E-3</v>
      </c>
    </row>
    <row r="2271" spans="2:4">
      <c r="B2271" s="4">
        <v>34145</v>
      </c>
      <c r="C2271" s="24">
        <v>447.60000600000001</v>
      </c>
      <c r="D2271" s="3">
        <f t="shared" si="37"/>
        <v>8.8352259778365916E-3</v>
      </c>
    </row>
    <row r="2272" spans="2:4">
      <c r="B2272" s="4">
        <v>34152</v>
      </c>
      <c r="C2272" s="24">
        <v>445.83999599999999</v>
      </c>
      <c r="D2272" s="3">
        <f t="shared" si="37"/>
        <v>-3.9321045049316439E-3</v>
      </c>
    </row>
    <row r="2273" spans="2:4">
      <c r="B2273" s="4">
        <v>34159</v>
      </c>
      <c r="C2273" s="24">
        <v>448.10998499999999</v>
      </c>
      <c r="D2273" s="3">
        <f t="shared" si="37"/>
        <v>5.0914880234298465E-3</v>
      </c>
    </row>
    <row r="2274" spans="2:4">
      <c r="B2274" s="4">
        <v>34166</v>
      </c>
      <c r="C2274" s="24">
        <v>445.75</v>
      </c>
      <c r="D2274" s="3">
        <f t="shared" si="37"/>
        <v>-5.2665307156679608E-3</v>
      </c>
    </row>
    <row r="2275" spans="2:4">
      <c r="B2275" s="4">
        <v>34173</v>
      </c>
      <c r="C2275" s="24">
        <v>447.10000600000001</v>
      </c>
      <c r="D2275" s="3">
        <f t="shared" si="37"/>
        <v>3.0286169377453653E-3</v>
      </c>
    </row>
    <row r="2276" spans="2:4">
      <c r="B2276" s="4">
        <v>34180</v>
      </c>
      <c r="C2276" s="24">
        <v>448.13000499999998</v>
      </c>
      <c r="D2276" s="3">
        <f t="shared" si="37"/>
        <v>2.303732914733958E-3</v>
      </c>
    </row>
    <row r="2277" spans="2:4">
      <c r="B2277" s="4">
        <v>34187</v>
      </c>
      <c r="C2277" s="24">
        <v>448.67999300000002</v>
      </c>
      <c r="D2277" s="3">
        <f t="shared" si="37"/>
        <v>1.2272956371222055E-3</v>
      </c>
    </row>
    <row r="2278" spans="2:4">
      <c r="B2278" s="4">
        <v>34194</v>
      </c>
      <c r="C2278" s="24">
        <v>450.14001500000001</v>
      </c>
      <c r="D2278" s="3">
        <f t="shared" si="37"/>
        <v>3.254038563738737E-3</v>
      </c>
    </row>
    <row r="2279" spans="2:4">
      <c r="B2279" s="4">
        <v>34201</v>
      </c>
      <c r="C2279" s="24">
        <v>456.16000400000001</v>
      </c>
      <c r="D2279" s="3">
        <f t="shared" si="37"/>
        <v>1.3373592214413588E-2</v>
      </c>
    </row>
    <row r="2280" spans="2:4">
      <c r="B2280" s="4">
        <v>34208</v>
      </c>
      <c r="C2280" s="24">
        <v>460.540009</v>
      </c>
      <c r="D2280" s="3">
        <f t="shared" si="37"/>
        <v>9.6019049491238295E-3</v>
      </c>
    </row>
    <row r="2281" spans="2:4">
      <c r="B2281" s="4">
        <v>34215</v>
      </c>
      <c r="C2281" s="24">
        <v>461.33999599999999</v>
      </c>
      <c r="D2281" s="3">
        <f t="shared" si="37"/>
        <v>1.7370629790385284E-3</v>
      </c>
    </row>
    <row r="2282" spans="2:4">
      <c r="B2282" s="4">
        <v>34222</v>
      </c>
      <c r="C2282" s="24">
        <v>461.72000100000002</v>
      </c>
      <c r="D2282" s="3">
        <f t="shared" si="37"/>
        <v>8.2369836410212116E-4</v>
      </c>
    </row>
    <row r="2283" spans="2:4">
      <c r="B2283" s="4">
        <v>34229</v>
      </c>
      <c r="C2283" s="24">
        <v>458.82998700000002</v>
      </c>
      <c r="D2283" s="3">
        <f t="shared" si="37"/>
        <v>-6.2592350206635006E-3</v>
      </c>
    </row>
    <row r="2284" spans="2:4">
      <c r="B2284" s="4">
        <v>34236</v>
      </c>
      <c r="C2284" s="24">
        <v>457.63000499999998</v>
      </c>
      <c r="D2284" s="3">
        <f t="shared" si="37"/>
        <v>-2.6153085761589923E-3</v>
      </c>
    </row>
    <row r="2285" spans="2:4">
      <c r="B2285" s="4">
        <v>34243</v>
      </c>
      <c r="C2285" s="24">
        <v>461.27999899999998</v>
      </c>
      <c r="D2285" s="3">
        <f t="shared" si="37"/>
        <v>7.9758625092776203E-3</v>
      </c>
    </row>
    <row r="2286" spans="2:4">
      <c r="B2286" s="4">
        <v>34250</v>
      </c>
      <c r="C2286" s="24">
        <v>460.30999800000001</v>
      </c>
      <c r="D2286" s="3">
        <f t="shared" si="37"/>
        <v>-2.1028464318912921E-3</v>
      </c>
    </row>
    <row r="2287" spans="2:4">
      <c r="B2287" s="4">
        <v>34257</v>
      </c>
      <c r="C2287" s="24">
        <v>469.5</v>
      </c>
      <c r="D2287" s="3">
        <f t="shared" si="37"/>
        <v>1.9964810757814533E-2</v>
      </c>
    </row>
    <row r="2288" spans="2:4">
      <c r="B2288" s="4">
        <v>34264</v>
      </c>
      <c r="C2288" s="24">
        <v>463.26998900000001</v>
      </c>
      <c r="D2288" s="3">
        <f t="shared" si="37"/>
        <v>-1.3269458998935058E-2</v>
      </c>
    </row>
    <row r="2289" spans="2:4">
      <c r="B2289" s="4">
        <v>34271</v>
      </c>
      <c r="C2289" s="24">
        <v>467.82998700000002</v>
      </c>
      <c r="D2289" s="3">
        <f t="shared" si="37"/>
        <v>9.8430679911796215E-3</v>
      </c>
    </row>
    <row r="2290" spans="2:4">
      <c r="B2290" s="4">
        <v>34278</v>
      </c>
      <c r="C2290" s="24">
        <v>459.57000699999998</v>
      </c>
      <c r="D2290" s="3">
        <f t="shared" si="37"/>
        <v>-1.7655943888864156E-2</v>
      </c>
    </row>
    <row r="2291" spans="2:4">
      <c r="B2291" s="4">
        <v>34285</v>
      </c>
      <c r="C2291" s="24">
        <v>465.39001500000001</v>
      </c>
      <c r="D2291" s="3">
        <f t="shared" si="37"/>
        <v>1.2664029225910811E-2</v>
      </c>
    </row>
    <row r="2292" spans="2:4">
      <c r="B2292" s="4">
        <v>34292</v>
      </c>
      <c r="C2292" s="24">
        <v>462.60000600000001</v>
      </c>
      <c r="D2292" s="3">
        <f t="shared" si="37"/>
        <v>-5.9949911043966075E-3</v>
      </c>
    </row>
    <row r="2293" spans="2:4">
      <c r="B2293" s="4">
        <v>34299</v>
      </c>
      <c r="C2293" s="24">
        <v>463.05999800000001</v>
      </c>
      <c r="D2293" s="3">
        <f t="shared" si="37"/>
        <v>9.943622871462221E-4</v>
      </c>
    </row>
    <row r="2294" spans="2:4">
      <c r="B2294" s="4">
        <v>34306</v>
      </c>
      <c r="C2294" s="24">
        <v>464.89001500000001</v>
      </c>
      <c r="D2294" s="3">
        <f t="shared" si="37"/>
        <v>3.9520083961128716E-3</v>
      </c>
    </row>
    <row r="2295" spans="2:4">
      <c r="B2295" s="4">
        <v>34313</v>
      </c>
      <c r="C2295" s="24">
        <v>463.92999300000002</v>
      </c>
      <c r="D2295" s="3">
        <f t="shared" si="37"/>
        <v>-2.0650518811422547E-3</v>
      </c>
    </row>
    <row r="2296" spans="2:4">
      <c r="B2296" s="4">
        <v>34320</v>
      </c>
      <c r="C2296" s="24">
        <v>466.38000499999998</v>
      </c>
      <c r="D2296" s="3">
        <f t="shared" si="37"/>
        <v>5.2809950573726727E-3</v>
      </c>
    </row>
    <row r="2297" spans="2:4">
      <c r="B2297" s="4">
        <v>34327</v>
      </c>
      <c r="C2297" s="24">
        <v>467.38000499999998</v>
      </c>
      <c r="D2297" s="3">
        <f t="shared" si="37"/>
        <v>2.1441742554979548E-3</v>
      </c>
    </row>
    <row r="2298" spans="2:4">
      <c r="B2298" s="4">
        <v>34334</v>
      </c>
      <c r="C2298" s="24">
        <v>466.45001200000002</v>
      </c>
      <c r="D2298" s="3">
        <f t="shared" si="37"/>
        <v>-1.9898005692391418E-3</v>
      </c>
    </row>
    <row r="2299" spans="2:4">
      <c r="B2299" s="4">
        <v>34341</v>
      </c>
      <c r="C2299" s="24">
        <v>469.89999399999999</v>
      </c>
      <c r="D2299" s="3">
        <f t="shared" si="37"/>
        <v>7.3962523555470838E-3</v>
      </c>
    </row>
    <row r="2300" spans="2:4">
      <c r="B2300" s="4">
        <v>34348</v>
      </c>
      <c r="C2300" s="24">
        <v>474.91000400000001</v>
      </c>
      <c r="D2300" s="3">
        <f t="shared" si="37"/>
        <v>1.0661864362569107E-2</v>
      </c>
    </row>
    <row r="2301" spans="2:4">
      <c r="B2301" s="4">
        <v>34355</v>
      </c>
      <c r="C2301" s="24">
        <v>474.72000100000002</v>
      </c>
      <c r="D2301" s="3">
        <f t="shared" si="37"/>
        <v>-4.0008211745312661E-4</v>
      </c>
    </row>
    <row r="2302" spans="2:4">
      <c r="B2302" s="4">
        <v>34362</v>
      </c>
      <c r="C2302" s="24">
        <v>478.70001200000002</v>
      </c>
      <c r="D2302" s="3">
        <f t="shared" si="37"/>
        <v>8.3839126045164303E-3</v>
      </c>
    </row>
    <row r="2303" spans="2:4">
      <c r="B2303" s="4">
        <v>34369</v>
      </c>
      <c r="C2303" s="24">
        <v>469.80999800000001</v>
      </c>
      <c r="D2303" s="3">
        <f t="shared" si="37"/>
        <v>-1.8571158924474807E-2</v>
      </c>
    </row>
    <row r="2304" spans="2:4">
      <c r="B2304" s="4">
        <v>34376</v>
      </c>
      <c r="C2304" s="24">
        <v>470.17999300000002</v>
      </c>
      <c r="D2304" s="3">
        <f t="shared" si="37"/>
        <v>7.8754177555850902E-4</v>
      </c>
    </row>
    <row r="2305" spans="2:4">
      <c r="B2305" s="4">
        <v>34383</v>
      </c>
      <c r="C2305" s="24">
        <v>467.69000199999999</v>
      </c>
      <c r="D2305" s="3">
        <f t="shared" si="37"/>
        <v>-5.295825082034078E-3</v>
      </c>
    </row>
    <row r="2306" spans="2:4">
      <c r="B2306" s="4">
        <v>34390</v>
      </c>
      <c r="C2306" s="24">
        <v>466.07000699999998</v>
      </c>
      <c r="D2306" s="3">
        <f t="shared" si="37"/>
        <v>-3.4638221750996623E-3</v>
      </c>
    </row>
    <row r="2307" spans="2:4">
      <c r="B2307" s="4">
        <v>34397</v>
      </c>
      <c r="C2307" s="24">
        <v>464.73998999999998</v>
      </c>
      <c r="D2307" s="3">
        <f t="shared" si="37"/>
        <v>-2.8536850259064384E-3</v>
      </c>
    </row>
    <row r="2308" spans="2:4">
      <c r="B2308" s="4">
        <v>34404</v>
      </c>
      <c r="C2308" s="24">
        <v>466.44000199999999</v>
      </c>
      <c r="D2308" s="3">
        <f t="shared" si="37"/>
        <v>3.6579851886644477E-3</v>
      </c>
    </row>
    <row r="2309" spans="2:4">
      <c r="B2309" s="4">
        <v>34411</v>
      </c>
      <c r="C2309" s="24">
        <v>471.05999800000001</v>
      </c>
      <c r="D2309" s="3">
        <f t="shared" ref="D2309:D2372" si="38">C2309/C2308-1</f>
        <v>9.9048022900918298E-3</v>
      </c>
    </row>
    <row r="2310" spans="2:4">
      <c r="B2310" s="4">
        <v>34418</v>
      </c>
      <c r="C2310" s="24">
        <v>460.57998700000002</v>
      </c>
      <c r="D2310" s="3">
        <f t="shared" si="38"/>
        <v>-2.2247720130122328E-2</v>
      </c>
    </row>
    <row r="2311" spans="2:4">
      <c r="B2311" s="4">
        <v>34425</v>
      </c>
      <c r="C2311" s="24">
        <v>445.76998900000001</v>
      </c>
      <c r="D2311" s="3">
        <f t="shared" si="38"/>
        <v>-3.2155105341127199E-2</v>
      </c>
    </row>
    <row r="2312" spans="2:4">
      <c r="B2312" s="4">
        <v>34432</v>
      </c>
      <c r="C2312" s="24">
        <v>447.10000600000001</v>
      </c>
      <c r="D2312" s="3">
        <f t="shared" si="38"/>
        <v>2.983639618682421E-3</v>
      </c>
    </row>
    <row r="2313" spans="2:4">
      <c r="B2313" s="4">
        <v>34439</v>
      </c>
      <c r="C2313" s="24">
        <v>446.17999300000002</v>
      </c>
      <c r="D2313" s="3">
        <f t="shared" si="38"/>
        <v>-2.0577342600169857E-3</v>
      </c>
    </row>
    <row r="2314" spans="2:4">
      <c r="B2314" s="4">
        <v>34446</v>
      </c>
      <c r="C2314" s="24">
        <v>447.63000499999998</v>
      </c>
      <c r="D2314" s="3">
        <f t="shared" si="38"/>
        <v>3.2498364398869661E-3</v>
      </c>
    </row>
    <row r="2315" spans="2:4">
      <c r="B2315" s="4">
        <v>34453</v>
      </c>
      <c r="C2315" s="24">
        <v>450.91000400000001</v>
      </c>
      <c r="D2315" s="3">
        <f t="shared" si="38"/>
        <v>7.3274779692216185E-3</v>
      </c>
    </row>
    <row r="2316" spans="2:4">
      <c r="B2316" s="4">
        <v>34460</v>
      </c>
      <c r="C2316" s="24">
        <v>447.82000699999998</v>
      </c>
      <c r="D2316" s="3">
        <f t="shared" si="38"/>
        <v>-6.8528020504953213E-3</v>
      </c>
    </row>
    <row r="2317" spans="2:4">
      <c r="B2317" s="4">
        <v>34467</v>
      </c>
      <c r="C2317" s="24">
        <v>444.14001500000001</v>
      </c>
      <c r="D2317" s="3">
        <f t="shared" si="38"/>
        <v>-8.2175694307466962E-3</v>
      </c>
    </row>
    <row r="2318" spans="2:4">
      <c r="B2318" s="4">
        <v>34474</v>
      </c>
      <c r="C2318" s="24">
        <v>454.92001299999998</v>
      </c>
      <c r="D2318" s="3">
        <f t="shared" si="38"/>
        <v>2.4271620741040278E-2</v>
      </c>
    </row>
    <row r="2319" spans="2:4">
      <c r="B2319" s="4">
        <v>34481</v>
      </c>
      <c r="C2319" s="24">
        <v>457.32998700000002</v>
      </c>
      <c r="D2319" s="3">
        <f t="shared" si="38"/>
        <v>5.2975774446748503E-3</v>
      </c>
    </row>
    <row r="2320" spans="2:4">
      <c r="B2320" s="4">
        <v>34488</v>
      </c>
      <c r="C2320" s="24">
        <v>460.13000499999998</v>
      </c>
      <c r="D2320" s="3">
        <f t="shared" si="38"/>
        <v>6.1225331371064229E-3</v>
      </c>
    </row>
    <row r="2321" spans="2:4">
      <c r="B2321" s="4">
        <v>34495</v>
      </c>
      <c r="C2321" s="24">
        <v>458.67001299999998</v>
      </c>
      <c r="D2321" s="3">
        <f t="shared" si="38"/>
        <v>-3.1729989006041848E-3</v>
      </c>
    </row>
    <row r="2322" spans="2:4">
      <c r="B2322" s="4">
        <v>34502</v>
      </c>
      <c r="C2322" s="24">
        <v>458.45001200000002</v>
      </c>
      <c r="D2322" s="3">
        <f t="shared" si="38"/>
        <v>-4.7964984360115981E-4</v>
      </c>
    </row>
    <row r="2323" spans="2:4">
      <c r="B2323" s="4">
        <v>34509</v>
      </c>
      <c r="C2323" s="24">
        <v>442.79998799999998</v>
      </c>
      <c r="D2323" s="3">
        <f t="shared" si="38"/>
        <v>-3.4136816643817736E-2</v>
      </c>
    </row>
    <row r="2324" spans="2:4">
      <c r="B2324" s="4">
        <v>34516</v>
      </c>
      <c r="C2324" s="24">
        <v>446.20001200000002</v>
      </c>
      <c r="D2324" s="3">
        <f t="shared" si="38"/>
        <v>7.6784645260650208E-3</v>
      </c>
    </row>
    <row r="2325" spans="2:4">
      <c r="B2325" s="4">
        <v>34523</v>
      </c>
      <c r="C2325" s="24">
        <v>449.54998799999998</v>
      </c>
      <c r="D2325" s="3">
        <f t="shared" si="38"/>
        <v>7.5077900266842246E-3</v>
      </c>
    </row>
    <row r="2326" spans="2:4">
      <c r="B2326" s="4">
        <v>34530</v>
      </c>
      <c r="C2326" s="24">
        <v>454.16000400000001</v>
      </c>
      <c r="D2326" s="3">
        <f t="shared" si="38"/>
        <v>1.0254735008468074E-2</v>
      </c>
    </row>
    <row r="2327" spans="2:4">
      <c r="B2327" s="4">
        <v>34537</v>
      </c>
      <c r="C2327" s="24">
        <v>453.10998499999999</v>
      </c>
      <c r="D2327" s="3">
        <f t="shared" si="38"/>
        <v>-2.3120023576537196E-3</v>
      </c>
    </row>
    <row r="2328" spans="2:4">
      <c r="B2328" s="4">
        <v>34544</v>
      </c>
      <c r="C2328" s="24">
        <v>458.26001000000002</v>
      </c>
      <c r="D2328" s="3">
        <f t="shared" si="38"/>
        <v>1.1365949042151602E-2</v>
      </c>
    </row>
    <row r="2329" spans="2:4">
      <c r="B2329" s="4">
        <v>34551</v>
      </c>
      <c r="C2329" s="24">
        <v>457.08999599999999</v>
      </c>
      <c r="D2329" s="3">
        <f t="shared" si="38"/>
        <v>-2.553166269079532E-3</v>
      </c>
    </row>
    <row r="2330" spans="2:4">
      <c r="B2330" s="4">
        <v>34558</v>
      </c>
      <c r="C2330" s="24">
        <v>461.94000199999999</v>
      </c>
      <c r="D2330" s="3">
        <f t="shared" si="38"/>
        <v>1.0610615070210327E-2</v>
      </c>
    </row>
    <row r="2331" spans="2:4">
      <c r="B2331" s="4">
        <v>34565</v>
      </c>
      <c r="C2331" s="24">
        <v>463.67999300000002</v>
      </c>
      <c r="D2331" s="3">
        <f t="shared" si="38"/>
        <v>3.7667034516746245E-3</v>
      </c>
    </row>
    <row r="2332" spans="2:4">
      <c r="B2332" s="4">
        <v>34572</v>
      </c>
      <c r="C2332" s="24">
        <v>473.79998799999998</v>
      </c>
      <c r="D2332" s="3">
        <f t="shared" si="38"/>
        <v>2.1825386371587374E-2</v>
      </c>
    </row>
    <row r="2333" spans="2:4">
      <c r="B2333" s="4">
        <v>34579</v>
      </c>
      <c r="C2333" s="24">
        <v>470.98998999999998</v>
      </c>
      <c r="D2333" s="3">
        <f t="shared" si="38"/>
        <v>-5.9307684068578004E-3</v>
      </c>
    </row>
    <row r="2334" spans="2:4">
      <c r="B2334" s="4">
        <v>34586</v>
      </c>
      <c r="C2334" s="24">
        <v>468.17999300000002</v>
      </c>
      <c r="D2334" s="3">
        <f t="shared" si="38"/>
        <v>-5.9661501510891446E-3</v>
      </c>
    </row>
    <row r="2335" spans="2:4">
      <c r="B2335" s="4">
        <v>34593</v>
      </c>
      <c r="C2335" s="24">
        <v>471.19000199999999</v>
      </c>
      <c r="D2335" s="3">
        <f t="shared" si="38"/>
        <v>6.4291705006709332E-3</v>
      </c>
    </row>
    <row r="2336" spans="2:4">
      <c r="B2336" s="4">
        <v>34600</v>
      </c>
      <c r="C2336" s="24">
        <v>459.67001299999998</v>
      </c>
      <c r="D2336" s="3">
        <f t="shared" si="38"/>
        <v>-2.4448712729689848E-2</v>
      </c>
    </row>
    <row r="2337" spans="2:4">
      <c r="B2337" s="4">
        <v>34607</v>
      </c>
      <c r="C2337" s="24">
        <v>462.709991</v>
      </c>
      <c r="D2337" s="3">
        <f t="shared" si="38"/>
        <v>6.6133920291207016E-3</v>
      </c>
    </row>
    <row r="2338" spans="2:4">
      <c r="B2338" s="4">
        <v>34614</v>
      </c>
      <c r="C2338" s="24">
        <v>455.10000600000001</v>
      </c>
      <c r="D2338" s="3">
        <f t="shared" si="38"/>
        <v>-1.6446554316999817E-2</v>
      </c>
    </row>
    <row r="2339" spans="2:4">
      <c r="B2339" s="4">
        <v>34621</v>
      </c>
      <c r="C2339" s="24">
        <v>469.10000600000001</v>
      </c>
      <c r="D2339" s="3">
        <f t="shared" si="38"/>
        <v>3.0762469381290236E-2</v>
      </c>
    </row>
    <row r="2340" spans="2:4">
      <c r="B2340" s="4">
        <v>34628</v>
      </c>
      <c r="C2340" s="24">
        <v>464.89001500000001</v>
      </c>
      <c r="D2340" s="3">
        <f t="shared" si="38"/>
        <v>-8.9746129741042902E-3</v>
      </c>
    </row>
    <row r="2341" spans="2:4">
      <c r="B2341" s="4">
        <v>34635</v>
      </c>
      <c r="C2341" s="24">
        <v>473.76998900000001</v>
      </c>
      <c r="D2341" s="3">
        <f t="shared" si="38"/>
        <v>1.910123623541371E-2</v>
      </c>
    </row>
    <row r="2342" spans="2:4">
      <c r="B2342" s="4">
        <v>34642</v>
      </c>
      <c r="C2342" s="24">
        <v>462.27999899999998</v>
      </c>
      <c r="D2342" s="3">
        <f t="shared" si="38"/>
        <v>-2.425225376612028E-2</v>
      </c>
    </row>
    <row r="2343" spans="2:4">
      <c r="B2343" s="4">
        <v>34649</v>
      </c>
      <c r="C2343" s="24">
        <v>462.35000600000001</v>
      </c>
      <c r="D2343" s="3">
        <f t="shared" si="38"/>
        <v>1.514385224354875E-4</v>
      </c>
    </row>
    <row r="2344" spans="2:4">
      <c r="B2344" s="4">
        <v>34656</v>
      </c>
      <c r="C2344" s="24">
        <v>461.47000100000002</v>
      </c>
      <c r="D2344" s="3">
        <f t="shared" si="38"/>
        <v>-1.9033307852924786E-3</v>
      </c>
    </row>
    <row r="2345" spans="2:4">
      <c r="B2345" s="4">
        <v>34663</v>
      </c>
      <c r="C2345" s="24">
        <v>452.290009</v>
      </c>
      <c r="D2345" s="3">
        <f t="shared" si="38"/>
        <v>-1.9892933408687696E-2</v>
      </c>
    </row>
    <row r="2346" spans="2:4">
      <c r="B2346" s="4">
        <v>34670</v>
      </c>
      <c r="C2346" s="24">
        <v>453.29998799999998</v>
      </c>
      <c r="D2346" s="3">
        <f t="shared" si="38"/>
        <v>2.2330340708454077E-3</v>
      </c>
    </row>
    <row r="2347" spans="2:4">
      <c r="B2347" s="4">
        <v>34677</v>
      </c>
      <c r="C2347" s="24">
        <v>446.959991</v>
      </c>
      <c r="D2347" s="3">
        <f t="shared" si="38"/>
        <v>-1.3986316275834465E-2</v>
      </c>
    </row>
    <row r="2348" spans="2:4">
      <c r="B2348" s="4">
        <v>34684</v>
      </c>
      <c r="C2348" s="24">
        <v>458.79998799999998</v>
      </c>
      <c r="D2348" s="3">
        <f t="shared" si="38"/>
        <v>2.6490060046560071E-2</v>
      </c>
    </row>
    <row r="2349" spans="2:4">
      <c r="B2349" s="4">
        <v>34691</v>
      </c>
      <c r="C2349" s="24">
        <v>459.82998700000002</v>
      </c>
      <c r="D2349" s="3">
        <f t="shared" si="38"/>
        <v>2.2449848015253515E-3</v>
      </c>
    </row>
    <row r="2350" spans="2:4">
      <c r="B2350" s="4">
        <v>34698</v>
      </c>
      <c r="C2350" s="24">
        <v>459.26998900000001</v>
      </c>
      <c r="D2350" s="3">
        <f t="shared" si="38"/>
        <v>-1.2178370611571898E-3</v>
      </c>
    </row>
    <row r="2351" spans="2:4">
      <c r="B2351" s="4">
        <v>34705</v>
      </c>
      <c r="C2351" s="24">
        <v>460.67999300000002</v>
      </c>
      <c r="D2351" s="3">
        <f t="shared" si="38"/>
        <v>3.0700982728484316E-3</v>
      </c>
    </row>
    <row r="2352" spans="2:4">
      <c r="B2352" s="4">
        <v>34712</v>
      </c>
      <c r="C2352" s="24">
        <v>465.97000100000002</v>
      </c>
      <c r="D2352" s="3">
        <f t="shared" si="38"/>
        <v>1.1483042633457785E-2</v>
      </c>
    </row>
    <row r="2353" spans="2:4">
      <c r="B2353" s="4">
        <v>34719</v>
      </c>
      <c r="C2353" s="24">
        <v>464.77999899999998</v>
      </c>
      <c r="D2353" s="3">
        <f t="shared" si="38"/>
        <v>-2.5538167638393672E-3</v>
      </c>
    </row>
    <row r="2354" spans="2:4">
      <c r="B2354" s="4">
        <v>34726</v>
      </c>
      <c r="C2354" s="24">
        <v>470.39001500000001</v>
      </c>
      <c r="D2354" s="3">
        <f t="shared" si="38"/>
        <v>1.2070261224816692E-2</v>
      </c>
    </row>
    <row r="2355" spans="2:4">
      <c r="B2355" s="4">
        <v>34733</v>
      </c>
      <c r="C2355" s="24">
        <v>478.64999399999999</v>
      </c>
      <c r="D2355" s="3">
        <f t="shared" si="38"/>
        <v>1.7559851902893886E-2</v>
      </c>
    </row>
    <row r="2356" spans="2:4">
      <c r="B2356" s="4">
        <v>34740</v>
      </c>
      <c r="C2356" s="24">
        <v>481.459991</v>
      </c>
      <c r="D2356" s="3">
        <f t="shared" si="38"/>
        <v>5.8706717543592912E-3</v>
      </c>
    </row>
    <row r="2357" spans="2:4">
      <c r="B2357" s="4">
        <v>34747</v>
      </c>
      <c r="C2357" s="24">
        <v>481.97000100000002</v>
      </c>
      <c r="D2357" s="3">
        <f t="shared" si="38"/>
        <v>1.0592988192865693E-3</v>
      </c>
    </row>
    <row r="2358" spans="2:4">
      <c r="B2358" s="4">
        <v>34754</v>
      </c>
      <c r="C2358" s="24">
        <v>488.10998499999999</v>
      </c>
      <c r="D2358" s="3">
        <f t="shared" si="38"/>
        <v>1.2739348895700164E-2</v>
      </c>
    </row>
    <row r="2359" spans="2:4">
      <c r="B2359" s="4">
        <v>34761</v>
      </c>
      <c r="C2359" s="24">
        <v>485.42001299999998</v>
      </c>
      <c r="D2359" s="3">
        <f t="shared" si="38"/>
        <v>-5.5109956416892203E-3</v>
      </c>
    </row>
    <row r="2360" spans="2:4">
      <c r="B2360" s="4">
        <v>34768</v>
      </c>
      <c r="C2360" s="24">
        <v>489.57000699999998</v>
      </c>
      <c r="D2360" s="3">
        <f t="shared" si="38"/>
        <v>8.549284926165468E-3</v>
      </c>
    </row>
    <row r="2361" spans="2:4">
      <c r="B2361" s="4">
        <v>34775</v>
      </c>
      <c r="C2361" s="24">
        <v>495.51998900000001</v>
      </c>
      <c r="D2361" s="3">
        <f t="shared" si="38"/>
        <v>1.2153485538177744E-2</v>
      </c>
    </row>
    <row r="2362" spans="2:4">
      <c r="B2362" s="4">
        <v>34782</v>
      </c>
      <c r="C2362" s="24">
        <v>500.97000100000002</v>
      </c>
      <c r="D2362" s="3">
        <f t="shared" si="38"/>
        <v>1.0998571442089711E-2</v>
      </c>
    </row>
    <row r="2363" spans="2:4">
      <c r="B2363" s="4">
        <v>34789</v>
      </c>
      <c r="C2363" s="24">
        <v>500.709991</v>
      </c>
      <c r="D2363" s="3">
        <f t="shared" si="38"/>
        <v>-5.1901311352176016E-4</v>
      </c>
    </row>
    <row r="2364" spans="2:4">
      <c r="B2364" s="4">
        <v>34796</v>
      </c>
      <c r="C2364" s="24">
        <v>506.42001299999998</v>
      </c>
      <c r="D2364" s="3">
        <f t="shared" si="38"/>
        <v>1.1403850737222498E-2</v>
      </c>
    </row>
    <row r="2365" spans="2:4">
      <c r="B2365" s="4">
        <v>34803</v>
      </c>
      <c r="C2365" s="24">
        <v>509.23001099999999</v>
      </c>
      <c r="D2365" s="3">
        <f t="shared" si="38"/>
        <v>5.5487499069275525E-3</v>
      </c>
    </row>
    <row r="2366" spans="2:4">
      <c r="B2366" s="4">
        <v>34810</v>
      </c>
      <c r="C2366" s="24">
        <v>508.48998999999998</v>
      </c>
      <c r="D2366" s="3">
        <f t="shared" si="38"/>
        <v>-1.4532156079073433E-3</v>
      </c>
    </row>
    <row r="2367" spans="2:4">
      <c r="B2367" s="4">
        <v>34817</v>
      </c>
      <c r="C2367" s="24">
        <v>514.71002199999998</v>
      </c>
      <c r="D2367" s="3">
        <f t="shared" si="38"/>
        <v>1.223235879235296E-2</v>
      </c>
    </row>
    <row r="2368" spans="2:4">
      <c r="B2368" s="4">
        <v>34824</v>
      </c>
      <c r="C2368" s="24">
        <v>520.11999500000002</v>
      </c>
      <c r="D2368" s="3">
        <f t="shared" si="38"/>
        <v>1.0510720150694874E-2</v>
      </c>
    </row>
    <row r="2369" spans="2:4">
      <c r="B2369" s="4">
        <v>34831</v>
      </c>
      <c r="C2369" s="24">
        <v>525.54998799999998</v>
      </c>
      <c r="D2369" s="3">
        <f t="shared" si="38"/>
        <v>1.0439885126892534E-2</v>
      </c>
    </row>
    <row r="2370" spans="2:4">
      <c r="B2370" s="4">
        <v>34838</v>
      </c>
      <c r="C2370" s="24">
        <v>519.19000200000005</v>
      </c>
      <c r="D2370" s="3">
        <f t="shared" si="38"/>
        <v>-1.210158147696494E-2</v>
      </c>
    </row>
    <row r="2371" spans="2:4">
      <c r="B2371" s="4">
        <v>34845</v>
      </c>
      <c r="C2371" s="24">
        <v>523.65002400000003</v>
      </c>
      <c r="D2371" s="3">
        <f t="shared" si="38"/>
        <v>8.5903464681895692E-3</v>
      </c>
    </row>
    <row r="2372" spans="2:4">
      <c r="B2372" s="4">
        <v>34852</v>
      </c>
      <c r="C2372" s="24">
        <v>532.51000999999997</v>
      </c>
      <c r="D2372" s="3">
        <f t="shared" si="38"/>
        <v>1.6919670760866756E-2</v>
      </c>
    </row>
    <row r="2373" spans="2:4">
      <c r="B2373" s="4">
        <v>34859</v>
      </c>
      <c r="C2373" s="24">
        <v>527.94000200000005</v>
      </c>
      <c r="D2373" s="3">
        <f t="shared" ref="D2373:D2436" si="39">C2373/C2372-1</f>
        <v>-8.5820133221531369E-3</v>
      </c>
    </row>
    <row r="2374" spans="2:4">
      <c r="B2374" s="4">
        <v>34866</v>
      </c>
      <c r="C2374" s="24">
        <v>539.830017</v>
      </c>
      <c r="D2374" s="3">
        <f t="shared" si="39"/>
        <v>2.2521526982151263E-2</v>
      </c>
    </row>
    <row r="2375" spans="2:4">
      <c r="B2375" s="4">
        <v>34873</v>
      </c>
      <c r="C2375" s="24">
        <v>549.71002199999998</v>
      </c>
      <c r="D2375" s="3">
        <f t="shared" si="39"/>
        <v>1.8302066741131107E-2</v>
      </c>
    </row>
    <row r="2376" spans="2:4">
      <c r="B2376" s="4">
        <v>34880</v>
      </c>
      <c r="C2376" s="24">
        <v>544.75</v>
      </c>
      <c r="D2376" s="3">
        <f t="shared" si="39"/>
        <v>-9.0229790280228483E-3</v>
      </c>
    </row>
    <row r="2377" spans="2:4">
      <c r="B2377" s="4">
        <v>34887</v>
      </c>
      <c r="C2377" s="24">
        <v>556.36999500000002</v>
      </c>
      <c r="D2377" s="3">
        <f t="shared" si="39"/>
        <v>2.1330876548875555E-2</v>
      </c>
    </row>
    <row r="2378" spans="2:4">
      <c r="B2378" s="4">
        <v>34894</v>
      </c>
      <c r="C2378" s="24">
        <v>559.89001499999995</v>
      </c>
      <c r="D2378" s="3">
        <f t="shared" si="39"/>
        <v>6.3267610252777384E-3</v>
      </c>
    </row>
    <row r="2379" spans="2:4">
      <c r="B2379" s="4">
        <v>34901</v>
      </c>
      <c r="C2379" s="24">
        <v>553.61999500000002</v>
      </c>
      <c r="D2379" s="3">
        <f t="shared" si="39"/>
        <v>-1.1198663723267055E-2</v>
      </c>
    </row>
    <row r="2380" spans="2:4">
      <c r="B2380" s="4">
        <v>34908</v>
      </c>
      <c r="C2380" s="24">
        <v>562.92999299999997</v>
      </c>
      <c r="D2380" s="3">
        <f t="shared" si="39"/>
        <v>1.6816585535354367E-2</v>
      </c>
    </row>
    <row r="2381" spans="2:4">
      <c r="B2381" s="4">
        <v>34915</v>
      </c>
      <c r="C2381" s="24">
        <v>558.94000200000005</v>
      </c>
      <c r="D2381" s="3">
        <f t="shared" si="39"/>
        <v>-7.0878991164358141E-3</v>
      </c>
    </row>
    <row r="2382" spans="2:4">
      <c r="B2382" s="4">
        <v>34922</v>
      </c>
      <c r="C2382" s="24">
        <v>555.10998500000005</v>
      </c>
      <c r="D2382" s="3">
        <f t="shared" si="39"/>
        <v>-6.8522864463008704E-3</v>
      </c>
    </row>
    <row r="2383" spans="2:4">
      <c r="B2383" s="4">
        <v>34929</v>
      </c>
      <c r="C2383" s="24">
        <v>559.21002199999998</v>
      </c>
      <c r="D2383" s="3">
        <f t="shared" si="39"/>
        <v>7.3859903636932511E-3</v>
      </c>
    </row>
    <row r="2384" spans="2:4">
      <c r="B2384" s="4">
        <v>34936</v>
      </c>
      <c r="C2384" s="24">
        <v>560.09997599999997</v>
      </c>
      <c r="D2384" s="3">
        <f t="shared" si="39"/>
        <v>1.5914485881656226E-3</v>
      </c>
    </row>
    <row r="2385" spans="2:4">
      <c r="B2385" s="4">
        <v>34943</v>
      </c>
      <c r="C2385" s="24">
        <v>563.84002699999996</v>
      </c>
      <c r="D2385" s="3">
        <f t="shared" si="39"/>
        <v>6.6774703807521707E-3</v>
      </c>
    </row>
    <row r="2386" spans="2:4">
      <c r="B2386" s="4">
        <v>34950</v>
      </c>
      <c r="C2386" s="24">
        <v>572.67999299999997</v>
      </c>
      <c r="D2386" s="3">
        <f t="shared" si="39"/>
        <v>1.5678145531870857E-2</v>
      </c>
    </row>
    <row r="2387" spans="2:4">
      <c r="B2387" s="4">
        <v>34957</v>
      </c>
      <c r="C2387" s="24">
        <v>583.34997599999997</v>
      </c>
      <c r="D2387" s="3">
        <f t="shared" si="39"/>
        <v>1.8631667127229301E-2</v>
      </c>
    </row>
    <row r="2388" spans="2:4">
      <c r="B2388" s="4">
        <v>34964</v>
      </c>
      <c r="C2388" s="24">
        <v>581.72997999999995</v>
      </c>
      <c r="D2388" s="3">
        <f t="shared" si="39"/>
        <v>-2.7770567697769089E-3</v>
      </c>
    </row>
    <row r="2389" spans="2:4">
      <c r="B2389" s="4">
        <v>34971</v>
      </c>
      <c r="C2389" s="24">
        <v>584.40997300000004</v>
      </c>
      <c r="D2389" s="3">
        <f t="shared" si="39"/>
        <v>4.6069363659064777E-3</v>
      </c>
    </row>
    <row r="2390" spans="2:4">
      <c r="B2390" s="4">
        <v>34978</v>
      </c>
      <c r="C2390" s="24">
        <v>582.48999000000003</v>
      </c>
      <c r="D2390" s="3">
        <f t="shared" si="39"/>
        <v>-3.2853357894355728E-3</v>
      </c>
    </row>
    <row r="2391" spans="2:4">
      <c r="B2391" s="4">
        <v>34985</v>
      </c>
      <c r="C2391" s="24">
        <v>584.5</v>
      </c>
      <c r="D2391" s="3">
        <f t="shared" si="39"/>
        <v>3.4507202432783046E-3</v>
      </c>
    </row>
    <row r="2392" spans="2:4">
      <c r="B2392" s="4">
        <v>34992</v>
      </c>
      <c r="C2392" s="24">
        <v>587.46002199999998</v>
      </c>
      <c r="D2392" s="3">
        <f t="shared" si="39"/>
        <v>5.0641950384944234E-3</v>
      </c>
    </row>
    <row r="2393" spans="2:4">
      <c r="B2393" s="4">
        <v>34999</v>
      </c>
      <c r="C2393" s="24">
        <v>579.70001200000002</v>
      </c>
      <c r="D2393" s="3">
        <f t="shared" si="39"/>
        <v>-1.3209426530134127E-2</v>
      </c>
    </row>
    <row r="2394" spans="2:4">
      <c r="B2394" s="4">
        <v>35006</v>
      </c>
      <c r="C2394" s="24">
        <v>590.57000700000003</v>
      </c>
      <c r="D2394" s="3">
        <f t="shared" si="39"/>
        <v>1.8751069130562792E-2</v>
      </c>
    </row>
    <row r="2395" spans="2:4">
      <c r="B2395" s="4">
        <v>35013</v>
      </c>
      <c r="C2395" s="24">
        <v>592.71997099999999</v>
      </c>
      <c r="D2395" s="3">
        <f t="shared" si="39"/>
        <v>3.640489653244261E-3</v>
      </c>
    </row>
    <row r="2396" spans="2:4">
      <c r="B2396" s="4">
        <v>35020</v>
      </c>
      <c r="C2396" s="24">
        <v>600.07000700000003</v>
      </c>
      <c r="D2396" s="3">
        <f t="shared" si="39"/>
        <v>1.2400520244997937E-2</v>
      </c>
    </row>
    <row r="2397" spans="2:4">
      <c r="B2397" s="4">
        <v>35027</v>
      </c>
      <c r="C2397" s="24">
        <v>599.96997099999999</v>
      </c>
      <c r="D2397" s="3">
        <f t="shared" si="39"/>
        <v>-1.6670721554667978E-4</v>
      </c>
    </row>
    <row r="2398" spans="2:4">
      <c r="B2398" s="4">
        <v>35034</v>
      </c>
      <c r="C2398" s="24">
        <v>606.97997999999995</v>
      </c>
      <c r="D2398" s="3">
        <f t="shared" si="39"/>
        <v>1.1683933094711385E-2</v>
      </c>
    </row>
    <row r="2399" spans="2:4">
      <c r="B2399" s="4">
        <v>35041</v>
      </c>
      <c r="C2399" s="24">
        <v>617.47997999999995</v>
      </c>
      <c r="D2399" s="3">
        <f t="shared" si="39"/>
        <v>1.7298758354435284E-2</v>
      </c>
    </row>
    <row r="2400" spans="2:4">
      <c r="B2400" s="4">
        <v>35048</v>
      </c>
      <c r="C2400" s="24">
        <v>616.34002699999996</v>
      </c>
      <c r="D2400" s="3">
        <f t="shared" si="39"/>
        <v>-1.8461375865174157E-3</v>
      </c>
    </row>
    <row r="2401" spans="2:4">
      <c r="B2401" s="4">
        <v>35055</v>
      </c>
      <c r="C2401" s="24">
        <v>611.95001200000002</v>
      </c>
      <c r="D2401" s="3">
        <f t="shared" si="39"/>
        <v>-7.1227160458295913E-3</v>
      </c>
    </row>
    <row r="2402" spans="2:4">
      <c r="B2402" s="4">
        <v>35062</v>
      </c>
      <c r="C2402" s="24">
        <v>615.92999299999997</v>
      </c>
      <c r="D2402" s="3">
        <f t="shared" si="39"/>
        <v>6.5037681541870729E-3</v>
      </c>
    </row>
    <row r="2403" spans="2:4">
      <c r="B2403" s="4">
        <v>35069</v>
      </c>
      <c r="C2403" s="24">
        <v>616.71002199999998</v>
      </c>
      <c r="D2403" s="3">
        <f t="shared" si="39"/>
        <v>1.2664247704528009E-3</v>
      </c>
    </row>
    <row r="2404" spans="2:4">
      <c r="B2404" s="4">
        <v>35076</v>
      </c>
      <c r="C2404" s="24">
        <v>601.80999799999995</v>
      </c>
      <c r="D2404" s="3">
        <f t="shared" si="39"/>
        <v>-2.4160502454101618E-2</v>
      </c>
    </row>
    <row r="2405" spans="2:4">
      <c r="B2405" s="4">
        <v>35083</v>
      </c>
      <c r="C2405" s="24">
        <v>611.830017</v>
      </c>
      <c r="D2405" s="3">
        <f t="shared" si="39"/>
        <v>1.6649804810986213E-2</v>
      </c>
    </row>
    <row r="2406" spans="2:4">
      <c r="B2406" s="4">
        <v>35090</v>
      </c>
      <c r="C2406" s="24">
        <v>621.61999500000002</v>
      </c>
      <c r="D2406" s="3">
        <f t="shared" si="39"/>
        <v>1.6001140395176083E-2</v>
      </c>
    </row>
    <row r="2407" spans="2:4">
      <c r="B2407" s="4">
        <v>35097</v>
      </c>
      <c r="C2407" s="24">
        <v>635.84002699999996</v>
      </c>
      <c r="D2407" s="3">
        <f t="shared" si="39"/>
        <v>2.2875763512079317E-2</v>
      </c>
    </row>
    <row r="2408" spans="2:4">
      <c r="B2408" s="4">
        <v>35104</v>
      </c>
      <c r="C2408" s="24">
        <v>656.36999500000002</v>
      </c>
      <c r="D2408" s="3">
        <f t="shared" si="39"/>
        <v>3.2287945282186703E-2</v>
      </c>
    </row>
    <row r="2409" spans="2:4">
      <c r="B2409" s="4">
        <v>35111</v>
      </c>
      <c r="C2409" s="24">
        <v>647.97997999999995</v>
      </c>
      <c r="D2409" s="3">
        <f t="shared" si="39"/>
        <v>-1.278244749746682E-2</v>
      </c>
    </row>
    <row r="2410" spans="2:4">
      <c r="B2410" s="4">
        <v>35118</v>
      </c>
      <c r="C2410" s="24">
        <v>659.080017</v>
      </c>
      <c r="D2410" s="3">
        <f t="shared" si="39"/>
        <v>1.7130215967474882E-2</v>
      </c>
    </row>
    <row r="2411" spans="2:4">
      <c r="B2411" s="4">
        <v>35125</v>
      </c>
      <c r="C2411" s="24">
        <v>644.36999500000002</v>
      </c>
      <c r="D2411" s="3">
        <f t="shared" si="39"/>
        <v>-2.2319022911598929E-2</v>
      </c>
    </row>
    <row r="2412" spans="2:4">
      <c r="B2412" s="4">
        <v>35132</v>
      </c>
      <c r="C2412" s="24">
        <v>633.5</v>
      </c>
      <c r="D2412" s="3">
        <f t="shared" si="39"/>
        <v>-1.6869182432990293E-2</v>
      </c>
    </row>
    <row r="2413" spans="2:4">
      <c r="B2413" s="4">
        <v>35139</v>
      </c>
      <c r="C2413" s="24">
        <v>641.42999299999997</v>
      </c>
      <c r="D2413" s="3">
        <f t="shared" si="39"/>
        <v>1.2517747434885429E-2</v>
      </c>
    </row>
    <row r="2414" spans="2:4">
      <c r="B2414" s="4">
        <v>35146</v>
      </c>
      <c r="C2414" s="24">
        <v>650.61999500000002</v>
      </c>
      <c r="D2414" s="3">
        <f t="shared" si="39"/>
        <v>1.4327365574250628E-2</v>
      </c>
    </row>
    <row r="2415" spans="2:4">
      <c r="B2415" s="4">
        <v>35153</v>
      </c>
      <c r="C2415" s="24">
        <v>645.5</v>
      </c>
      <c r="D2415" s="3">
        <f t="shared" si="39"/>
        <v>-7.8694092394132609E-3</v>
      </c>
    </row>
    <row r="2416" spans="2:4">
      <c r="B2416" s="4">
        <v>35160</v>
      </c>
      <c r="C2416" s="24">
        <v>655.85998500000005</v>
      </c>
      <c r="D2416" s="3">
        <f t="shared" si="39"/>
        <v>1.6049550735863782E-2</v>
      </c>
    </row>
    <row r="2417" spans="2:4">
      <c r="B2417" s="4">
        <v>35167</v>
      </c>
      <c r="C2417" s="24">
        <v>636.71002199999998</v>
      </c>
      <c r="D2417" s="3">
        <f t="shared" si="39"/>
        <v>-2.919824876951449E-2</v>
      </c>
    </row>
    <row r="2418" spans="2:4">
      <c r="B2418" s="4">
        <v>35174</v>
      </c>
      <c r="C2418" s="24">
        <v>645.07000700000003</v>
      </c>
      <c r="D2418" s="3">
        <f t="shared" si="39"/>
        <v>1.3129972375399479E-2</v>
      </c>
    </row>
    <row r="2419" spans="2:4">
      <c r="B2419" s="4">
        <v>35181</v>
      </c>
      <c r="C2419" s="24">
        <v>653.46002199999998</v>
      </c>
      <c r="D2419" s="3">
        <f t="shared" si="39"/>
        <v>1.3006363509317387E-2</v>
      </c>
    </row>
    <row r="2420" spans="2:4">
      <c r="B2420" s="4">
        <v>35188</v>
      </c>
      <c r="C2420" s="24">
        <v>641.63000499999998</v>
      </c>
      <c r="D2420" s="3">
        <f t="shared" si="39"/>
        <v>-1.810365837498773E-2</v>
      </c>
    </row>
    <row r="2421" spans="2:4">
      <c r="B2421" s="4">
        <v>35195</v>
      </c>
      <c r="C2421" s="24">
        <v>652.09002699999996</v>
      </c>
      <c r="D2421" s="3">
        <f t="shared" si="39"/>
        <v>1.6302264417949131E-2</v>
      </c>
    </row>
    <row r="2422" spans="2:4">
      <c r="B2422" s="4">
        <v>35202</v>
      </c>
      <c r="C2422" s="24">
        <v>668.90997300000004</v>
      </c>
      <c r="D2422" s="3">
        <f t="shared" si="39"/>
        <v>2.5793901614140191E-2</v>
      </c>
    </row>
    <row r="2423" spans="2:4">
      <c r="B2423" s="4">
        <v>35209</v>
      </c>
      <c r="C2423" s="24">
        <v>678.51000999999997</v>
      </c>
      <c r="D2423" s="3">
        <f t="shared" si="39"/>
        <v>1.4351762400767631E-2</v>
      </c>
    </row>
    <row r="2424" spans="2:4">
      <c r="B2424" s="4">
        <v>35216</v>
      </c>
      <c r="C2424" s="24">
        <v>669.11999500000002</v>
      </c>
      <c r="D2424" s="3">
        <f t="shared" si="39"/>
        <v>-1.3839169447183219E-2</v>
      </c>
    </row>
    <row r="2425" spans="2:4">
      <c r="B2425" s="4">
        <v>35223</v>
      </c>
      <c r="C2425" s="24">
        <v>673.30999799999995</v>
      </c>
      <c r="D2425" s="3">
        <f t="shared" si="39"/>
        <v>6.2619605322060679E-3</v>
      </c>
    </row>
    <row r="2426" spans="2:4">
      <c r="B2426" s="4">
        <v>35230</v>
      </c>
      <c r="C2426" s="24">
        <v>665.84997599999997</v>
      </c>
      <c r="D2426" s="3">
        <f t="shared" si="39"/>
        <v>-1.1079624574355407E-2</v>
      </c>
    </row>
    <row r="2427" spans="2:4">
      <c r="B2427" s="4">
        <v>35237</v>
      </c>
      <c r="C2427" s="24">
        <v>666.84002699999996</v>
      </c>
      <c r="D2427" s="3">
        <f t="shared" si="39"/>
        <v>1.486898003582704E-3</v>
      </c>
    </row>
    <row r="2428" spans="2:4">
      <c r="B2428" s="4">
        <v>35244</v>
      </c>
      <c r="C2428" s="24">
        <v>670.63000499999998</v>
      </c>
      <c r="D2428" s="3">
        <f t="shared" si="39"/>
        <v>5.6834890626624723E-3</v>
      </c>
    </row>
    <row r="2429" spans="2:4">
      <c r="B2429" s="4">
        <v>35251</v>
      </c>
      <c r="C2429" s="24">
        <v>657.44000200000005</v>
      </c>
      <c r="D2429" s="3">
        <f t="shared" si="39"/>
        <v>-1.9668077630973224E-2</v>
      </c>
    </row>
    <row r="2430" spans="2:4">
      <c r="B2430" s="4">
        <v>35258</v>
      </c>
      <c r="C2430" s="24">
        <v>646.19000200000005</v>
      </c>
      <c r="D2430" s="3">
        <f t="shared" si="39"/>
        <v>-1.7111827643247035E-2</v>
      </c>
    </row>
    <row r="2431" spans="2:4">
      <c r="B2431" s="4">
        <v>35265</v>
      </c>
      <c r="C2431" s="24">
        <v>638.72997999999995</v>
      </c>
      <c r="D2431" s="3">
        <f t="shared" si="39"/>
        <v>-1.1544626157803162E-2</v>
      </c>
    </row>
    <row r="2432" spans="2:4">
      <c r="B2432" s="4">
        <v>35272</v>
      </c>
      <c r="C2432" s="24">
        <v>635.90002400000003</v>
      </c>
      <c r="D2432" s="3">
        <f t="shared" si="39"/>
        <v>-4.4305983570709362E-3</v>
      </c>
    </row>
    <row r="2433" spans="2:4">
      <c r="B2433" s="4">
        <v>35279</v>
      </c>
      <c r="C2433" s="24">
        <v>662.48999000000003</v>
      </c>
      <c r="D2433" s="3">
        <f t="shared" si="39"/>
        <v>4.1814695701285265E-2</v>
      </c>
    </row>
    <row r="2434" spans="2:4">
      <c r="B2434" s="4">
        <v>35286</v>
      </c>
      <c r="C2434" s="24">
        <v>662.09997599999997</v>
      </c>
      <c r="D2434" s="3">
        <f t="shared" si="39"/>
        <v>-5.8870927242249405E-4</v>
      </c>
    </row>
    <row r="2435" spans="2:4">
      <c r="B2435" s="4">
        <v>35293</v>
      </c>
      <c r="C2435" s="24">
        <v>665.21002199999998</v>
      </c>
      <c r="D2435" s="3">
        <f t="shared" si="39"/>
        <v>4.6972452994018532E-3</v>
      </c>
    </row>
    <row r="2436" spans="2:4">
      <c r="B2436" s="4">
        <v>35300</v>
      </c>
      <c r="C2436" s="24">
        <v>667.03002900000001</v>
      </c>
      <c r="D2436" s="3">
        <f t="shared" si="39"/>
        <v>2.7359885446824883E-3</v>
      </c>
    </row>
    <row r="2437" spans="2:4">
      <c r="B2437" s="4">
        <v>35307</v>
      </c>
      <c r="C2437" s="24">
        <v>651.98999000000003</v>
      </c>
      <c r="D2437" s="3">
        <f t="shared" ref="D2437:D2500" si="40">C2437/C2436-1</f>
        <v>-2.2547768985075156E-2</v>
      </c>
    </row>
    <row r="2438" spans="2:4">
      <c r="B2438" s="4">
        <v>35314</v>
      </c>
      <c r="C2438" s="24">
        <v>655.67999299999997</v>
      </c>
      <c r="D2438" s="3">
        <f t="shared" si="40"/>
        <v>5.6596006941762589E-3</v>
      </c>
    </row>
    <row r="2439" spans="2:4">
      <c r="B2439" s="4">
        <v>35321</v>
      </c>
      <c r="C2439" s="24">
        <v>680.53997800000002</v>
      </c>
      <c r="D2439" s="3">
        <f t="shared" si="40"/>
        <v>3.7914814033375599E-2</v>
      </c>
    </row>
    <row r="2440" spans="2:4">
      <c r="B2440" s="4">
        <v>35328</v>
      </c>
      <c r="C2440" s="24">
        <v>687.03002900000001</v>
      </c>
      <c r="D2440" s="3">
        <f t="shared" si="40"/>
        <v>9.5366197575537104E-3</v>
      </c>
    </row>
    <row r="2441" spans="2:4">
      <c r="B2441" s="4">
        <v>35335</v>
      </c>
      <c r="C2441" s="24">
        <v>686.19000200000005</v>
      </c>
      <c r="D2441" s="3">
        <f t="shared" si="40"/>
        <v>-1.2226932805581292E-3</v>
      </c>
    </row>
    <row r="2442" spans="2:4">
      <c r="B2442" s="4">
        <v>35342</v>
      </c>
      <c r="C2442" s="24">
        <v>701.46002199999998</v>
      </c>
      <c r="D2442" s="3">
        <f t="shared" si="40"/>
        <v>2.2253340846548619E-2</v>
      </c>
    </row>
    <row r="2443" spans="2:4">
      <c r="B2443" s="4">
        <v>35349</v>
      </c>
      <c r="C2443" s="24">
        <v>700.65997300000004</v>
      </c>
      <c r="D2443" s="3">
        <f t="shared" si="40"/>
        <v>-1.1405482492342633E-3</v>
      </c>
    </row>
    <row r="2444" spans="2:4">
      <c r="B2444" s="4">
        <v>35356</v>
      </c>
      <c r="C2444" s="24">
        <v>710.82000700000003</v>
      </c>
      <c r="D2444" s="3">
        <f t="shared" si="40"/>
        <v>1.4500662791536501E-2</v>
      </c>
    </row>
    <row r="2445" spans="2:4">
      <c r="B2445" s="4">
        <v>35363</v>
      </c>
      <c r="C2445" s="24">
        <v>700.919983</v>
      </c>
      <c r="D2445" s="3">
        <f t="shared" si="40"/>
        <v>-1.3927610228337328E-2</v>
      </c>
    </row>
    <row r="2446" spans="2:4">
      <c r="B2446" s="4">
        <v>35370</v>
      </c>
      <c r="C2446" s="24">
        <v>703.77002000000005</v>
      </c>
      <c r="D2446" s="3">
        <f t="shared" si="40"/>
        <v>4.0661374609431977E-3</v>
      </c>
    </row>
    <row r="2447" spans="2:4">
      <c r="B2447" s="4">
        <v>35377</v>
      </c>
      <c r="C2447" s="24">
        <v>730.82000700000003</v>
      </c>
      <c r="D2447" s="3">
        <f t="shared" si="40"/>
        <v>3.8435833058077629E-2</v>
      </c>
    </row>
    <row r="2448" spans="2:4">
      <c r="B2448" s="4">
        <v>35384</v>
      </c>
      <c r="C2448" s="24">
        <v>737.61999500000002</v>
      </c>
      <c r="D2448" s="3">
        <f t="shared" si="40"/>
        <v>9.3046002228562852E-3</v>
      </c>
    </row>
    <row r="2449" spans="2:4">
      <c r="B2449" s="4">
        <v>35391</v>
      </c>
      <c r="C2449" s="24">
        <v>748.72997999999995</v>
      </c>
      <c r="D2449" s="3">
        <f t="shared" si="40"/>
        <v>1.5061935787139102E-2</v>
      </c>
    </row>
    <row r="2450" spans="2:4">
      <c r="B2450" s="4">
        <v>35398</v>
      </c>
      <c r="C2450" s="24">
        <v>757.02002000000005</v>
      </c>
      <c r="D2450" s="3">
        <f t="shared" si="40"/>
        <v>1.1072135778508629E-2</v>
      </c>
    </row>
    <row r="2451" spans="2:4">
      <c r="B2451" s="4">
        <v>35405</v>
      </c>
      <c r="C2451" s="24">
        <v>739.59997599999997</v>
      </c>
      <c r="D2451" s="3">
        <f t="shared" si="40"/>
        <v>-2.301133859049076E-2</v>
      </c>
    </row>
    <row r="2452" spans="2:4">
      <c r="B2452" s="4">
        <v>35412</v>
      </c>
      <c r="C2452" s="24">
        <v>728.64001499999995</v>
      </c>
      <c r="D2452" s="3">
        <f t="shared" si="40"/>
        <v>-1.4818768733978471E-2</v>
      </c>
    </row>
    <row r="2453" spans="2:4">
      <c r="B2453" s="4">
        <v>35419</v>
      </c>
      <c r="C2453" s="24">
        <v>748.86999500000002</v>
      </c>
      <c r="D2453" s="3">
        <f t="shared" si="40"/>
        <v>2.7764025559315453E-2</v>
      </c>
    </row>
    <row r="2454" spans="2:4">
      <c r="B2454" s="4">
        <v>35426</v>
      </c>
      <c r="C2454" s="24">
        <v>756.78997800000002</v>
      </c>
      <c r="D2454" s="3">
        <f t="shared" si="40"/>
        <v>1.0575911777584324E-2</v>
      </c>
    </row>
    <row r="2455" spans="2:4">
      <c r="B2455" s="4">
        <v>35433</v>
      </c>
      <c r="C2455" s="24">
        <v>748.03002900000001</v>
      </c>
      <c r="D2455" s="3">
        <f t="shared" si="40"/>
        <v>-1.157513875005356E-2</v>
      </c>
    </row>
    <row r="2456" spans="2:4">
      <c r="B2456" s="4">
        <v>35440</v>
      </c>
      <c r="C2456" s="24">
        <v>759.5</v>
      </c>
      <c r="D2456" s="3">
        <f t="shared" si="40"/>
        <v>1.5333570251629514E-2</v>
      </c>
    </row>
    <row r="2457" spans="2:4">
      <c r="B2457" s="4">
        <v>35447</v>
      </c>
      <c r="C2457" s="24">
        <v>776.169983</v>
      </c>
      <c r="D2457" s="3">
        <f t="shared" si="40"/>
        <v>2.1948628044766272E-2</v>
      </c>
    </row>
    <row r="2458" spans="2:4">
      <c r="B2458" s="4">
        <v>35454</v>
      </c>
      <c r="C2458" s="24">
        <v>770.52002000000005</v>
      </c>
      <c r="D2458" s="3">
        <f t="shared" si="40"/>
        <v>-7.279285625246823E-3</v>
      </c>
    </row>
    <row r="2459" spans="2:4">
      <c r="B2459" s="4">
        <v>35461</v>
      </c>
      <c r="C2459" s="24">
        <v>786.15997300000004</v>
      </c>
      <c r="D2459" s="3">
        <f t="shared" si="40"/>
        <v>2.0297919059909741E-2</v>
      </c>
    </row>
    <row r="2460" spans="2:4">
      <c r="B2460" s="4">
        <v>35468</v>
      </c>
      <c r="C2460" s="24">
        <v>789.55999799999995</v>
      </c>
      <c r="D2460" s="3">
        <f t="shared" si="40"/>
        <v>4.3248513238665076E-3</v>
      </c>
    </row>
    <row r="2461" spans="2:4">
      <c r="B2461" s="4">
        <v>35475</v>
      </c>
      <c r="C2461" s="24">
        <v>808.47997999999995</v>
      </c>
      <c r="D2461" s="3">
        <f t="shared" si="40"/>
        <v>2.3962690673191789E-2</v>
      </c>
    </row>
    <row r="2462" spans="2:4">
      <c r="B2462" s="4">
        <v>35482</v>
      </c>
      <c r="C2462" s="24">
        <v>801.77002000000005</v>
      </c>
      <c r="D2462" s="3">
        <f t="shared" si="40"/>
        <v>-8.2994757643842787E-3</v>
      </c>
    </row>
    <row r="2463" spans="2:4">
      <c r="B2463" s="4">
        <v>35489</v>
      </c>
      <c r="C2463" s="24">
        <v>790.82000700000003</v>
      </c>
      <c r="D2463" s="3">
        <f t="shared" si="40"/>
        <v>-1.3657299134233081E-2</v>
      </c>
    </row>
    <row r="2464" spans="2:4">
      <c r="B2464" s="4">
        <v>35496</v>
      </c>
      <c r="C2464" s="24">
        <v>804.96997099999999</v>
      </c>
      <c r="D2464" s="3">
        <f t="shared" si="40"/>
        <v>1.7892774430022573E-2</v>
      </c>
    </row>
    <row r="2465" spans="2:4">
      <c r="B2465" s="4">
        <v>35503</v>
      </c>
      <c r="C2465" s="24">
        <v>793.169983</v>
      </c>
      <c r="D2465" s="3">
        <f t="shared" si="40"/>
        <v>-1.4658917009464423E-2</v>
      </c>
    </row>
    <row r="2466" spans="2:4">
      <c r="B2466" s="4">
        <v>35510</v>
      </c>
      <c r="C2466" s="24">
        <v>784.09997599999997</v>
      </c>
      <c r="D2466" s="3">
        <f t="shared" si="40"/>
        <v>-1.143513647061456E-2</v>
      </c>
    </row>
    <row r="2467" spans="2:4">
      <c r="B2467" s="4">
        <v>35517</v>
      </c>
      <c r="C2467" s="24">
        <v>773.88000499999998</v>
      </c>
      <c r="D2467" s="3">
        <f t="shared" si="40"/>
        <v>-1.3034015192980974E-2</v>
      </c>
    </row>
    <row r="2468" spans="2:4">
      <c r="B2468" s="4">
        <v>35524</v>
      </c>
      <c r="C2468" s="24">
        <v>757.90002400000003</v>
      </c>
      <c r="D2468" s="3">
        <f t="shared" si="40"/>
        <v>-2.0649171572794334E-2</v>
      </c>
    </row>
    <row r="2469" spans="2:4">
      <c r="B2469" s="4">
        <v>35531</v>
      </c>
      <c r="C2469" s="24">
        <v>737.65002400000003</v>
      </c>
      <c r="D2469" s="3">
        <f t="shared" si="40"/>
        <v>-2.671856360833158E-2</v>
      </c>
    </row>
    <row r="2470" spans="2:4">
      <c r="B2470" s="4">
        <v>35538</v>
      </c>
      <c r="C2470" s="24">
        <v>766.34002699999996</v>
      </c>
      <c r="D2470" s="3">
        <f t="shared" si="40"/>
        <v>3.8893787116585088E-2</v>
      </c>
    </row>
    <row r="2471" spans="2:4">
      <c r="B2471" s="4">
        <v>35545</v>
      </c>
      <c r="C2471" s="24">
        <v>765.36999500000002</v>
      </c>
      <c r="D2471" s="3">
        <f t="shared" si="40"/>
        <v>-1.2657984260555644E-3</v>
      </c>
    </row>
    <row r="2472" spans="2:4">
      <c r="B2472" s="4">
        <v>35552</v>
      </c>
      <c r="C2472" s="24">
        <v>812.96997099999999</v>
      </c>
      <c r="D2472" s="3">
        <f t="shared" si="40"/>
        <v>6.2192111411422557E-2</v>
      </c>
    </row>
    <row r="2473" spans="2:4">
      <c r="B2473" s="4">
        <v>35559</v>
      </c>
      <c r="C2473" s="24">
        <v>824.78002900000001</v>
      </c>
      <c r="D2473" s="3">
        <f t="shared" si="40"/>
        <v>1.4527053176974114E-2</v>
      </c>
    </row>
    <row r="2474" spans="2:4">
      <c r="B2474" s="4">
        <v>35566</v>
      </c>
      <c r="C2474" s="24">
        <v>829.75</v>
      </c>
      <c r="D2474" s="3">
        <f t="shared" si="40"/>
        <v>6.0258139446294212E-3</v>
      </c>
    </row>
    <row r="2475" spans="2:4">
      <c r="B2475" s="4">
        <v>35573</v>
      </c>
      <c r="C2475" s="24">
        <v>847.03002900000001</v>
      </c>
      <c r="D2475" s="3">
        <f t="shared" si="40"/>
        <v>2.0825584814703202E-2</v>
      </c>
    </row>
    <row r="2476" spans="2:4">
      <c r="B2476" s="4">
        <v>35580</v>
      </c>
      <c r="C2476" s="24">
        <v>848.28002900000001</v>
      </c>
      <c r="D2476" s="3">
        <f t="shared" si="40"/>
        <v>1.4757446102302563E-3</v>
      </c>
    </row>
    <row r="2477" spans="2:4">
      <c r="B2477" s="4">
        <v>35587</v>
      </c>
      <c r="C2477" s="24">
        <v>858.01000999999997</v>
      </c>
      <c r="D2477" s="3">
        <f t="shared" si="40"/>
        <v>1.1470246460322908E-2</v>
      </c>
    </row>
    <row r="2478" spans="2:4">
      <c r="B2478" s="4">
        <v>35594</v>
      </c>
      <c r="C2478" s="24">
        <v>893.27002000000005</v>
      </c>
      <c r="D2478" s="3">
        <f t="shared" si="40"/>
        <v>4.1095103307710934E-2</v>
      </c>
    </row>
    <row r="2479" spans="2:4">
      <c r="B2479" s="4">
        <v>35601</v>
      </c>
      <c r="C2479" s="24">
        <v>898.70001200000002</v>
      </c>
      <c r="D2479" s="3">
        <f t="shared" si="40"/>
        <v>6.078780075928103E-3</v>
      </c>
    </row>
    <row r="2480" spans="2:4">
      <c r="B2480" s="4">
        <v>35608</v>
      </c>
      <c r="C2480" s="24">
        <v>887.29998799999998</v>
      </c>
      <c r="D2480" s="3">
        <f t="shared" si="40"/>
        <v>-1.2685015965038238E-2</v>
      </c>
    </row>
    <row r="2481" spans="2:4">
      <c r="B2481" s="4">
        <v>35615</v>
      </c>
      <c r="C2481" s="24">
        <v>916.919983</v>
      </c>
      <c r="D2481" s="3">
        <f t="shared" si="40"/>
        <v>3.3382165446394607E-2</v>
      </c>
    </row>
    <row r="2482" spans="2:4">
      <c r="B2482" s="4">
        <v>35622</v>
      </c>
      <c r="C2482" s="24">
        <v>916.67999299999997</v>
      </c>
      <c r="D2482" s="3">
        <f t="shared" si="40"/>
        <v>-2.6173494356052096E-4</v>
      </c>
    </row>
    <row r="2483" spans="2:4">
      <c r="B2483" s="4">
        <v>35629</v>
      </c>
      <c r="C2483" s="24">
        <v>915.29998799999998</v>
      </c>
      <c r="D2483" s="3">
        <f t="shared" si="40"/>
        <v>-1.5054381142144413E-3</v>
      </c>
    </row>
    <row r="2484" spans="2:4">
      <c r="B2484" s="4">
        <v>35636</v>
      </c>
      <c r="C2484" s="24">
        <v>938.78997800000002</v>
      </c>
      <c r="D2484" s="3">
        <f t="shared" si="40"/>
        <v>2.56637062252425E-2</v>
      </c>
    </row>
    <row r="2485" spans="2:4">
      <c r="B2485" s="4">
        <v>35643</v>
      </c>
      <c r="C2485" s="24">
        <v>947.14001499999995</v>
      </c>
      <c r="D2485" s="3">
        <f t="shared" si="40"/>
        <v>8.8944675547015795E-3</v>
      </c>
    </row>
    <row r="2486" spans="2:4">
      <c r="B2486" s="4">
        <v>35650</v>
      </c>
      <c r="C2486" s="24">
        <v>933.53997800000002</v>
      </c>
      <c r="D2486" s="3">
        <f t="shared" si="40"/>
        <v>-1.4359056511829338E-2</v>
      </c>
    </row>
    <row r="2487" spans="2:4">
      <c r="B2487" s="4">
        <v>35657</v>
      </c>
      <c r="C2487" s="24">
        <v>900.80999799999995</v>
      </c>
      <c r="D2487" s="3">
        <f t="shared" si="40"/>
        <v>-3.5060073238770362E-2</v>
      </c>
    </row>
    <row r="2488" spans="2:4">
      <c r="B2488" s="4">
        <v>35664</v>
      </c>
      <c r="C2488" s="24">
        <v>923.53997800000002</v>
      </c>
      <c r="D2488" s="3">
        <f t="shared" si="40"/>
        <v>2.523282384794312E-2</v>
      </c>
    </row>
    <row r="2489" spans="2:4">
      <c r="B2489" s="4">
        <v>35671</v>
      </c>
      <c r="C2489" s="24">
        <v>899.46997099999999</v>
      </c>
      <c r="D2489" s="3">
        <f t="shared" si="40"/>
        <v>-2.606276671652652E-2</v>
      </c>
    </row>
    <row r="2490" spans="2:4">
      <c r="B2490" s="4">
        <v>35678</v>
      </c>
      <c r="C2490" s="24">
        <v>929.04998799999998</v>
      </c>
      <c r="D2490" s="3">
        <f t="shared" si="40"/>
        <v>3.2886052846337943E-2</v>
      </c>
    </row>
    <row r="2491" spans="2:4">
      <c r="B2491" s="4">
        <v>35685</v>
      </c>
      <c r="C2491" s="24">
        <v>923.90997300000004</v>
      </c>
      <c r="D2491" s="3">
        <f t="shared" si="40"/>
        <v>-5.5325494498579264E-3</v>
      </c>
    </row>
    <row r="2492" spans="2:4">
      <c r="B2492" s="4">
        <v>35692</v>
      </c>
      <c r="C2492" s="24">
        <v>950.51000999999997</v>
      </c>
      <c r="D2492" s="3">
        <f t="shared" si="40"/>
        <v>2.8790723963751264E-2</v>
      </c>
    </row>
    <row r="2493" spans="2:4">
      <c r="B2493" s="4">
        <v>35699</v>
      </c>
      <c r="C2493" s="24">
        <v>945.21997099999999</v>
      </c>
      <c r="D2493" s="3">
        <f t="shared" si="40"/>
        <v>-5.5654742657575973E-3</v>
      </c>
    </row>
    <row r="2494" spans="2:4">
      <c r="B2494" s="4">
        <v>35706</v>
      </c>
      <c r="C2494" s="24">
        <v>965.03002900000001</v>
      </c>
      <c r="D2494" s="3">
        <f t="shared" si="40"/>
        <v>2.0958145836721842E-2</v>
      </c>
    </row>
    <row r="2495" spans="2:4">
      <c r="B2495" s="4">
        <v>35713</v>
      </c>
      <c r="C2495" s="24">
        <v>966.97997999999995</v>
      </c>
      <c r="D2495" s="3">
        <f t="shared" si="40"/>
        <v>2.0206117337306928E-3</v>
      </c>
    </row>
    <row r="2496" spans="2:4">
      <c r="B2496" s="4">
        <v>35720</v>
      </c>
      <c r="C2496" s="24">
        <v>944.15997300000004</v>
      </c>
      <c r="D2496" s="3">
        <f t="shared" si="40"/>
        <v>-2.3599254867717079E-2</v>
      </c>
    </row>
    <row r="2497" spans="2:4">
      <c r="B2497" s="4">
        <v>35727</v>
      </c>
      <c r="C2497" s="24">
        <v>941.64001499999995</v>
      </c>
      <c r="D2497" s="3">
        <f t="shared" si="40"/>
        <v>-2.6689947382466661E-3</v>
      </c>
    </row>
    <row r="2498" spans="2:4">
      <c r="B2498" s="4">
        <v>35734</v>
      </c>
      <c r="C2498" s="24">
        <v>914.61999500000002</v>
      </c>
      <c r="D2498" s="3">
        <f t="shared" si="40"/>
        <v>-2.8694638683127716E-2</v>
      </c>
    </row>
    <row r="2499" spans="2:4">
      <c r="B2499" s="4">
        <v>35741</v>
      </c>
      <c r="C2499" s="24">
        <v>927.51000999999997</v>
      </c>
      <c r="D2499" s="3">
        <f t="shared" si="40"/>
        <v>1.4093301120100543E-2</v>
      </c>
    </row>
    <row r="2500" spans="2:4">
      <c r="B2500" s="4">
        <v>35748</v>
      </c>
      <c r="C2500" s="24">
        <v>928.34997599999997</v>
      </c>
      <c r="D2500" s="3">
        <f t="shared" si="40"/>
        <v>9.0561394588073441E-4</v>
      </c>
    </row>
    <row r="2501" spans="2:4">
      <c r="B2501" s="4">
        <v>35755</v>
      </c>
      <c r="C2501" s="24">
        <v>963.09002699999996</v>
      </c>
      <c r="D2501" s="3">
        <f t="shared" ref="D2501:D2564" si="41">C2501/C2500-1</f>
        <v>3.7421287120278812E-2</v>
      </c>
    </row>
    <row r="2502" spans="2:4">
      <c r="B2502" s="4">
        <v>35762</v>
      </c>
      <c r="C2502" s="24">
        <v>955.40002400000003</v>
      </c>
      <c r="D2502" s="3">
        <f t="shared" si="41"/>
        <v>-7.9847187536081776E-3</v>
      </c>
    </row>
    <row r="2503" spans="2:4">
      <c r="B2503" s="4">
        <v>35769</v>
      </c>
      <c r="C2503" s="24">
        <v>983.78997800000002</v>
      </c>
      <c r="D2503" s="3">
        <f t="shared" si="41"/>
        <v>2.9715253597272229E-2</v>
      </c>
    </row>
    <row r="2504" spans="2:4">
      <c r="B2504" s="4">
        <v>35776</v>
      </c>
      <c r="C2504" s="24">
        <v>953.39001499999995</v>
      </c>
      <c r="D2504" s="3">
        <f t="shared" si="41"/>
        <v>-3.0900866729504428E-2</v>
      </c>
    </row>
    <row r="2505" spans="2:4">
      <c r="B2505" s="4">
        <v>35783</v>
      </c>
      <c r="C2505" s="24">
        <v>946.78002900000001</v>
      </c>
      <c r="D2505" s="3">
        <f t="shared" si="41"/>
        <v>-6.9331395294714993E-3</v>
      </c>
    </row>
    <row r="2506" spans="2:4">
      <c r="B2506" s="4">
        <v>35790</v>
      </c>
      <c r="C2506" s="24">
        <v>936.46002199999998</v>
      </c>
      <c r="D2506" s="3">
        <f t="shared" si="41"/>
        <v>-1.0900110568344057E-2</v>
      </c>
    </row>
    <row r="2507" spans="2:4">
      <c r="B2507" s="4">
        <v>35797</v>
      </c>
      <c r="C2507" s="24">
        <v>975.03997800000002</v>
      </c>
      <c r="D2507" s="3">
        <f t="shared" si="41"/>
        <v>4.1197654030766584E-2</v>
      </c>
    </row>
    <row r="2508" spans="2:4">
      <c r="B2508" s="4">
        <v>35804</v>
      </c>
      <c r="C2508" s="24">
        <v>927.69000200000005</v>
      </c>
      <c r="D2508" s="3">
        <f t="shared" si="41"/>
        <v>-4.8562086753739186E-2</v>
      </c>
    </row>
    <row r="2509" spans="2:4">
      <c r="B2509" s="4">
        <v>35811</v>
      </c>
      <c r="C2509" s="24">
        <v>961.51000999999997</v>
      </c>
      <c r="D2509" s="3">
        <f t="shared" si="41"/>
        <v>3.6456152299892963E-2</v>
      </c>
    </row>
    <row r="2510" spans="2:4">
      <c r="B2510" s="4">
        <v>35818</v>
      </c>
      <c r="C2510" s="24">
        <v>957.59002699999996</v>
      </c>
      <c r="D2510" s="3">
        <f t="shared" si="41"/>
        <v>-4.0769029539275969E-3</v>
      </c>
    </row>
    <row r="2511" spans="2:4">
      <c r="B2511" s="4">
        <v>35825</v>
      </c>
      <c r="C2511" s="24">
        <v>980.28002900000001</v>
      </c>
      <c r="D2511" s="3">
        <f t="shared" si="41"/>
        <v>2.3694902160880549E-2</v>
      </c>
    </row>
    <row r="2512" spans="2:4">
      <c r="B2512" s="4">
        <v>35832</v>
      </c>
      <c r="C2512" s="24">
        <v>1012.460022</v>
      </c>
      <c r="D2512" s="3">
        <f t="shared" si="41"/>
        <v>3.2827347337502477E-2</v>
      </c>
    </row>
    <row r="2513" spans="2:4">
      <c r="B2513" s="4">
        <v>35839</v>
      </c>
      <c r="C2513" s="24">
        <v>1020.090027</v>
      </c>
      <c r="D2513" s="3">
        <f t="shared" si="41"/>
        <v>7.5361049663251745E-3</v>
      </c>
    </row>
    <row r="2514" spans="2:4">
      <c r="B2514" s="4">
        <v>35846</v>
      </c>
      <c r="C2514" s="24">
        <v>1034.209961</v>
      </c>
      <c r="D2514" s="3">
        <f t="shared" si="41"/>
        <v>1.3841850842837511E-2</v>
      </c>
    </row>
    <row r="2515" spans="2:4">
      <c r="B2515" s="4">
        <v>35853</v>
      </c>
      <c r="C2515" s="24">
        <v>1049.339966</v>
      </c>
      <c r="D2515" s="3">
        <f t="shared" si="41"/>
        <v>1.4629529370777439E-2</v>
      </c>
    </row>
    <row r="2516" spans="2:4">
      <c r="B2516" s="4">
        <v>35860</v>
      </c>
      <c r="C2516" s="24">
        <v>1055.6899410000001</v>
      </c>
      <c r="D2516" s="3">
        <f t="shared" si="41"/>
        <v>6.0513991706669934E-3</v>
      </c>
    </row>
    <row r="2517" spans="2:4">
      <c r="B2517" s="4">
        <v>35867</v>
      </c>
      <c r="C2517" s="24">
        <v>1068.6099850000001</v>
      </c>
      <c r="D2517" s="3">
        <f t="shared" si="41"/>
        <v>1.2238483571948677E-2</v>
      </c>
    </row>
    <row r="2518" spans="2:4">
      <c r="B2518" s="4">
        <v>35874</v>
      </c>
      <c r="C2518" s="24">
        <v>1099.160034</v>
      </c>
      <c r="D2518" s="3">
        <f t="shared" si="41"/>
        <v>2.8588586508481839E-2</v>
      </c>
    </row>
    <row r="2519" spans="2:4">
      <c r="B2519" s="4">
        <v>35881</v>
      </c>
      <c r="C2519" s="24">
        <v>1095.4399410000001</v>
      </c>
      <c r="D2519" s="3">
        <f t="shared" si="41"/>
        <v>-3.3844871401136345E-3</v>
      </c>
    </row>
    <row r="2520" spans="2:4">
      <c r="B2520" s="4">
        <v>35888</v>
      </c>
      <c r="C2520" s="24">
        <v>1122.6999510000001</v>
      </c>
      <c r="D2520" s="3">
        <f t="shared" si="41"/>
        <v>2.4884988194893598E-2</v>
      </c>
    </row>
    <row r="2521" spans="2:4">
      <c r="B2521" s="4">
        <v>35895</v>
      </c>
      <c r="C2521" s="24">
        <v>1110.670044</v>
      </c>
      <c r="D2521" s="3">
        <f t="shared" si="41"/>
        <v>-1.0715157677957388E-2</v>
      </c>
    </row>
    <row r="2522" spans="2:4">
      <c r="B2522" s="4">
        <v>35902</v>
      </c>
      <c r="C2522" s="24">
        <v>1122.719971</v>
      </c>
      <c r="D2522" s="3">
        <f t="shared" si="41"/>
        <v>1.0849241019054601E-2</v>
      </c>
    </row>
    <row r="2523" spans="2:4">
      <c r="B2523" s="4">
        <v>35909</v>
      </c>
      <c r="C2523" s="24">
        <v>1107.900024</v>
      </c>
      <c r="D2523" s="3">
        <f t="shared" si="41"/>
        <v>-1.3200038640801881E-2</v>
      </c>
    </row>
    <row r="2524" spans="2:4">
      <c r="B2524" s="4">
        <v>35916</v>
      </c>
      <c r="C2524" s="24">
        <v>1121</v>
      </c>
      <c r="D2524" s="3">
        <f t="shared" si="41"/>
        <v>1.1824149937919026E-2</v>
      </c>
    </row>
    <row r="2525" spans="2:4">
      <c r="B2525" s="4">
        <v>35923</v>
      </c>
      <c r="C2525" s="24">
        <v>1108.1400149999999</v>
      </c>
      <c r="D2525" s="3">
        <f t="shared" si="41"/>
        <v>-1.1471886708296242E-2</v>
      </c>
    </row>
    <row r="2526" spans="2:4">
      <c r="B2526" s="4">
        <v>35930</v>
      </c>
      <c r="C2526" s="24">
        <v>1108.7299800000001</v>
      </c>
      <c r="D2526" s="3">
        <f t="shared" si="41"/>
        <v>5.3239210931321779E-4</v>
      </c>
    </row>
    <row r="2527" spans="2:4">
      <c r="B2527" s="4">
        <v>35937</v>
      </c>
      <c r="C2527" s="24">
        <v>1110.469971</v>
      </c>
      <c r="D2527" s="3">
        <f t="shared" si="41"/>
        <v>1.5693550561335368E-3</v>
      </c>
    </row>
    <row r="2528" spans="2:4">
      <c r="B2528" s="4">
        <v>35944</v>
      </c>
      <c r="C2528" s="24">
        <v>1090.8199460000001</v>
      </c>
      <c r="D2528" s="3">
        <f t="shared" si="41"/>
        <v>-1.7695233111350794E-2</v>
      </c>
    </row>
    <row r="2529" spans="2:4">
      <c r="B2529" s="4">
        <v>35951</v>
      </c>
      <c r="C2529" s="24">
        <v>1113.8599850000001</v>
      </c>
      <c r="D2529" s="3">
        <f t="shared" si="41"/>
        <v>2.1121761739402611E-2</v>
      </c>
    </row>
    <row r="2530" spans="2:4">
      <c r="B2530" s="4">
        <v>35958</v>
      </c>
      <c r="C2530" s="24">
        <v>1098.839966</v>
      </c>
      <c r="D2530" s="3">
        <f t="shared" si="41"/>
        <v>-1.3484656242498949E-2</v>
      </c>
    </row>
    <row r="2531" spans="2:4">
      <c r="B2531" s="4">
        <v>35965</v>
      </c>
      <c r="C2531" s="24">
        <v>1100.650024</v>
      </c>
      <c r="D2531" s="3">
        <f t="shared" si="41"/>
        <v>1.6472444177553225E-3</v>
      </c>
    </row>
    <row r="2532" spans="2:4">
      <c r="B2532" s="4">
        <v>35972</v>
      </c>
      <c r="C2532" s="24">
        <v>1133.1999510000001</v>
      </c>
      <c r="D2532" s="3">
        <f t="shared" si="41"/>
        <v>2.9573366910679244E-2</v>
      </c>
    </row>
    <row r="2533" spans="2:4">
      <c r="B2533" s="4">
        <v>35979</v>
      </c>
      <c r="C2533" s="24">
        <v>1146.420044</v>
      </c>
      <c r="D2533" s="3">
        <f t="shared" si="41"/>
        <v>1.1666160935088099E-2</v>
      </c>
    </row>
    <row r="2534" spans="2:4">
      <c r="B2534" s="4">
        <v>35986</v>
      </c>
      <c r="C2534" s="24">
        <v>1164.329956</v>
      </c>
      <c r="D2534" s="3">
        <f t="shared" si="41"/>
        <v>1.5622469350335288E-2</v>
      </c>
    </row>
    <row r="2535" spans="2:4">
      <c r="B2535" s="4">
        <v>35993</v>
      </c>
      <c r="C2535" s="24">
        <v>1186.75</v>
      </c>
      <c r="D2535" s="3">
        <f t="shared" si="41"/>
        <v>1.9255747809687085E-2</v>
      </c>
    </row>
    <row r="2536" spans="2:4">
      <c r="B2536" s="4">
        <v>36000</v>
      </c>
      <c r="C2536" s="24">
        <v>1140.8000489999999</v>
      </c>
      <c r="D2536" s="3">
        <f t="shared" si="41"/>
        <v>-3.8719149778807749E-2</v>
      </c>
    </row>
    <row r="2537" spans="2:4">
      <c r="B2537" s="4">
        <v>36007</v>
      </c>
      <c r="C2537" s="24">
        <v>1120.670044</v>
      </c>
      <c r="D2537" s="3">
        <f t="shared" si="41"/>
        <v>-1.7645515546432122E-2</v>
      </c>
    </row>
    <row r="2538" spans="2:4">
      <c r="B2538" s="4">
        <v>36014</v>
      </c>
      <c r="C2538" s="24">
        <v>1089.4499510000001</v>
      </c>
      <c r="D2538" s="3">
        <f t="shared" si="41"/>
        <v>-2.7858416638465888E-2</v>
      </c>
    </row>
    <row r="2539" spans="2:4">
      <c r="B2539" s="4">
        <v>36021</v>
      </c>
      <c r="C2539" s="24">
        <v>1062.75</v>
      </c>
      <c r="D2539" s="3">
        <f t="shared" si="41"/>
        <v>-2.4507735280076215E-2</v>
      </c>
    </row>
    <row r="2540" spans="2:4">
      <c r="B2540" s="4">
        <v>36028</v>
      </c>
      <c r="C2540" s="24">
        <v>1081.23999</v>
      </c>
      <c r="D2540" s="3">
        <f t="shared" si="41"/>
        <v>1.7398249823570966E-2</v>
      </c>
    </row>
    <row r="2541" spans="2:4">
      <c r="B2541" s="4">
        <v>36035</v>
      </c>
      <c r="C2541" s="24">
        <v>1027.1400149999999</v>
      </c>
      <c r="D2541" s="3">
        <f t="shared" si="41"/>
        <v>-5.0035122174865276E-2</v>
      </c>
    </row>
    <row r="2542" spans="2:4">
      <c r="B2542" s="4">
        <v>36042</v>
      </c>
      <c r="C2542" s="24">
        <v>973.89001499999995</v>
      </c>
      <c r="D2542" s="3">
        <f t="shared" si="41"/>
        <v>-5.1842980725466115E-2</v>
      </c>
    </row>
    <row r="2543" spans="2:4">
      <c r="B2543" s="4">
        <v>36049</v>
      </c>
      <c r="C2543" s="24">
        <v>1009.059998</v>
      </c>
      <c r="D2543" s="3">
        <f t="shared" si="41"/>
        <v>3.6112890016641197E-2</v>
      </c>
    </row>
    <row r="2544" spans="2:4">
      <c r="B2544" s="4">
        <v>36056</v>
      </c>
      <c r="C2544" s="24">
        <v>1020.090027</v>
      </c>
      <c r="D2544" s="3">
        <f t="shared" si="41"/>
        <v>1.0930994214280565E-2</v>
      </c>
    </row>
    <row r="2545" spans="2:4">
      <c r="B2545" s="4">
        <v>36063</v>
      </c>
      <c r="C2545" s="24">
        <v>1044.75</v>
      </c>
      <c r="D2545" s="3">
        <f t="shared" si="41"/>
        <v>2.4174310450346237E-2</v>
      </c>
    </row>
    <row r="2546" spans="2:4">
      <c r="B2546" s="4">
        <v>36070</v>
      </c>
      <c r="C2546" s="24">
        <v>1002.599976</v>
      </c>
      <c r="D2546" s="3">
        <f t="shared" si="41"/>
        <v>-4.0344603015075364E-2</v>
      </c>
    </row>
    <row r="2547" spans="2:4">
      <c r="B2547" s="4">
        <v>36077</v>
      </c>
      <c r="C2547" s="24">
        <v>984.39001499999995</v>
      </c>
      <c r="D2547" s="3">
        <f t="shared" si="41"/>
        <v>-1.8162738316283455E-2</v>
      </c>
    </row>
    <row r="2548" spans="2:4">
      <c r="B2548" s="4">
        <v>36084</v>
      </c>
      <c r="C2548" s="24">
        <v>1056.420044</v>
      </c>
      <c r="D2548" s="3">
        <f t="shared" si="41"/>
        <v>7.3172246672981611E-2</v>
      </c>
    </row>
    <row r="2549" spans="2:4">
      <c r="B2549" s="4">
        <v>36091</v>
      </c>
      <c r="C2549" s="24">
        <v>1070.670044</v>
      </c>
      <c r="D2549" s="3">
        <f t="shared" si="41"/>
        <v>1.348895269541095E-2</v>
      </c>
    </row>
    <row r="2550" spans="2:4">
      <c r="B2550" s="4">
        <v>36098</v>
      </c>
      <c r="C2550" s="24">
        <v>1098.670044</v>
      </c>
      <c r="D2550" s="3">
        <f t="shared" si="41"/>
        <v>2.6151847767583503E-2</v>
      </c>
    </row>
    <row r="2551" spans="2:4">
      <c r="B2551" s="4">
        <v>36105</v>
      </c>
      <c r="C2551" s="24">
        <v>1141.01001</v>
      </c>
      <c r="D2551" s="3">
        <f t="shared" si="41"/>
        <v>3.8537471947310165E-2</v>
      </c>
    </row>
    <row r="2552" spans="2:4">
      <c r="B2552" s="4">
        <v>36112</v>
      </c>
      <c r="C2552" s="24">
        <v>1125.719971</v>
      </c>
      <c r="D2552" s="3">
        <f t="shared" si="41"/>
        <v>-1.3400442472892959E-2</v>
      </c>
    </row>
    <row r="2553" spans="2:4">
      <c r="B2553" s="4">
        <v>36119</v>
      </c>
      <c r="C2553" s="24">
        <v>1163.5500489999999</v>
      </c>
      <c r="D2553" s="3">
        <f t="shared" si="41"/>
        <v>3.3605229519375612E-2</v>
      </c>
    </row>
    <row r="2554" spans="2:4">
      <c r="B2554" s="4">
        <v>36126</v>
      </c>
      <c r="C2554" s="24">
        <v>1192.329956</v>
      </c>
      <c r="D2554" s="3">
        <f t="shared" si="41"/>
        <v>2.4734567305235045E-2</v>
      </c>
    </row>
    <row r="2555" spans="2:4">
      <c r="B2555" s="4">
        <v>36133</v>
      </c>
      <c r="C2555" s="24">
        <v>1176.73999</v>
      </c>
      <c r="D2555" s="3">
        <f t="shared" si="41"/>
        <v>-1.3075211204372383E-2</v>
      </c>
    </row>
    <row r="2556" spans="2:4">
      <c r="B2556" s="4">
        <v>36140</v>
      </c>
      <c r="C2556" s="24">
        <v>1166.459961</v>
      </c>
      <c r="D2556" s="3">
        <f t="shared" si="41"/>
        <v>-8.7360241747201917E-3</v>
      </c>
    </row>
    <row r="2557" spans="2:4">
      <c r="B2557" s="4">
        <v>36147</v>
      </c>
      <c r="C2557" s="24">
        <v>1188.030029</v>
      </c>
      <c r="D2557" s="3">
        <f t="shared" si="41"/>
        <v>1.849190604151385E-2</v>
      </c>
    </row>
    <row r="2558" spans="2:4">
      <c r="B2558" s="4">
        <v>36154</v>
      </c>
      <c r="C2558" s="24">
        <v>1226.2700199999999</v>
      </c>
      <c r="D2558" s="3">
        <f t="shared" si="41"/>
        <v>3.2187731005577147E-2</v>
      </c>
    </row>
    <row r="2559" spans="2:4">
      <c r="B2559" s="4">
        <v>36161</v>
      </c>
      <c r="C2559" s="24">
        <v>1229.2299800000001</v>
      </c>
      <c r="D2559" s="3">
        <f t="shared" si="41"/>
        <v>2.4137913768780273E-3</v>
      </c>
    </row>
    <row r="2560" spans="2:4">
      <c r="B2560" s="4">
        <v>36168</v>
      </c>
      <c r="C2560" s="24">
        <v>1275.089966</v>
      </c>
      <c r="D2560" s="3">
        <f t="shared" si="41"/>
        <v>3.7307897420464808E-2</v>
      </c>
    </row>
    <row r="2561" spans="2:4">
      <c r="B2561" s="4">
        <v>36175</v>
      </c>
      <c r="C2561" s="24">
        <v>1243.26001</v>
      </c>
      <c r="D2561" s="3">
        <f t="shared" si="41"/>
        <v>-2.4962909950465462E-2</v>
      </c>
    </row>
    <row r="2562" spans="2:4">
      <c r="B2562" s="4">
        <v>36182</v>
      </c>
      <c r="C2562" s="24">
        <v>1225.1899410000001</v>
      </c>
      <c r="D2562" s="3">
        <f t="shared" si="41"/>
        <v>-1.4534424701716175E-2</v>
      </c>
    </row>
    <row r="2563" spans="2:4">
      <c r="B2563" s="4">
        <v>36189</v>
      </c>
      <c r="C2563" s="24">
        <v>1279.6400149999999</v>
      </c>
      <c r="D2563" s="3">
        <f t="shared" si="41"/>
        <v>4.444214907245958E-2</v>
      </c>
    </row>
    <row r="2564" spans="2:4">
      <c r="B2564" s="4">
        <v>36196</v>
      </c>
      <c r="C2564" s="24">
        <v>1239.400024</v>
      </c>
      <c r="D2564" s="3">
        <f t="shared" si="41"/>
        <v>-3.1446336882486325E-2</v>
      </c>
    </row>
    <row r="2565" spans="2:4">
      <c r="B2565" s="4">
        <v>36203</v>
      </c>
      <c r="C2565" s="24">
        <v>1230.130005</v>
      </c>
      <c r="D2565" s="3">
        <f t="shared" ref="D2565:D2628" si="42">C2565/C2564-1</f>
        <v>-7.4794407136464791E-3</v>
      </c>
    </row>
    <row r="2566" spans="2:4">
      <c r="B2566" s="4">
        <v>36210</v>
      </c>
      <c r="C2566" s="24">
        <v>1239.219971</v>
      </c>
      <c r="D2566" s="3">
        <f t="shared" si="42"/>
        <v>7.3894352329044732E-3</v>
      </c>
    </row>
    <row r="2567" spans="2:4">
      <c r="B2567" s="4">
        <v>36217</v>
      </c>
      <c r="C2567" s="24">
        <v>1238.329956</v>
      </c>
      <c r="D2567" s="3">
        <f t="shared" si="42"/>
        <v>-7.1820582368575803E-4</v>
      </c>
    </row>
    <row r="2568" spans="2:4">
      <c r="B2568" s="4">
        <v>36224</v>
      </c>
      <c r="C2568" s="24">
        <v>1275.469971</v>
      </c>
      <c r="D2568" s="3">
        <f t="shared" si="42"/>
        <v>2.9992018540816012E-2</v>
      </c>
    </row>
    <row r="2569" spans="2:4">
      <c r="B2569" s="4">
        <v>36231</v>
      </c>
      <c r="C2569" s="24">
        <v>1294.589966</v>
      </c>
      <c r="D2569" s="3">
        <f t="shared" si="42"/>
        <v>1.4990548922927172E-2</v>
      </c>
    </row>
    <row r="2570" spans="2:4">
      <c r="B2570" s="4">
        <v>36238</v>
      </c>
      <c r="C2570" s="24">
        <v>1299.290039</v>
      </c>
      <c r="D2570" s="3">
        <f t="shared" si="42"/>
        <v>3.6305495357129569E-3</v>
      </c>
    </row>
    <row r="2571" spans="2:4">
      <c r="B2571" s="4">
        <v>36245</v>
      </c>
      <c r="C2571" s="24">
        <v>1282.8000489999999</v>
      </c>
      <c r="D2571" s="3">
        <f t="shared" si="42"/>
        <v>-1.2691538844314953E-2</v>
      </c>
    </row>
    <row r="2572" spans="2:4">
      <c r="B2572" s="4">
        <v>36252</v>
      </c>
      <c r="C2572" s="24">
        <v>1293.719971</v>
      </c>
      <c r="D2572" s="3">
        <f t="shared" si="42"/>
        <v>8.5125674952324371E-3</v>
      </c>
    </row>
    <row r="2573" spans="2:4">
      <c r="B2573" s="4">
        <v>36259</v>
      </c>
      <c r="C2573" s="24">
        <v>1348.349976</v>
      </c>
      <c r="D2573" s="3">
        <f t="shared" si="42"/>
        <v>4.2227070946251999E-2</v>
      </c>
    </row>
    <row r="2574" spans="2:4">
      <c r="B2574" s="4">
        <v>36266</v>
      </c>
      <c r="C2574" s="24">
        <v>1319</v>
      </c>
      <c r="D2574" s="3">
        <f t="shared" si="42"/>
        <v>-2.1767327861768715E-2</v>
      </c>
    </row>
    <row r="2575" spans="2:4">
      <c r="B2575" s="4">
        <v>36273</v>
      </c>
      <c r="C2575" s="24">
        <v>1356.849976</v>
      </c>
      <c r="D2575" s="3">
        <f t="shared" si="42"/>
        <v>2.869596360879445E-2</v>
      </c>
    </row>
    <row r="2576" spans="2:4">
      <c r="B2576" s="4">
        <v>36280</v>
      </c>
      <c r="C2576" s="24">
        <v>1335.1800539999999</v>
      </c>
      <c r="D2576" s="3">
        <f t="shared" si="42"/>
        <v>-1.5970757551164949E-2</v>
      </c>
    </row>
    <row r="2577" spans="2:4">
      <c r="B2577" s="4">
        <v>36287</v>
      </c>
      <c r="C2577" s="24">
        <v>1345</v>
      </c>
      <c r="D2577" s="3">
        <f t="shared" si="42"/>
        <v>7.3547728417460156E-3</v>
      </c>
    </row>
    <row r="2578" spans="2:4">
      <c r="B2578" s="4">
        <v>36294</v>
      </c>
      <c r="C2578" s="24">
        <v>1337.8000489999999</v>
      </c>
      <c r="D2578" s="3">
        <f t="shared" si="42"/>
        <v>-5.3531234200744349E-3</v>
      </c>
    </row>
    <row r="2579" spans="2:4">
      <c r="B2579" s="4">
        <v>36301</v>
      </c>
      <c r="C2579" s="24">
        <v>1330.290039</v>
      </c>
      <c r="D2579" s="3">
        <f t="shared" si="42"/>
        <v>-5.6137013940265046E-3</v>
      </c>
    </row>
    <row r="2580" spans="2:4">
      <c r="B2580" s="4">
        <v>36308</v>
      </c>
      <c r="C2580" s="24">
        <v>1301.839966</v>
      </c>
      <c r="D2580" s="3">
        <f t="shared" si="42"/>
        <v>-2.1386368510574072E-2</v>
      </c>
    </row>
    <row r="2581" spans="2:4">
      <c r="B2581" s="4">
        <v>36315</v>
      </c>
      <c r="C2581" s="24">
        <v>1327.75</v>
      </c>
      <c r="D2581" s="3">
        <f t="shared" si="42"/>
        <v>1.9902626034450588E-2</v>
      </c>
    </row>
    <row r="2582" spans="2:4">
      <c r="B2582" s="4">
        <v>36322</v>
      </c>
      <c r="C2582" s="24">
        <v>1293.6400149999999</v>
      </c>
      <c r="D2582" s="3">
        <f t="shared" si="42"/>
        <v>-2.5690065900960346E-2</v>
      </c>
    </row>
    <row r="2583" spans="2:4">
      <c r="B2583" s="4">
        <v>36329</v>
      </c>
      <c r="C2583" s="24">
        <v>1342.839966</v>
      </c>
      <c r="D2583" s="3">
        <f t="shared" si="42"/>
        <v>3.8032180845920971E-2</v>
      </c>
    </row>
    <row r="2584" spans="2:4">
      <c r="B2584" s="4">
        <v>36336</v>
      </c>
      <c r="C2584" s="24">
        <v>1315.3100589999999</v>
      </c>
      <c r="D2584" s="3">
        <f t="shared" si="42"/>
        <v>-2.0501256811714552E-2</v>
      </c>
    </row>
    <row r="2585" spans="2:4">
      <c r="B2585" s="4">
        <v>36343</v>
      </c>
      <c r="C2585" s="24">
        <v>1391.219971</v>
      </c>
      <c r="D2585" s="3">
        <f t="shared" si="42"/>
        <v>5.7712560989393369E-2</v>
      </c>
    </row>
    <row r="2586" spans="2:4">
      <c r="B2586" s="4">
        <v>36350</v>
      </c>
      <c r="C2586" s="24">
        <v>1403.280029</v>
      </c>
      <c r="D2586" s="3">
        <f t="shared" si="42"/>
        <v>8.6686924076653238E-3</v>
      </c>
    </row>
    <row r="2587" spans="2:4">
      <c r="B2587" s="4">
        <v>36357</v>
      </c>
      <c r="C2587" s="24">
        <v>1418.780029</v>
      </c>
      <c r="D2587" s="3">
        <f t="shared" si="42"/>
        <v>1.1045550196453258E-2</v>
      </c>
    </row>
    <row r="2588" spans="2:4">
      <c r="B2588" s="4">
        <v>36364</v>
      </c>
      <c r="C2588" s="24">
        <v>1356.9399410000001</v>
      </c>
      <c r="D2588" s="3">
        <f t="shared" si="42"/>
        <v>-4.3586804674426327E-2</v>
      </c>
    </row>
    <row r="2589" spans="2:4">
      <c r="B2589" s="4">
        <v>36371</v>
      </c>
      <c r="C2589" s="24">
        <v>1328.719971</v>
      </c>
      <c r="D2589" s="3">
        <f t="shared" si="42"/>
        <v>-2.0796771579443152E-2</v>
      </c>
    </row>
    <row r="2590" spans="2:4">
      <c r="B2590" s="4">
        <v>36378</v>
      </c>
      <c r="C2590" s="24">
        <v>1300.290039</v>
      </c>
      <c r="D2590" s="3">
        <f t="shared" si="42"/>
        <v>-2.1396481290639091E-2</v>
      </c>
    </row>
    <row r="2591" spans="2:4">
      <c r="B2591" s="4">
        <v>36385</v>
      </c>
      <c r="C2591" s="24">
        <v>1327.6800539999999</v>
      </c>
      <c r="D2591" s="3">
        <f t="shared" si="42"/>
        <v>2.1064542662392771E-2</v>
      </c>
    </row>
    <row r="2592" spans="2:4">
      <c r="B2592" s="4">
        <v>36392</v>
      </c>
      <c r="C2592" s="24">
        <v>1336.6099850000001</v>
      </c>
      <c r="D2592" s="3">
        <f t="shared" si="42"/>
        <v>6.7259660737510885E-3</v>
      </c>
    </row>
    <row r="2593" spans="2:4">
      <c r="B2593" s="4">
        <v>36399</v>
      </c>
      <c r="C2593" s="24">
        <v>1348.2700199999999</v>
      </c>
      <c r="D2593" s="3">
        <f t="shared" si="42"/>
        <v>8.7235881303100449E-3</v>
      </c>
    </row>
    <row r="2594" spans="2:4">
      <c r="B2594" s="4">
        <v>36406</v>
      </c>
      <c r="C2594" s="24">
        <v>1357.23999</v>
      </c>
      <c r="D2594" s="3">
        <f t="shared" si="42"/>
        <v>6.6529477530028469E-3</v>
      </c>
    </row>
    <row r="2595" spans="2:4">
      <c r="B2595" s="4">
        <v>36413</v>
      </c>
      <c r="C2595" s="24">
        <v>1351.660034</v>
      </c>
      <c r="D2595" s="3">
        <f t="shared" si="42"/>
        <v>-4.1112522774988669E-3</v>
      </c>
    </row>
    <row r="2596" spans="2:4">
      <c r="B2596" s="4">
        <v>36420</v>
      </c>
      <c r="C2596" s="24">
        <v>1335.420044</v>
      </c>
      <c r="D2596" s="3">
        <f t="shared" si="42"/>
        <v>-1.2014848106398968E-2</v>
      </c>
    </row>
    <row r="2597" spans="2:4">
      <c r="B2597" s="4">
        <v>36427</v>
      </c>
      <c r="C2597" s="24">
        <v>1277.3599850000001</v>
      </c>
      <c r="D2597" s="3">
        <f t="shared" si="42"/>
        <v>-4.3477001308211527E-2</v>
      </c>
    </row>
    <row r="2598" spans="2:4">
      <c r="B2598" s="4">
        <v>36434</v>
      </c>
      <c r="C2598" s="24">
        <v>1282.8100589999999</v>
      </c>
      <c r="D2598" s="3">
        <f t="shared" si="42"/>
        <v>4.2666703701383923E-3</v>
      </c>
    </row>
    <row r="2599" spans="2:4">
      <c r="B2599" s="4">
        <v>36441</v>
      </c>
      <c r="C2599" s="24">
        <v>1336.0200199999999</v>
      </c>
      <c r="D2599" s="3">
        <f t="shared" si="42"/>
        <v>4.1479220268571426E-2</v>
      </c>
    </row>
    <row r="2600" spans="2:4">
      <c r="B2600" s="4">
        <v>36448</v>
      </c>
      <c r="C2600" s="24">
        <v>1247.410034</v>
      </c>
      <c r="D2600" s="3">
        <f t="shared" si="42"/>
        <v>-6.632384595554186E-2</v>
      </c>
    </row>
    <row r="2601" spans="2:4">
      <c r="B2601" s="4">
        <v>36455</v>
      </c>
      <c r="C2601" s="24">
        <v>1301.650024</v>
      </c>
      <c r="D2601" s="3">
        <f t="shared" si="42"/>
        <v>4.3482085698855366E-2</v>
      </c>
    </row>
    <row r="2602" spans="2:4">
      <c r="B2602" s="4">
        <v>36462</v>
      </c>
      <c r="C2602" s="24">
        <v>1362.9300539999999</v>
      </c>
      <c r="D2602" s="3">
        <f t="shared" si="42"/>
        <v>4.707872997357998E-2</v>
      </c>
    </row>
    <row r="2603" spans="2:4">
      <c r="B2603" s="4">
        <v>36469</v>
      </c>
      <c r="C2603" s="24">
        <v>1370.2299800000001</v>
      </c>
      <c r="D2603" s="3">
        <f t="shared" si="42"/>
        <v>5.3560532901713032E-3</v>
      </c>
    </row>
    <row r="2604" spans="2:4">
      <c r="B2604" s="4">
        <v>36476</v>
      </c>
      <c r="C2604" s="24">
        <v>1396.0600589999999</v>
      </c>
      <c r="D2604" s="3">
        <f t="shared" si="42"/>
        <v>1.8850907787026916E-2</v>
      </c>
    </row>
    <row r="2605" spans="2:4">
      <c r="B2605" s="4">
        <v>36483</v>
      </c>
      <c r="C2605" s="24">
        <v>1422</v>
      </c>
      <c r="D2605" s="3">
        <f t="shared" si="42"/>
        <v>1.8580820239625595E-2</v>
      </c>
    </row>
    <row r="2606" spans="2:4">
      <c r="B2606" s="4">
        <v>36490</v>
      </c>
      <c r="C2606" s="24">
        <v>1416.619995</v>
      </c>
      <c r="D2606" s="3">
        <f t="shared" si="42"/>
        <v>-3.7834071729957452E-3</v>
      </c>
    </row>
    <row r="2607" spans="2:4">
      <c r="B2607" s="4">
        <v>36497</v>
      </c>
      <c r="C2607" s="24">
        <v>1433.3000489999999</v>
      </c>
      <c r="D2607" s="3">
        <f t="shared" si="42"/>
        <v>1.1774543673584104E-2</v>
      </c>
    </row>
    <row r="2608" spans="2:4">
      <c r="B2608" s="4">
        <v>36504</v>
      </c>
      <c r="C2608" s="24">
        <v>1417.040039</v>
      </c>
      <c r="D2608" s="3">
        <f t="shared" si="42"/>
        <v>-1.1344456460002483E-2</v>
      </c>
    </row>
    <row r="2609" spans="2:4">
      <c r="B2609" s="4">
        <v>36511</v>
      </c>
      <c r="C2609" s="24">
        <v>1421.030029</v>
      </c>
      <c r="D2609" s="3">
        <f t="shared" si="42"/>
        <v>2.8157214264854513E-3</v>
      </c>
    </row>
    <row r="2610" spans="2:4">
      <c r="B2610" s="4">
        <v>36518</v>
      </c>
      <c r="C2610" s="24">
        <v>1458.339966</v>
      </c>
      <c r="D2610" s="3">
        <f t="shared" si="42"/>
        <v>2.6255558460123174E-2</v>
      </c>
    </row>
    <row r="2611" spans="2:4">
      <c r="B2611" s="4">
        <v>36525</v>
      </c>
      <c r="C2611" s="24">
        <v>1469.25</v>
      </c>
      <c r="D2611" s="3">
        <f t="shared" si="42"/>
        <v>7.4811321463845726E-3</v>
      </c>
    </row>
    <row r="2612" spans="2:4">
      <c r="B2612" s="4">
        <v>36532</v>
      </c>
      <c r="C2612" s="24">
        <v>1441.469971</v>
      </c>
      <c r="D2612" s="3">
        <f t="shared" si="42"/>
        <v>-1.8907625659350003E-2</v>
      </c>
    </row>
    <row r="2613" spans="2:4">
      <c r="B2613" s="4">
        <v>36539</v>
      </c>
      <c r="C2613" s="24">
        <v>1465.150024</v>
      </c>
      <c r="D2613" s="3">
        <f t="shared" si="42"/>
        <v>1.64277116252185E-2</v>
      </c>
    </row>
    <row r="2614" spans="2:4">
      <c r="B2614" s="4">
        <v>36546</v>
      </c>
      <c r="C2614" s="24">
        <v>1441.3599850000001</v>
      </c>
      <c r="D2614" s="3">
        <f t="shared" si="42"/>
        <v>-1.6237271685701438E-2</v>
      </c>
    </row>
    <row r="2615" spans="2:4">
      <c r="B2615" s="4">
        <v>36553</v>
      </c>
      <c r="C2615" s="24">
        <v>1360.160034</v>
      </c>
      <c r="D2615" s="3">
        <f t="shared" si="42"/>
        <v>-5.6335649556692791E-2</v>
      </c>
    </row>
    <row r="2616" spans="2:4">
      <c r="B2616" s="4">
        <v>36560</v>
      </c>
      <c r="C2616" s="24">
        <v>1424.369995</v>
      </c>
      <c r="D2616" s="3">
        <f t="shared" si="42"/>
        <v>4.7207651596091527E-2</v>
      </c>
    </row>
    <row r="2617" spans="2:4">
      <c r="B2617" s="4">
        <v>36567</v>
      </c>
      <c r="C2617" s="24">
        <v>1387.119995</v>
      </c>
      <c r="D2617" s="3">
        <f t="shared" si="42"/>
        <v>-2.6151912867274363E-2</v>
      </c>
    </row>
    <row r="2618" spans="2:4">
      <c r="B2618" s="4">
        <v>36574</v>
      </c>
      <c r="C2618" s="24">
        <v>1346.089966</v>
      </c>
      <c r="D2618" s="3">
        <f t="shared" si="42"/>
        <v>-2.9579293174272214E-2</v>
      </c>
    </row>
    <row r="2619" spans="2:4">
      <c r="B2619" s="4">
        <v>36581</v>
      </c>
      <c r="C2619" s="24">
        <v>1333.3599850000001</v>
      </c>
      <c r="D2619" s="3">
        <f t="shared" si="42"/>
        <v>-9.4570060854312077E-3</v>
      </c>
    </row>
    <row r="2620" spans="2:4">
      <c r="B2620" s="4">
        <v>36588</v>
      </c>
      <c r="C2620" s="24">
        <v>1409.170044</v>
      </c>
      <c r="D2620" s="3">
        <f t="shared" si="42"/>
        <v>5.6856407761479266E-2</v>
      </c>
    </row>
    <row r="2621" spans="2:4">
      <c r="B2621" s="4">
        <v>36595</v>
      </c>
      <c r="C2621" s="24">
        <v>1395.0699460000001</v>
      </c>
      <c r="D2621" s="3">
        <f t="shared" si="42"/>
        <v>-1.0005959224038019E-2</v>
      </c>
    </row>
    <row r="2622" spans="2:4">
      <c r="B2622" s="4">
        <v>36602</v>
      </c>
      <c r="C2622" s="24">
        <v>1464.469971</v>
      </c>
      <c r="D2622" s="3">
        <f t="shared" si="42"/>
        <v>4.9746627542931687E-2</v>
      </c>
    </row>
    <row r="2623" spans="2:4">
      <c r="B2623" s="4">
        <v>36609</v>
      </c>
      <c r="C2623" s="24">
        <v>1527.459961</v>
      </c>
      <c r="D2623" s="3">
        <f t="shared" si="42"/>
        <v>4.3012141762789335E-2</v>
      </c>
    </row>
    <row r="2624" spans="2:4">
      <c r="B2624" s="4">
        <v>36616</v>
      </c>
      <c r="C2624" s="24">
        <v>1498.579956</v>
      </c>
      <c r="D2624" s="3">
        <f t="shared" si="42"/>
        <v>-1.8907209182159379E-2</v>
      </c>
    </row>
    <row r="2625" spans="2:4">
      <c r="B2625" s="4">
        <v>36623</v>
      </c>
      <c r="C2625" s="24">
        <v>1516.349976</v>
      </c>
      <c r="D2625" s="3">
        <f t="shared" si="42"/>
        <v>1.18579058320194E-2</v>
      </c>
    </row>
    <row r="2626" spans="2:4">
      <c r="B2626" s="4">
        <v>36630</v>
      </c>
      <c r="C2626" s="24">
        <v>1356.5600589999999</v>
      </c>
      <c r="D2626" s="3">
        <f t="shared" si="42"/>
        <v>-0.10537799289680605</v>
      </c>
    </row>
    <row r="2627" spans="2:4">
      <c r="B2627" s="4">
        <v>36637</v>
      </c>
      <c r="C2627" s="24">
        <v>1434.540039</v>
      </c>
      <c r="D2627" s="3">
        <f t="shared" si="42"/>
        <v>5.7483617833687051E-2</v>
      </c>
    </row>
    <row r="2628" spans="2:4">
      <c r="B2628" s="4">
        <v>36644</v>
      </c>
      <c r="C2628" s="24">
        <v>1452.4300539999999</v>
      </c>
      <c r="D2628" s="3">
        <f t="shared" si="42"/>
        <v>1.2470906711304464E-2</v>
      </c>
    </row>
    <row r="2629" spans="2:4">
      <c r="B2629" s="4">
        <v>36651</v>
      </c>
      <c r="C2629" s="24">
        <v>1432.630005</v>
      </c>
      <c r="D2629" s="3">
        <f t="shared" ref="D2629:D2692" si="43">C2629/C2628-1</f>
        <v>-1.3632359744602196E-2</v>
      </c>
    </row>
    <row r="2630" spans="2:4">
      <c r="B2630" s="4">
        <v>36658</v>
      </c>
      <c r="C2630" s="24">
        <v>1420.959961</v>
      </c>
      <c r="D2630" s="3">
        <f t="shared" si="43"/>
        <v>-8.145888302821036E-3</v>
      </c>
    </row>
    <row r="2631" spans="2:4">
      <c r="B2631" s="4">
        <v>36665</v>
      </c>
      <c r="C2631" s="24">
        <v>1406.9499510000001</v>
      </c>
      <c r="D2631" s="3">
        <f t="shared" si="43"/>
        <v>-9.8595388923840011E-3</v>
      </c>
    </row>
    <row r="2632" spans="2:4">
      <c r="B2632" s="4">
        <v>36672</v>
      </c>
      <c r="C2632" s="24">
        <v>1378.0200199999999</v>
      </c>
      <c r="D2632" s="3">
        <f t="shared" si="43"/>
        <v>-2.0562160707591648E-2</v>
      </c>
    </row>
    <row r="2633" spans="2:4">
      <c r="B2633" s="4">
        <v>36679</v>
      </c>
      <c r="C2633" s="24">
        <v>1477.26001</v>
      </c>
      <c r="D2633" s="3">
        <f t="shared" si="43"/>
        <v>7.2016363013361673E-2</v>
      </c>
    </row>
    <row r="2634" spans="2:4">
      <c r="B2634" s="4">
        <v>36686</v>
      </c>
      <c r="C2634" s="24">
        <v>1456.9499510000001</v>
      </c>
      <c r="D2634" s="3">
        <f t="shared" si="43"/>
        <v>-1.3748465986024971E-2</v>
      </c>
    </row>
    <row r="2635" spans="2:4">
      <c r="B2635" s="4">
        <v>36693</v>
      </c>
      <c r="C2635" s="24">
        <v>1464.459961</v>
      </c>
      <c r="D2635" s="3">
        <f t="shared" si="43"/>
        <v>5.15461083261326E-3</v>
      </c>
    </row>
    <row r="2636" spans="2:4">
      <c r="B2636" s="4">
        <v>36700</v>
      </c>
      <c r="C2636" s="24">
        <v>1441.4799800000001</v>
      </c>
      <c r="D2636" s="3">
        <f t="shared" si="43"/>
        <v>-1.5691778274571688E-2</v>
      </c>
    </row>
    <row r="2637" spans="2:4">
      <c r="B2637" s="4">
        <v>36707</v>
      </c>
      <c r="C2637" s="24">
        <v>1454.599976</v>
      </c>
      <c r="D2637" s="3">
        <f t="shared" si="43"/>
        <v>9.1017538793705111E-3</v>
      </c>
    </row>
    <row r="2638" spans="2:4">
      <c r="B2638" s="4">
        <v>36714</v>
      </c>
      <c r="C2638" s="24">
        <v>1478.900024</v>
      </c>
      <c r="D2638" s="3">
        <f t="shared" si="43"/>
        <v>1.6705656813512881E-2</v>
      </c>
    </row>
    <row r="2639" spans="2:4">
      <c r="B2639" s="4">
        <v>36721</v>
      </c>
      <c r="C2639" s="24">
        <v>1509.9799800000001</v>
      </c>
      <c r="D2639" s="3">
        <f t="shared" si="43"/>
        <v>2.1015589624468145E-2</v>
      </c>
    </row>
    <row r="2640" spans="2:4">
      <c r="B2640" s="4">
        <v>36728</v>
      </c>
      <c r="C2640" s="24">
        <v>1480.1899410000001</v>
      </c>
      <c r="D2640" s="3">
        <f t="shared" si="43"/>
        <v>-1.9728764218450046E-2</v>
      </c>
    </row>
    <row r="2641" spans="2:4">
      <c r="B2641" s="4">
        <v>36735</v>
      </c>
      <c r="C2641" s="24">
        <v>1419.8900149999999</v>
      </c>
      <c r="D2641" s="3">
        <f t="shared" si="43"/>
        <v>-4.0737964993372566E-2</v>
      </c>
    </row>
    <row r="2642" spans="2:4">
      <c r="B2642" s="4">
        <v>36742</v>
      </c>
      <c r="C2642" s="24">
        <v>1462.9300539999999</v>
      </c>
      <c r="D2642" s="3">
        <f t="shared" si="43"/>
        <v>3.0312234430354801E-2</v>
      </c>
    </row>
    <row r="2643" spans="2:4">
      <c r="B2643" s="4">
        <v>36749</v>
      </c>
      <c r="C2643" s="24">
        <v>1471.839966</v>
      </c>
      <c r="D2643" s="3">
        <f t="shared" si="43"/>
        <v>6.0904565981390046E-3</v>
      </c>
    </row>
    <row r="2644" spans="2:4">
      <c r="B2644" s="4">
        <v>36756</v>
      </c>
      <c r="C2644" s="24">
        <v>1491.719971</v>
      </c>
      <c r="D2644" s="3">
        <f t="shared" si="43"/>
        <v>1.3506906633353299E-2</v>
      </c>
    </row>
    <row r="2645" spans="2:4">
      <c r="B2645" s="4">
        <v>36763</v>
      </c>
      <c r="C2645" s="24">
        <v>1506.4499510000001</v>
      </c>
      <c r="D2645" s="3">
        <f t="shared" si="43"/>
        <v>9.8744940648114454E-3</v>
      </c>
    </row>
    <row r="2646" spans="2:4">
      <c r="B2646" s="4">
        <v>36770</v>
      </c>
      <c r="C2646" s="24">
        <v>1520.7700199999999</v>
      </c>
      <c r="D2646" s="3">
        <f t="shared" si="43"/>
        <v>9.5058378743309024E-3</v>
      </c>
    </row>
    <row r="2647" spans="2:4">
      <c r="B2647" s="4">
        <v>36777</v>
      </c>
      <c r="C2647" s="24">
        <v>1494.5</v>
      </c>
      <c r="D2647" s="3">
        <f t="shared" si="43"/>
        <v>-1.7274156943204333E-2</v>
      </c>
    </row>
    <row r="2648" spans="2:4">
      <c r="B2648" s="4">
        <v>36784</v>
      </c>
      <c r="C2648" s="24">
        <v>1465.8100589999999</v>
      </c>
      <c r="D2648" s="3">
        <f t="shared" si="43"/>
        <v>-1.9197016393442734E-2</v>
      </c>
    </row>
    <row r="2649" spans="2:4">
      <c r="B2649" s="4">
        <v>36791</v>
      </c>
      <c r="C2649" s="24">
        <v>1448.719971</v>
      </c>
      <c r="D2649" s="3">
        <f t="shared" si="43"/>
        <v>-1.1659142257257393E-2</v>
      </c>
    </row>
    <row r="2650" spans="2:4">
      <c r="B2650" s="4">
        <v>36798</v>
      </c>
      <c r="C2650" s="24">
        <v>1436.51001</v>
      </c>
      <c r="D2650" s="3">
        <f t="shared" si="43"/>
        <v>-8.4281029076805902E-3</v>
      </c>
    </row>
    <row r="2651" spans="2:4">
      <c r="B2651" s="4">
        <v>36805</v>
      </c>
      <c r="C2651" s="24">
        <v>1408.98999</v>
      </c>
      <c r="D2651" s="3">
        <f t="shared" si="43"/>
        <v>-1.9157555330923115E-2</v>
      </c>
    </row>
    <row r="2652" spans="2:4">
      <c r="B2652" s="4">
        <v>36812</v>
      </c>
      <c r="C2652" s="24">
        <v>1374.170044</v>
      </c>
      <c r="D2652" s="3">
        <f t="shared" si="43"/>
        <v>-2.4712699342881783E-2</v>
      </c>
    </row>
    <row r="2653" spans="2:4">
      <c r="B2653" s="4">
        <v>36819</v>
      </c>
      <c r="C2653" s="24">
        <v>1396.9300539999999</v>
      </c>
      <c r="D2653" s="3">
        <f t="shared" si="43"/>
        <v>1.6562731882692638E-2</v>
      </c>
    </row>
    <row r="2654" spans="2:4">
      <c r="B2654" s="4">
        <v>36826</v>
      </c>
      <c r="C2654" s="24">
        <v>1379.579956</v>
      </c>
      <c r="D2654" s="3">
        <f t="shared" si="43"/>
        <v>-1.2420162305420535E-2</v>
      </c>
    </row>
    <row r="2655" spans="2:4">
      <c r="B2655" s="4">
        <v>36833</v>
      </c>
      <c r="C2655" s="24">
        <v>1426.6899410000001</v>
      </c>
      <c r="D2655" s="3">
        <f t="shared" si="43"/>
        <v>3.414806426775896E-2</v>
      </c>
    </row>
    <row r="2656" spans="2:4">
      <c r="B2656" s="4">
        <v>36840</v>
      </c>
      <c r="C2656" s="24">
        <v>1365.9799800000001</v>
      </c>
      <c r="D2656" s="3">
        <f t="shared" si="43"/>
        <v>-4.2553016780539576E-2</v>
      </c>
    </row>
    <row r="2657" spans="2:4">
      <c r="B2657" s="4">
        <v>36847</v>
      </c>
      <c r="C2657" s="24">
        <v>1367.719971</v>
      </c>
      <c r="D2657" s="3">
        <f t="shared" si="43"/>
        <v>1.2738041739088768E-3</v>
      </c>
    </row>
    <row r="2658" spans="2:4">
      <c r="B2658" s="4">
        <v>36854</v>
      </c>
      <c r="C2658" s="24">
        <v>1341.7700199999999</v>
      </c>
      <c r="D2658" s="3">
        <f t="shared" si="43"/>
        <v>-1.8973146221610615E-2</v>
      </c>
    </row>
    <row r="2659" spans="2:4">
      <c r="B2659" s="4">
        <v>36861</v>
      </c>
      <c r="C2659" s="24">
        <v>1315.2299800000001</v>
      </c>
      <c r="D2659" s="3">
        <f t="shared" si="43"/>
        <v>-1.9779872559680389E-2</v>
      </c>
    </row>
    <row r="2660" spans="2:4">
      <c r="B2660" s="4">
        <v>36868</v>
      </c>
      <c r="C2660" s="24">
        <v>1369.8900149999999</v>
      </c>
      <c r="D2660" s="3">
        <f t="shared" si="43"/>
        <v>4.1559298245315235E-2</v>
      </c>
    </row>
    <row r="2661" spans="2:4">
      <c r="B2661" s="4">
        <v>36875</v>
      </c>
      <c r="C2661" s="24">
        <v>1312.150024</v>
      </c>
      <c r="D2661" s="3">
        <f t="shared" si="43"/>
        <v>-4.2149362626020648E-2</v>
      </c>
    </row>
    <row r="2662" spans="2:4">
      <c r="B2662" s="4">
        <v>36882</v>
      </c>
      <c r="C2662" s="24">
        <v>1305.9499510000001</v>
      </c>
      <c r="D2662" s="3">
        <f t="shared" si="43"/>
        <v>-4.7251250898121544E-3</v>
      </c>
    </row>
    <row r="2663" spans="2:4">
      <c r="B2663" s="4">
        <v>36889</v>
      </c>
      <c r="C2663" s="24">
        <v>1320.280029</v>
      </c>
      <c r="D2663" s="3">
        <f t="shared" si="43"/>
        <v>1.0972915148108831E-2</v>
      </c>
    </row>
    <row r="2664" spans="2:4">
      <c r="B2664" s="4">
        <v>36896</v>
      </c>
      <c r="C2664" s="24">
        <v>1298.349976</v>
      </c>
      <c r="D2664" s="3">
        <f t="shared" si="43"/>
        <v>-1.6610152784489407E-2</v>
      </c>
    </row>
    <row r="2665" spans="2:4">
      <c r="B2665" s="4">
        <v>36903</v>
      </c>
      <c r="C2665" s="24">
        <v>1318.5500489999999</v>
      </c>
      <c r="D2665" s="3">
        <f t="shared" si="43"/>
        <v>1.5558265008201344E-2</v>
      </c>
    </row>
    <row r="2666" spans="2:4">
      <c r="B2666" s="4">
        <v>36910</v>
      </c>
      <c r="C2666" s="24">
        <v>1342.540039</v>
      </c>
      <c r="D2666" s="3">
        <f t="shared" si="43"/>
        <v>1.8194220248366255E-2</v>
      </c>
    </row>
    <row r="2667" spans="2:4">
      <c r="B2667" s="4">
        <v>36917</v>
      </c>
      <c r="C2667" s="24">
        <v>1354.9499510000001</v>
      </c>
      <c r="D2667" s="3">
        <f t="shared" si="43"/>
        <v>9.2436066258729799E-3</v>
      </c>
    </row>
    <row r="2668" spans="2:4">
      <c r="B2668" s="4">
        <v>36924</v>
      </c>
      <c r="C2668" s="24">
        <v>1349.469971</v>
      </c>
      <c r="D2668" s="3">
        <f t="shared" si="43"/>
        <v>-4.0444150693209613E-3</v>
      </c>
    </row>
    <row r="2669" spans="2:4">
      <c r="B2669" s="4">
        <v>36931</v>
      </c>
      <c r="C2669" s="24">
        <v>1314.76001</v>
      </c>
      <c r="D2669" s="3">
        <f t="shared" si="43"/>
        <v>-2.5721180719774583E-2</v>
      </c>
    </row>
    <row r="2670" spans="2:4">
      <c r="B2670" s="4">
        <v>36938</v>
      </c>
      <c r="C2670" s="24">
        <v>1301.530029</v>
      </c>
      <c r="D2670" s="3">
        <f t="shared" si="43"/>
        <v>-1.0062658507540068E-2</v>
      </c>
    </row>
    <row r="2671" spans="2:4">
      <c r="B2671" s="4">
        <v>36945</v>
      </c>
      <c r="C2671" s="24">
        <v>1245.8599850000001</v>
      </c>
      <c r="D2671" s="3">
        <f t="shared" si="43"/>
        <v>-4.2772769555515122E-2</v>
      </c>
    </row>
    <row r="2672" spans="2:4">
      <c r="B2672" s="4">
        <v>36952</v>
      </c>
      <c r="C2672" s="24">
        <v>1234.1800539999999</v>
      </c>
      <c r="D2672" s="3">
        <f t="shared" si="43"/>
        <v>-9.3749948955942353E-3</v>
      </c>
    </row>
    <row r="2673" spans="2:4">
      <c r="B2673" s="4">
        <v>36959</v>
      </c>
      <c r="C2673" s="24">
        <v>1233.420044</v>
      </c>
      <c r="D2673" s="3">
        <f t="shared" si="43"/>
        <v>-6.1580155791429725E-4</v>
      </c>
    </row>
    <row r="2674" spans="2:4">
      <c r="B2674" s="4">
        <v>36966</v>
      </c>
      <c r="C2674" s="24">
        <v>1150.530029</v>
      </c>
      <c r="D2674" s="3">
        <f t="shared" si="43"/>
        <v>-6.7203395471980842E-2</v>
      </c>
    </row>
    <row r="2675" spans="2:4">
      <c r="B2675" s="4">
        <v>36973</v>
      </c>
      <c r="C2675" s="24">
        <v>1139.829956</v>
      </c>
      <c r="D2675" s="3">
        <f t="shared" si="43"/>
        <v>-9.3001249252920859E-3</v>
      </c>
    </row>
    <row r="2676" spans="2:4">
      <c r="B2676" s="4">
        <v>36980</v>
      </c>
      <c r="C2676" s="24">
        <v>1160.329956</v>
      </c>
      <c r="D2676" s="3">
        <f t="shared" si="43"/>
        <v>1.7985138828900959E-2</v>
      </c>
    </row>
    <row r="2677" spans="2:4">
      <c r="B2677" s="4">
        <v>36987</v>
      </c>
      <c r="C2677" s="24">
        <v>1128.4300539999999</v>
      </c>
      <c r="D2677" s="3">
        <f t="shared" si="43"/>
        <v>-2.7492095532867689E-2</v>
      </c>
    </row>
    <row r="2678" spans="2:4">
      <c r="B2678" s="4">
        <v>36994</v>
      </c>
      <c r="C2678" s="24">
        <v>1183.5</v>
      </c>
      <c r="D2678" s="3">
        <f t="shared" si="43"/>
        <v>4.880226807571364E-2</v>
      </c>
    </row>
    <row r="2679" spans="2:4">
      <c r="B2679" s="4">
        <v>37001</v>
      </c>
      <c r="C2679" s="24">
        <v>1242.9799800000001</v>
      </c>
      <c r="D2679" s="3">
        <f t="shared" si="43"/>
        <v>5.0257693282636406E-2</v>
      </c>
    </row>
    <row r="2680" spans="2:4">
      <c r="B2680" s="4">
        <v>37008</v>
      </c>
      <c r="C2680" s="24">
        <v>1253.0500489999999</v>
      </c>
      <c r="D2680" s="3">
        <f t="shared" si="43"/>
        <v>8.1015536549509104E-3</v>
      </c>
    </row>
    <row r="2681" spans="2:4">
      <c r="B2681" s="4">
        <v>37015</v>
      </c>
      <c r="C2681" s="24">
        <v>1266.6099850000001</v>
      </c>
      <c r="D2681" s="3">
        <f t="shared" si="43"/>
        <v>1.0821543808901879E-2</v>
      </c>
    </row>
    <row r="2682" spans="2:4">
      <c r="B2682" s="4">
        <v>37022</v>
      </c>
      <c r="C2682" s="24">
        <v>1245.670044</v>
      </c>
      <c r="D2682" s="3">
        <f t="shared" si="43"/>
        <v>-1.6532272165847517E-2</v>
      </c>
    </row>
    <row r="2683" spans="2:4">
      <c r="B2683" s="4">
        <v>37029</v>
      </c>
      <c r="C2683" s="24">
        <v>1291.959961</v>
      </c>
      <c r="D2683" s="3">
        <f t="shared" si="43"/>
        <v>3.716065680712477E-2</v>
      </c>
    </row>
    <row r="2684" spans="2:4">
      <c r="B2684" s="4">
        <v>37036</v>
      </c>
      <c r="C2684" s="24">
        <v>1277.8900149999999</v>
      </c>
      <c r="D2684" s="3">
        <f t="shared" si="43"/>
        <v>-1.0890388576059062E-2</v>
      </c>
    </row>
    <row r="2685" spans="2:4">
      <c r="B2685" s="4">
        <v>37043</v>
      </c>
      <c r="C2685" s="24">
        <v>1260.670044</v>
      </c>
      <c r="D2685" s="3">
        <f t="shared" si="43"/>
        <v>-1.3475315401067611E-2</v>
      </c>
    </row>
    <row r="2686" spans="2:4">
      <c r="B2686" s="4">
        <v>37050</v>
      </c>
      <c r="C2686" s="24">
        <v>1264.959961</v>
      </c>
      <c r="D2686" s="3">
        <f t="shared" si="43"/>
        <v>3.4028864415533988E-3</v>
      </c>
    </row>
    <row r="2687" spans="2:4">
      <c r="B2687" s="4">
        <v>37057</v>
      </c>
      <c r="C2687" s="24">
        <v>1214.3599850000001</v>
      </c>
      <c r="D2687" s="3">
        <f t="shared" si="43"/>
        <v>-4.0001247122477102E-2</v>
      </c>
    </row>
    <row r="2688" spans="2:4">
      <c r="B2688" s="4">
        <v>37064</v>
      </c>
      <c r="C2688" s="24">
        <v>1225.349976</v>
      </c>
      <c r="D2688" s="3">
        <f t="shared" si="43"/>
        <v>9.0500272865956521E-3</v>
      </c>
    </row>
    <row r="2689" spans="2:4">
      <c r="B2689" s="4">
        <v>37071</v>
      </c>
      <c r="C2689" s="24">
        <v>1224.380005</v>
      </c>
      <c r="D2689" s="3">
        <f t="shared" si="43"/>
        <v>-7.9158690904479467E-4</v>
      </c>
    </row>
    <row r="2690" spans="2:4">
      <c r="B2690" s="4">
        <v>37078</v>
      </c>
      <c r="C2690" s="24">
        <v>1190.589966</v>
      </c>
      <c r="D2690" s="3">
        <f t="shared" si="43"/>
        <v>-2.7597672995321454E-2</v>
      </c>
    </row>
    <row r="2691" spans="2:4">
      <c r="B2691" s="4">
        <v>37085</v>
      </c>
      <c r="C2691" s="24">
        <v>1215.6800539999999</v>
      </c>
      <c r="D2691" s="3">
        <f t="shared" si="43"/>
        <v>2.1073659879979223E-2</v>
      </c>
    </row>
    <row r="2692" spans="2:4">
      <c r="B2692" s="4">
        <v>37092</v>
      </c>
      <c r="C2692" s="24">
        <v>1210.849976</v>
      </c>
      <c r="D2692" s="3">
        <f t="shared" si="43"/>
        <v>-3.9731490075101128E-3</v>
      </c>
    </row>
    <row r="2693" spans="2:4">
      <c r="B2693" s="4">
        <v>37099</v>
      </c>
      <c r="C2693" s="24">
        <v>1205.8199460000001</v>
      </c>
      <c r="D2693" s="3">
        <f t="shared" ref="D2693:D2756" si="44">C2693/C2692-1</f>
        <v>-4.1541314776388782E-3</v>
      </c>
    </row>
    <row r="2694" spans="2:4">
      <c r="B2694" s="4">
        <v>37106</v>
      </c>
      <c r="C2694" s="24">
        <v>1214.349976</v>
      </c>
      <c r="D2694" s="3">
        <f t="shared" si="44"/>
        <v>7.0740495115344526E-3</v>
      </c>
    </row>
    <row r="2695" spans="2:4">
      <c r="B2695" s="4">
        <v>37113</v>
      </c>
      <c r="C2695" s="24">
        <v>1190.160034</v>
      </c>
      <c r="D2695" s="3">
        <f t="shared" si="44"/>
        <v>-1.9920074507416952E-2</v>
      </c>
    </row>
    <row r="2696" spans="2:4">
      <c r="B2696" s="4">
        <v>37120</v>
      </c>
      <c r="C2696" s="24">
        <v>1161.969971</v>
      </c>
      <c r="D2696" s="3">
        <f t="shared" si="44"/>
        <v>-2.3685943230051354E-2</v>
      </c>
    </row>
    <row r="2697" spans="2:4">
      <c r="B2697" s="4">
        <v>37127</v>
      </c>
      <c r="C2697" s="24">
        <v>1184.9300539999999</v>
      </c>
      <c r="D2697" s="3">
        <f t="shared" si="44"/>
        <v>1.9759618211338426E-2</v>
      </c>
    </row>
    <row r="2698" spans="2:4">
      <c r="B2698" s="4">
        <v>37134</v>
      </c>
      <c r="C2698" s="24">
        <v>1133.579956</v>
      </c>
      <c r="D2698" s="3">
        <f t="shared" si="44"/>
        <v>-4.3335973989904297E-2</v>
      </c>
    </row>
    <row r="2699" spans="2:4">
      <c r="B2699" s="4">
        <v>37141</v>
      </c>
      <c r="C2699" s="24">
        <v>1085.780029</v>
      </c>
      <c r="D2699" s="3">
        <f t="shared" si="44"/>
        <v>-4.2167230239910869E-2</v>
      </c>
    </row>
    <row r="2700" spans="2:4">
      <c r="B2700" s="4">
        <v>37148</v>
      </c>
      <c r="C2700" s="24">
        <v>1092.540039</v>
      </c>
      <c r="D2700" s="3">
        <f t="shared" si="44"/>
        <v>6.2259480000068645E-3</v>
      </c>
    </row>
    <row r="2701" spans="2:4">
      <c r="B2701" s="4">
        <v>37155</v>
      </c>
      <c r="C2701" s="24">
        <v>965.79998799999998</v>
      </c>
      <c r="D2701" s="3">
        <f t="shared" si="44"/>
        <v>-0.11600494853809196</v>
      </c>
    </row>
    <row r="2702" spans="2:4">
      <c r="B2702" s="4">
        <v>37162</v>
      </c>
      <c r="C2702" s="24">
        <v>1040.9399410000001</v>
      </c>
      <c r="D2702" s="3">
        <f t="shared" si="44"/>
        <v>7.78007392147535E-2</v>
      </c>
    </row>
    <row r="2703" spans="2:4">
      <c r="B2703" s="4">
        <v>37169</v>
      </c>
      <c r="C2703" s="24">
        <v>1071.380005</v>
      </c>
      <c r="D2703" s="3">
        <f t="shared" si="44"/>
        <v>2.9242862917486789E-2</v>
      </c>
    </row>
    <row r="2704" spans="2:4">
      <c r="B2704" s="4">
        <v>37176</v>
      </c>
      <c r="C2704" s="24">
        <v>1091.650024</v>
      </c>
      <c r="D2704" s="3">
        <f t="shared" si="44"/>
        <v>1.8919541997612699E-2</v>
      </c>
    </row>
    <row r="2705" spans="2:4">
      <c r="B2705" s="4">
        <v>37183</v>
      </c>
      <c r="C2705" s="24">
        <v>1073.4799800000001</v>
      </c>
      <c r="D2705" s="3">
        <f t="shared" si="44"/>
        <v>-1.664456886413257E-2</v>
      </c>
    </row>
    <row r="2706" spans="2:4">
      <c r="B2706" s="4">
        <v>37190</v>
      </c>
      <c r="C2706" s="24">
        <v>1104.6099850000001</v>
      </c>
      <c r="D2706" s="3">
        <f t="shared" si="44"/>
        <v>2.8999148172283551E-2</v>
      </c>
    </row>
    <row r="2707" spans="2:4">
      <c r="B2707" s="4">
        <v>37197</v>
      </c>
      <c r="C2707" s="24">
        <v>1087.1999510000001</v>
      </c>
      <c r="D2707" s="3">
        <f t="shared" si="44"/>
        <v>-1.576124988585903E-2</v>
      </c>
    </row>
    <row r="2708" spans="2:4">
      <c r="B2708" s="4">
        <v>37204</v>
      </c>
      <c r="C2708" s="24">
        <v>1120.3100589999999</v>
      </c>
      <c r="D2708" s="3">
        <f t="shared" si="44"/>
        <v>3.0454478929607509E-2</v>
      </c>
    </row>
    <row r="2709" spans="2:4">
      <c r="B2709" s="4">
        <v>37211</v>
      </c>
      <c r="C2709" s="24">
        <v>1138.650024</v>
      </c>
      <c r="D2709" s="3">
        <f t="shared" si="44"/>
        <v>1.637043678459027E-2</v>
      </c>
    </row>
    <row r="2710" spans="2:4">
      <c r="B2710" s="4">
        <v>37218</v>
      </c>
      <c r="C2710" s="24">
        <v>1150.339966</v>
      </c>
      <c r="D2710" s="3">
        <f t="shared" si="44"/>
        <v>1.0266492560140561E-2</v>
      </c>
    </row>
    <row r="2711" spans="2:4">
      <c r="B2711" s="4">
        <v>37225</v>
      </c>
      <c r="C2711" s="24">
        <v>1139.4499510000001</v>
      </c>
      <c r="D2711" s="3">
        <f t="shared" si="44"/>
        <v>-9.4667796667684545E-3</v>
      </c>
    </row>
    <row r="2712" spans="2:4">
      <c r="B2712" s="4">
        <v>37232</v>
      </c>
      <c r="C2712" s="24">
        <v>1158.3100589999999</v>
      </c>
      <c r="D2712" s="3">
        <f t="shared" si="44"/>
        <v>1.655194068282495E-2</v>
      </c>
    </row>
    <row r="2713" spans="2:4">
      <c r="B2713" s="4">
        <v>37239</v>
      </c>
      <c r="C2713" s="24">
        <v>1123.089966</v>
      </c>
      <c r="D2713" s="3">
        <f t="shared" si="44"/>
        <v>-3.0406446638654216E-2</v>
      </c>
    </row>
    <row r="2714" spans="2:4">
      <c r="B2714" s="4">
        <v>37246</v>
      </c>
      <c r="C2714" s="24">
        <v>1144.8900149999999</v>
      </c>
      <c r="D2714" s="3">
        <f t="shared" si="44"/>
        <v>1.9410777105990151E-2</v>
      </c>
    </row>
    <row r="2715" spans="2:4">
      <c r="B2715" s="4">
        <v>37253</v>
      </c>
      <c r="C2715" s="24">
        <v>1161.0200199999999</v>
      </c>
      <c r="D2715" s="3">
        <f t="shared" si="44"/>
        <v>1.4088693925765394E-2</v>
      </c>
    </row>
    <row r="2716" spans="2:4">
      <c r="B2716" s="4">
        <v>37260</v>
      </c>
      <c r="C2716" s="24">
        <v>1172.51001</v>
      </c>
      <c r="D2716" s="3">
        <f t="shared" si="44"/>
        <v>9.8964615614467455E-3</v>
      </c>
    </row>
    <row r="2717" spans="2:4">
      <c r="B2717" s="4">
        <v>37267</v>
      </c>
      <c r="C2717" s="24">
        <v>1145.599976</v>
      </c>
      <c r="D2717" s="3">
        <f t="shared" si="44"/>
        <v>-2.2950792548031229E-2</v>
      </c>
    </row>
    <row r="2718" spans="2:4">
      <c r="B2718" s="4">
        <v>37274</v>
      </c>
      <c r="C2718" s="24">
        <v>1127.579956</v>
      </c>
      <c r="D2718" s="3">
        <f t="shared" si="44"/>
        <v>-1.5729766390986666E-2</v>
      </c>
    </row>
    <row r="2719" spans="2:4">
      <c r="B2719" s="4">
        <v>37281</v>
      </c>
      <c r="C2719" s="24">
        <v>1133.280029</v>
      </c>
      <c r="D2719" s="3">
        <f t="shared" si="44"/>
        <v>5.0551386353305805E-3</v>
      </c>
    </row>
    <row r="2720" spans="2:4">
      <c r="B2720" s="4">
        <v>37288</v>
      </c>
      <c r="C2720" s="24">
        <v>1122.1999510000001</v>
      </c>
      <c r="D2720" s="3">
        <f t="shared" si="44"/>
        <v>-9.7769992556711038E-3</v>
      </c>
    </row>
    <row r="2721" spans="2:4">
      <c r="B2721" s="4">
        <v>37295</v>
      </c>
      <c r="C2721" s="24">
        <v>1096.219971</v>
      </c>
      <c r="D2721" s="3">
        <f t="shared" si="44"/>
        <v>-2.3150936672960198E-2</v>
      </c>
    </row>
    <row r="2722" spans="2:4">
      <c r="B2722" s="4">
        <v>37302</v>
      </c>
      <c r="C2722" s="24">
        <v>1104.1800539999999</v>
      </c>
      <c r="D2722" s="3">
        <f t="shared" si="44"/>
        <v>7.261392065990746E-3</v>
      </c>
    </row>
    <row r="2723" spans="2:4">
      <c r="B2723" s="4">
        <v>37309</v>
      </c>
      <c r="C2723" s="24">
        <v>1089.839966</v>
      </c>
      <c r="D2723" s="3">
        <f t="shared" si="44"/>
        <v>-1.2987092049029147E-2</v>
      </c>
    </row>
    <row r="2724" spans="2:4">
      <c r="B2724" s="4">
        <v>37316</v>
      </c>
      <c r="C2724" s="24">
        <v>1131.780029</v>
      </c>
      <c r="D2724" s="3">
        <f t="shared" si="44"/>
        <v>3.8482772066004367E-2</v>
      </c>
    </row>
    <row r="2725" spans="2:4">
      <c r="B2725" s="4">
        <v>37323</v>
      </c>
      <c r="C2725" s="24">
        <v>1164.3100589999999</v>
      </c>
      <c r="D2725" s="3">
        <f t="shared" si="44"/>
        <v>2.8742360853232451E-2</v>
      </c>
    </row>
    <row r="2726" spans="2:4">
      <c r="B2726" s="4">
        <v>37330</v>
      </c>
      <c r="C2726" s="24">
        <v>1166.160034</v>
      </c>
      <c r="D2726" s="3">
        <f t="shared" si="44"/>
        <v>1.5889023595561103E-3</v>
      </c>
    </row>
    <row r="2727" spans="2:4">
      <c r="B2727" s="4">
        <v>37337</v>
      </c>
      <c r="C2727" s="24">
        <v>1148.6999510000001</v>
      </c>
      <c r="D2727" s="3">
        <f t="shared" si="44"/>
        <v>-1.4972287242695836E-2</v>
      </c>
    </row>
    <row r="2728" spans="2:4">
      <c r="B2728" s="4">
        <v>37344</v>
      </c>
      <c r="C2728" s="24">
        <v>1147.3900149999999</v>
      </c>
      <c r="D2728" s="3">
        <f t="shared" si="44"/>
        <v>-1.1403639382588926E-3</v>
      </c>
    </row>
    <row r="2729" spans="2:4">
      <c r="B2729" s="4">
        <v>37351</v>
      </c>
      <c r="C2729" s="24">
        <v>1122.7299800000001</v>
      </c>
      <c r="D2729" s="3">
        <f t="shared" si="44"/>
        <v>-2.1492286561339724E-2</v>
      </c>
    </row>
    <row r="2730" spans="2:4">
      <c r="B2730" s="4">
        <v>37358</v>
      </c>
      <c r="C2730" s="24">
        <v>1111.01001</v>
      </c>
      <c r="D2730" s="3">
        <f t="shared" si="44"/>
        <v>-1.0438814504623917E-2</v>
      </c>
    </row>
    <row r="2731" spans="2:4">
      <c r="B2731" s="4">
        <v>37365</v>
      </c>
      <c r="C2731" s="24">
        <v>1125.170044</v>
      </c>
      <c r="D2731" s="3">
        <f t="shared" si="44"/>
        <v>1.2745190297610343E-2</v>
      </c>
    </row>
    <row r="2732" spans="2:4">
      <c r="B2732" s="4">
        <v>37372</v>
      </c>
      <c r="C2732" s="24">
        <v>1076.3199460000001</v>
      </c>
      <c r="D2732" s="3">
        <f t="shared" si="44"/>
        <v>-4.3415747033521135E-2</v>
      </c>
    </row>
    <row r="2733" spans="2:4">
      <c r="B2733" s="4">
        <v>37379</v>
      </c>
      <c r="C2733" s="24">
        <v>1073.4300539999999</v>
      </c>
      <c r="D2733" s="3">
        <f t="shared" si="44"/>
        <v>-2.6849748634131254E-3</v>
      </c>
    </row>
    <row r="2734" spans="2:4">
      <c r="B2734" s="4">
        <v>37386</v>
      </c>
      <c r="C2734" s="24">
        <v>1054.98999</v>
      </c>
      <c r="D2734" s="3">
        <f t="shared" si="44"/>
        <v>-1.7178635842442946E-2</v>
      </c>
    </row>
    <row r="2735" spans="2:4">
      <c r="B2735" s="4">
        <v>37393</v>
      </c>
      <c r="C2735" s="24">
        <v>1106.589966</v>
      </c>
      <c r="D2735" s="3">
        <f t="shared" si="44"/>
        <v>4.8910393927055207E-2</v>
      </c>
    </row>
    <row r="2736" spans="2:4">
      <c r="B2736" s="4">
        <v>37400</v>
      </c>
      <c r="C2736" s="24">
        <v>1083.8199460000001</v>
      </c>
      <c r="D2736" s="3">
        <f t="shared" si="44"/>
        <v>-2.0576745406708286E-2</v>
      </c>
    </row>
    <row r="2737" spans="2:4">
      <c r="B2737" s="4">
        <v>37407</v>
      </c>
      <c r="C2737" s="24">
        <v>1067.1400149999999</v>
      </c>
      <c r="D2737" s="3">
        <f t="shared" si="44"/>
        <v>-1.5389946514234087E-2</v>
      </c>
    </row>
    <row r="2738" spans="2:4">
      <c r="B2738" s="4">
        <v>37414</v>
      </c>
      <c r="C2738" s="24">
        <v>1027.530029</v>
      </c>
      <c r="D2738" s="3">
        <f t="shared" si="44"/>
        <v>-3.7117890289213751E-2</v>
      </c>
    </row>
    <row r="2739" spans="2:4">
      <c r="B2739" s="4">
        <v>37421</v>
      </c>
      <c r="C2739" s="24">
        <v>1007.27002</v>
      </c>
      <c r="D2739" s="3">
        <f t="shared" si="44"/>
        <v>-1.9717194075308142E-2</v>
      </c>
    </row>
    <row r="2740" spans="2:4">
      <c r="B2740" s="4">
        <v>37428</v>
      </c>
      <c r="C2740" s="24">
        <v>989.14001499999995</v>
      </c>
      <c r="D2740" s="3">
        <f t="shared" si="44"/>
        <v>-1.7999150813602149E-2</v>
      </c>
    </row>
    <row r="2741" spans="2:4">
      <c r="B2741" s="4">
        <v>37435</v>
      </c>
      <c r="C2741" s="24">
        <v>989.82000700000003</v>
      </c>
      <c r="D2741" s="3">
        <f t="shared" si="44"/>
        <v>6.8745778119194689E-4</v>
      </c>
    </row>
    <row r="2742" spans="2:4">
      <c r="B2742" s="4">
        <v>37442</v>
      </c>
      <c r="C2742" s="24">
        <v>989.03002900000001</v>
      </c>
      <c r="D2742" s="3">
        <f t="shared" si="44"/>
        <v>-7.9810267969260273E-4</v>
      </c>
    </row>
    <row r="2743" spans="2:4">
      <c r="B2743" s="4">
        <v>37449</v>
      </c>
      <c r="C2743" s="24">
        <v>921.39001499999995</v>
      </c>
      <c r="D2743" s="3">
        <f t="shared" si="44"/>
        <v>-6.8390253093114195E-2</v>
      </c>
    </row>
    <row r="2744" spans="2:4">
      <c r="B2744" s="4">
        <v>37456</v>
      </c>
      <c r="C2744" s="24">
        <v>847.75</v>
      </c>
      <c r="D2744" s="3">
        <f t="shared" si="44"/>
        <v>-7.9922740426050742E-2</v>
      </c>
    </row>
    <row r="2745" spans="2:4">
      <c r="B2745" s="4">
        <v>37463</v>
      </c>
      <c r="C2745" s="24">
        <v>852.84002699999996</v>
      </c>
      <c r="D2745" s="3">
        <f t="shared" si="44"/>
        <v>6.0041604246534597E-3</v>
      </c>
    </row>
    <row r="2746" spans="2:4">
      <c r="B2746" s="4">
        <v>37470</v>
      </c>
      <c r="C2746" s="24">
        <v>864.23999000000003</v>
      </c>
      <c r="D2746" s="3">
        <f t="shared" si="44"/>
        <v>1.3367059048695618E-2</v>
      </c>
    </row>
    <row r="2747" spans="2:4">
      <c r="B2747" s="4">
        <v>37477</v>
      </c>
      <c r="C2747" s="24">
        <v>908.64001499999995</v>
      </c>
      <c r="D2747" s="3">
        <f t="shared" si="44"/>
        <v>5.137464768322042E-2</v>
      </c>
    </row>
    <row r="2748" spans="2:4">
      <c r="B2748" s="4">
        <v>37484</v>
      </c>
      <c r="C2748" s="24">
        <v>928.77002000000005</v>
      </c>
      <c r="D2748" s="3">
        <f t="shared" si="44"/>
        <v>2.2153993515242831E-2</v>
      </c>
    </row>
    <row r="2749" spans="2:4">
      <c r="B2749" s="4">
        <v>37491</v>
      </c>
      <c r="C2749" s="24">
        <v>940.85998500000005</v>
      </c>
      <c r="D2749" s="3">
        <f t="shared" si="44"/>
        <v>1.3017178353797343E-2</v>
      </c>
    </row>
    <row r="2750" spans="2:4">
      <c r="B2750" s="4">
        <v>37498</v>
      </c>
      <c r="C2750" s="24">
        <v>916.07000700000003</v>
      </c>
      <c r="D2750" s="3">
        <f t="shared" si="44"/>
        <v>-2.6348211631085583E-2</v>
      </c>
    </row>
    <row r="2751" spans="2:4">
      <c r="B2751" s="4">
        <v>37505</v>
      </c>
      <c r="C2751" s="24">
        <v>893.919983</v>
      </c>
      <c r="D2751" s="3">
        <f t="shared" si="44"/>
        <v>-2.4179400952704766E-2</v>
      </c>
    </row>
    <row r="2752" spans="2:4">
      <c r="B2752" s="4">
        <v>37512</v>
      </c>
      <c r="C2752" s="24">
        <v>889.80999799999995</v>
      </c>
      <c r="D2752" s="3">
        <f t="shared" si="44"/>
        <v>-4.5977101733500891E-3</v>
      </c>
    </row>
    <row r="2753" spans="2:4">
      <c r="B2753" s="4">
        <v>37519</v>
      </c>
      <c r="C2753" s="24">
        <v>845.39001499999995</v>
      </c>
      <c r="D2753" s="3">
        <f t="shared" si="44"/>
        <v>-4.9920750609502629E-2</v>
      </c>
    </row>
    <row r="2754" spans="2:4">
      <c r="B2754" s="4">
        <v>37526</v>
      </c>
      <c r="C2754" s="24">
        <v>827.36999500000002</v>
      </c>
      <c r="D2754" s="3">
        <f t="shared" si="44"/>
        <v>-2.1315629094578292E-2</v>
      </c>
    </row>
    <row r="2755" spans="2:4">
      <c r="B2755" s="4">
        <v>37533</v>
      </c>
      <c r="C2755" s="24">
        <v>800.580017</v>
      </c>
      <c r="D2755" s="3">
        <f t="shared" si="44"/>
        <v>-3.2379682804426602E-2</v>
      </c>
    </row>
    <row r="2756" spans="2:4">
      <c r="B2756" s="4">
        <v>37540</v>
      </c>
      <c r="C2756" s="24">
        <v>835.32000700000003</v>
      </c>
      <c r="D2756" s="3">
        <f t="shared" si="44"/>
        <v>4.3393526271340965E-2</v>
      </c>
    </row>
    <row r="2757" spans="2:4">
      <c r="B2757" s="4">
        <v>37547</v>
      </c>
      <c r="C2757" s="24">
        <v>884.39001499999995</v>
      </c>
      <c r="D2757" s="3">
        <f t="shared" ref="D2757:D2820" si="45">C2757/C2756-1</f>
        <v>5.8743963497572382E-2</v>
      </c>
    </row>
    <row r="2758" spans="2:4">
      <c r="B2758" s="4">
        <v>37554</v>
      </c>
      <c r="C2758" s="24">
        <v>897.65002400000003</v>
      </c>
      <c r="D2758" s="3">
        <f t="shared" si="45"/>
        <v>1.4993395193409143E-2</v>
      </c>
    </row>
    <row r="2759" spans="2:4">
      <c r="B2759" s="4">
        <v>37561</v>
      </c>
      <c r="C2759" s="24">
        <v>900.96002199999998</v>
      </c>
      <c r="D2759" s="3">
        <f t="shared" si="45"/>
        <v>3.6874036779392938E-3</v>
      </c>
    </row>
    <row r="2760" spans="2:4">
      <c r="B2760" s="4">
        <v>37568</v>
      </c>
      <c r="C2760" s="24">
        <v>894.73999000000003</v>
      </c>
      <c r="D2760" s="3">
        <f t="shared" si="45"/>
        <v>-6.9037824632799394E-3</v>
      </c>
    </row>
    <row r="2761" spans="2:4">
      <c r="B2761" s="4">
        <v>37575</v>
      </c>
      <c r="C2761" s="24">
        <v>909.830017</v>
      </c>
      <c r="D2761" s="3">
        <f t="shared" si="45"/>
        <v>1.6865264958147108E-2</v>
      </c>
    </row>
    <row r="2762" spans="2:4">
      <c r="B2762" s="4">
        <v>37582</v>
      </c>
      <c r="C2762" s="24">
        <v>930.54998799999998</v>
      </c>
      <c r="D2762" s="3">
        <f t="shared" si="45"/>
        <v>2.2773452856963639E-2</v>
      </c>
    </row>
    <row r="2763" spans="2:4">
      <c r="B2763" s="4">
        <v>37589</v>
      </c>
      <c r="C2763" s="24">
        <v>936.30999799999995</v>
      </c>
      <c r="D2763" s="3">
        <f t="shared" si="45"/>
        <v>6.1898985269772666E-3</v>
      </c>
    </row>
    <row r="2764" spans="2:4">
      <c r="B2764" s="4">
        <v>37596</v>
      </c>
      <c r="C2764" s="24">
        <v>912.22997999999995</v>
      </c>
      <c r="D2764" s="3">
        <f t="shared" si="45"/>
        <v>-2.5717997299437134E-2</v>
      </c>
    </row>
    <row r="2765" spans="2:4">
      <c r="B2765" s="4">
        <v>37603</v>
      </c>
      <c r="C2765" s="24">
        <v>889.47997999999995</v>
      </c>
      <c r="D2765" s="3">
        <f t="shared" si="45"/>
        <v>-2.4938886573317887E-2</v>
      </c>
    </row>
    <row r="2766" spans="2:4">
      <c r="B2766" s="4">
        <v>37610</v>
      </c>
      <c r="C2766" s="24">
        <v>895.76000999999997</v>
      </c>
      <c r="D2766" s="3">
        <f t="shared" si="45"/>
        <v>7.0603387835665998E-3</v>
      </c>
    </row>
    <row r="2767" spans="2:4">
      <c r="B2767" s="4">
        <v>37617</v>
      </c>
      <c r="C2767" s="24">
        <v>875.40002400000003</v>
      </c>
      <c r="D2767" s="3">
        <f t="shared" si="45"/>
        <v>-2.2729286608809351E-2</v>
      </c>
    </row>
    <row r="2768" spans="2:4">
      <c r="B2768" s="4">
        <v>37624</v>
      </c>
      <c r="C2768" s="24">
        <v>908.59002699999996</v>
      </c>
      <c r="D2768" s="3">
        <f t="shared" si="45"/>
        <v>3.7914098800618579E-2</v>
      </c>
    </row>
    <row r="2769" spans="2:4">
      <c r="B2769" s="4">
        <v>37631</v>
      </c>
      <c r="C2769" s="24">
        <v>927.57000700000003</v>
      </c>
      <c r="D2769" s="3">
        <f t="shared" si="45"/>
        <v>2.0889487487187663E-2</v>
      </c>
    </row>
    <row r="2770" spans="2:4">
      <c r="B2770" s="4">
        <v>37638</v>
      </c>
      <c r="C2770" s="24">
        <v>901.78002900000001</v>
      </c>
      <c r="D2770" s="3">
        <f t="shared" si="45"/>
        <v>-2.7803807589048102E-2</v>
      </c>
    </row>
    <row r="2771" spans="2:4">
      <c r="B2771" s="4">
        <v>37645</v>
      </c>
      <c r="C2771" s="24">
        <v>861.40002400000003</v>
      </c>
      <c r="D2771" s="3">
        <f t="shared" si="45"/>
        <v>-4.4778109629216467E-2</v>
      </c>
    </row>
    <row r="2772" spans="2:4">
      <c r="B2772" s="4">
        <v>37652</v>
      </c>
      <c r="C2772" s="24">
        <v>855.70001200000002</v>
      </c>
      <c r="D2772" s="3">
        <f t="shared" si="45"/>
        <v>-6.617148643125681E-3</v>
      </c>
    </row>
    <row r="2773" spans="2:4">
      <c r="B2773" s="4">
        <v>37659</v>
      </c>
      <c r="C2773" s="24">
        <v>829.69000200000005</v>
      </c>
      <c r="D2773" s="3">
        <f t="shared" si="45"/>
        <v>-3.0396178140990826E-2</v>
      </c>
    </row>
    <row r="2774" spans="2:4">
      <c r="B2774" s="4">
        <v>37666</v>
      </c>
      <c r="C2774" s="24">
        <v>834.89001499999995</v>
      </c>
      <c r="D2774" s="3">
        <f t="shared" si="45"/>
        <v>6.2674167309055839E-3</v>
      </c>
    </row>
    <row r="2775" spans="2:4">
      <c r="B2775" s="4">
        <v>37673</v>
      </c>
      <c r="C2775" s="24">
        <v>848.169983</v>
      </c>
      <c r="D2775" s="3">
        <f t="shared" si="45"/>
        <v>1.5906248441598603E-2</v>
      </c>
    </row>
    <row r="2776" spans="2:4">
      <c r="B2776" s="4">
        <v>37680</v>
      </c>
      <c r="C2776" s="24">
        <v>841.15002400000003</v>
      </c>
      <c r="D2776" s="3">
        <f t="shared" si="45"/>
        <v>-8.2765944807079439E-3</v>
      </c>
    </row>
    <row r="2777" spans="2:4">
      <c r="B2777" s="4">
        <v>37687</v>
      </c>
      <c r="C2777" s="24">
        <v>828.89001499999995</v>
      </c>
      <c r="D2777" s="3">
        <f t="shared" si="45"/>
        <v>-1.457529412137315E-2</v>
      </c>
    </row>
    <row r="2778" spans="2:4">
      <c r="B2778" s="4">
        <v>37694</v>
      </c>
      <c r="C2778" s="24">
        <v>833.27002000000005</v>
      </c>
      <c r="D2778" s="3">
        <f t="shared" si="45"/>
        <v>5.2841811588237864E-3</v>
      </c>
    </row>
    <row r="2779" spans="2:4">
      <c r="B2779" s="4">
        <v>37701</v>
      </c>
      <c r="C2779" s="24">
        <v>895.78997800000002</v>
      </c>
      <c r="D2779" s="3">
        <f t="shared" si="45"/>
        <v>7.5029650052692354E-2</v>
      </c>
    </row>
    <row r="2780" spans="2:4">
      <c r="B2780" s="4">
        <v>37708</v>
      </c>
      <c r="C2780" s="24">
        <v>863.5</v>
      </c>
      <c r="D2780" s="3">
        <f t="shared" si="45"/>
        <v>-3.6046371128300336E-2</v>
      </c>
    </row>
    <row r="2781" spans="2:4">
      <c r="B2781" s="4">
        <v>37715</v>
      </c>
      <c r="C2781" s="24">
        <v>878.84997599999997</v>
      </c>
      <c r="D2781" s="3">
        <f t="shared" si="45"/>
        <v>1.7776463231036432E-2</v>
      </c>
    </row>
    <row r="2782" spans="2:4">
      <c r="B2782" s="4">
        <v>37722</v>
      </c>
      <c r="C2782" s="24">
        <v>868.29998799999998</v>
      </c>
      <c r="D2782" s="3">
        <f t="shared" si="45"/>
        <v>-1.2004310505892235E-2</v>
      </c>
    </row>
    <row r="2783" spans="2:4">
      <c r="B2783" s="4">
        <v>37729</v>
      </c>
      <c r="C2783" s="24">
        <v>893.580017</v>
      </c>
      <c r="D2783" s="3">
        <f t="shared" si="45"/>
        <v>2.9114395196790044E-2</v>
      </c>
    </row>
    <row r="2784" spans="2:4">
      <c r="B2784" s="4">
        <v>37736</v>
      </c>
      <c r="C2784" s="24">
        <v>898.80999799999995</v>
      </c>
      <c r="D2784" s="3">
        <f t="shared" si="45"/>
        <v>5.8528401491770854E-3</v>
      </c>
    </row>
    <row r="2785" spans="2:4">
      <c r="B2785" s="4">
        <v>37743</v>
      </c>
      <c r="C2785" s="24">
        <v>930.080017</v>
      </c>
      <c r="D2785" s="3">
        <f t="shared" si="45"/>
        <v>3.4790466360611338E-2</v>
      </c>
    </row>
    <row r="2786" spans="2:4">
      <c r="B2786" s="4">
        <v>37750</v>
      </c>
      <c r="C2786" s="24">
        <v>933.40997300000004</v>
      </c>
      <c r="D2786" s="3">
        <f t="shared" si="45"/>
        <v>3.5802898020977914E-3</v>
      </c>
    </row>
    <row r="2787" spans="2:4">
      <c r="B2787" s="4">
        <v>37757</v>
      </c>
      <c r="C2787" s="24">
        <v>944.29998799999998</v>
      </c>
      <c r="D2787" s="3">
        <f t="shared" si="45"/>
        <v>1.1666915198044414E-2</v>
      </c>
    </row>
    <row r="2788" spans="2:4">
      <c r="B2788" s="4">
        <v>37764</v>
      </c>
      <c r="C2788" s="24">
        <v>933.21997099999999</v>
      </c>
      <c r="D2788" s="3">
        <f t="shared" si="45"/>
        <v>-1.1733577402099904E-2</v>
      </c>
    </row>
    <row r="2789" spans="2:4">
      <c r="B2789" s="4">
        <v>37771</v>
      </c>
      <c r="C2789" s="24">
        <v>963.59002699999996</v>
      </c>
      <c r="D2789" s="3">
        <f t="shared" si="45"/>
        <v>3.2543298411688237E-2</v>
      </c>
    </row>
    <row r="2790" spans="2:4">
      <c r="B2790" s="4">
        <v>37778</v>
      </c>
      <c r="C2790" s="24">
        <v>987.76000999999997</v>
      </c>
      <c r="D2790" s="3">
        <f t="shared" si="45"/>
        <v>2.5083263963669111E-2</v>
      </c>
    </row>
    <row r="2791" spans="2:4">
      <c r="B2791" s="4">
        <v>37785</v>
      </c>
      <c r="C2791" s="24">
        <v>988.60998500000005</v>
      </c>
      <c r="D2791" s="3">
        <f t="shared" si="45"/>
        <v>8.605076044738702E-4</v>
      </c>
    </row>
    <row r="2792" spans="2:4">
      <c r="B2792" s="4">
        <v>37792</v>
      </c>
      <c r="C2792" s="24">
        <v>995.69000200000005</v>
      </c>
      <c r="D2792" s="3">
        <f t="shared" si="45"/>
        <v>7.1615875900747916E-3</v>
      </c>
    </row>
    <row r="2793" spans="2:4">
      <c r="B2793" s="4">
        <v>37799</v>
      </c>
      <c r="C2793" s="24">
        <v>976.21997099999999</v>
      </c>
      <c r="D2793" s="3">
        <f t="shared" si="45"/>
        <v>-1.9554310037151579E-2</v>
      </c>
    </row>
    <row r="2794" spans="2:4">
      <c r="B2794" s="4">
        <v>37806</v>
      </c>
      <c r="C2794" s="24">
        <v>985.70001200000002</v>
      </c>
      <c r="D2794" s="3">
        <f t="shared" si="45"/>
        <v>9.710968103110007E-3</v>
      </c>
    </row>
    <row r="2795" spans="2:4">
      <c r="B2795" s="4">
        <v>37813</v>
      </c>
      <c r="C2795" s="24">
        <v>998.14001499999995</v>
      </c>
      <c r="D2795" s="3">
        <f t="shared" si="45"/>
        <v>1.262047565035429E-2</v>
      </c>
    </row>
    <row r="2796" spans="2:4">
      <c r="B2796" s="4">
        <v>37820</v>
      </c>
      <c r="C2796" s="24">
        <v>993.32000700000003</v>
      </c>
      <c r="D2796" s="3">
        <f t="shared" si="45"/>
        <v>-4.8289898486836291E-3</v>
      </c>
    </row>
    <row r="2797" spans="2:4">
      <c r="B2797" s="4">
        <v>37827</v>
      </c>
      <c r="C2797" s="24">
        <v>998.67999299999997</v>
      </c>
      <c r="D2797" s="3">
        <f t="shared" si="45"/>
        <v>5.396031452329364E-3</v>
      </c>
    </row>
    <row r="2798" spans="2:4">
      <c r="B2798" s="4">
        <v>37834</v>
      </c>
      <c r="C2798" s="24">
        <v>980.15002400000003</v>
      </c>
      <c r="D2798" s="3">
        <f t="shared" si="45"/>
        <v>-1.8554461018425505E-2</v>
      </c>
    </row>
    <row r="2799" spans="2:4">
      <c r="B2799" s="4">
        <v>37841</v>
      </c>
      <c r="C2799" s="24">
        <v>977.59002699999996</v>
      </c>
      <c r="D2799" s="3">
        <f t="shared" si="45"/>
        <v>-2.6118420010364796E-3</v>
      </c>
    </row>
    <row r="2800" spans="2:4">
      <c r="B2800" s="4">
        <v>37848</v>
      </c>
      <c r="C2800" s="24">
        <v>990.669983</v>
      </c>
      <c r="D2800" s="3">
        <f t="shared" si="45"/>
        <v>1.3379796886982875E-2</v>
      </c>
    </row>
    <row r="2801" spans="2:4">
      <c r="B2801" s="4">
        <v>37855</v>
      </c>
      <c r="C2801" s="24">
        <v>993.05999799999995</v>
      </c>
      <c r="D2801" s="3">
        <f t="shared" si="45"/>
        <v>2.4125238888963452E-3</v>
      </c>
    </row>
    <row r="2802" spans="2:4">
      <c r="B2802" s="4">
        <v>37862</v>
      </c>
      <c r="C2802" s="24">
        <v>1008.01001</v>
      </c>
      <c r="D2802" s="3">
        <f t="shared" si="45"/>
        <v>1.5054490192041747E-2</v>
      </c>
    </row>
    <row r="2803" spans="2:4">
      <c r="B2803" s="4">
        <v>37869</v>
      </c>
      <c r="C2803" s="24">
        <v>1021.3900149999999</v>
      </c>
      <c r="D2803" s="3">
        <f t="shared" si="45"/>
        <v>1.3273682669083797E-2</v>
      </c>
    </row>
    <row r="2804" spans="2:4">
      <c r="B2804" s="4">
        <v>37876</v>
      </c>
      <c r="C2804" s="24">
        <v>1018.630005</v>
      </c>
      <c r="D2804" s="3">
        <f t="shared" si="45"/>
        <v>-2.7022096941098361E-3</v>
      </c>
    </row>
    <row r="2805" spans="2:4">
      <c r="B2805" s="4">
        <v>37883</v>
      </c>
      <c r="C2805" s="24">
        <v>1036.3000489999999</v>
      </c>
      <c r="D2805" s="3">
        <f t="shared" si="45"/>
        <v>1.7346871693613597E-2</v>
      </c>
    </row>
    <row r="2806" spans="2:4">
      <c r="B2806" s="4">
        <v>37890</v>
      </c>
      <c r="C2806" s="24">
        <v>996.84997599999997</v>
      </c>
      <c r="D2806" s="3">
        <f t="shared" si="45"/>
        <v>-3.8068195633174207E-2</v>
      </c>
    </row>
    <row r="2807" spans="2:4">
      <c r="B2807" s="4">
        <v>37897</v>
      </c>
      <c r="C2807" s="24">
        <v>1029.849976</v>
      </c>
      <c r="D2807" s="3">
        <f t="shared" si="45"/>
        <v>3.3104279274216442E-2</v>
      </c>
    </row>
    <row r="2808" spans="2:4">
      <c r="B2808" s="4">
        <v>37904</v>
      </c>
      <c r="C2808" s="24">
        <v>1038.0600589999999</v>
      </c>
      <c r="D2808" s="3">
        <f t="shared" si="45"/>
        <v>7.9721155423904122E-3</v>
      </c>
    </row>
    <row r="2809" spans="2:4">
      <c r="B2809" s="4">
        <v>37911</v>
      </c>
      <c r="C2809" s="24">
        <v>1039.3199460000001</v>
      </c>
      <c r="D2809" s="3">
        <f t="shared" si="45"/>
        <v>1.2136937444773288E-3</v>
      </c>
    </row>
    <row r="2810" spans="2:4">
      <c r="B2810" s="4">
        <v>37918</v>
      </c>
      <c r="C2810" s="24">
        <v>1028.910034</v>
      </c>
      <c r="D2810" s="3">
        <f t="shared" si="45"/>
        <v>-1.0016080264854343E-2</v>
      </c>
    </row>
    <row r="2811" spans="2:4">
      <c r="B2811" s="4">
        <v>37925</v>
      </c>
      <c r="C2811" s="24">
        <v>1050.709961</v>
      </c>
      <c r="D2811" s="3">
        <f t="shared" si="45"/>
        <v>2.1187398586492989E-2</v>
      </c>
    </row>
    <row r="2812" spans="2:4">
      <c r="B2812" s="4">
        <v>37932</v>
      </c>
      <c r="C2812" s="24">
        <v>1053.209961</v>
      </c>
      <c r="D2812" s="3">
        <f t="shared" si="45"/>
        <v>2.379343579859805E-3</v>
      </c>
    </row>
    <row r="2813" spans="2:4">
      <c r="B2813" s="4">
        <v>37939</v>
      </c>
      <c r="C2813" s="24">
        <v>1050.349976</v>
      </c>
      <c r="D2813" s="3">
        <f t="shared" si="45"/>
        <v>-2.7154936868282187E-3</v>
      </c>
    </row>
    <row r="2814" spans="2:4">
      <c r="B2814" s="4">
        <v>37946</v>
      </c>
      <c r="C2814" s="24">
        <v>1035.280029</v>
      </c>
      <c r="D2814" s="3">
        <f t="shared" si="45"/>
        <v>-1.4347548288038414E-2</v>
      </c>
    </row>
    <row r="2815" spans="2:4">
      <c r="B2815" s="4">
        <v>37953</v>
      </c>
      <c r="C2815" s="24">
        <v>1058.1999510000001</v>
      </c>
      <c r="D2815" s="3">
        <f t="shared" si="45"/>
        <v>2.2138862296164463E-2</v>
      </c>
    </row>
    <row r="2816" spans="2:4">
      <c r="B2816" s="4">
        <v>37960</v>
      </c>
      <c r="C2816" s="24">
        <v>1061.5</v>
      </c>
      <c r="D2816" s="3">
        <f t="shared" si="45"/>
        <v>3.1185495679539876E-3</v>
      </c>
    </row>
    <row r="2817" spans="2:4">
      <c r="B2817" s="4">
        <v>37967</v>
      </c>
      <c r="C2817" s="24">
        <v>1074.1400149999999</v>
      </c>
      <c r="D2817" s="3">
        <f t="shared" si="45"/>
        <v>1.1907691945360233E-2</v>
      </c>
    </row>
    <row r="2818" spans="2:4">
      <c r="B2818" s="4">
        <v>37974</v>
      </c>
      <c r="C2818" s="24">
        <v>1088.660034</v>
      </c>
      <c r="D2818" s="3">
        <f t="shared" si="45"/>
        <v>1.3517808476765536E-2</v>
      </c>
    </row>
    <row r="2819" spans="2:4">
      <c r="B2819" s="4">
        <v>37981</v>
      </c>
      <c r="C2819" s="24">
        <v>1095.8900149999999</v>
      </c>
      <c r="D2819" s="3">
        <f t="shared" si="45"/>
        <v>6.6411742639576055E-3</v>
      </c>
    </row>
    <row r="2820" spans="2:4">
      <c r="B2820" s="4">
        <v>37988</v>
      </c>
      <c r="C2820" s="24">
        <v>1108.4799800000001</v>
      </c>
      <c r="D2820" s="3">
        <f t="shared" si="45"/>
        <v>1.1488347213383543E-2</v>
      </c>
    </row>
    <row r="2821" spans="2:4">
      <c r="B2821" s="4">
        <v>37995</v>
      </c>
      <c r="C2821" s="24">
        <v>1121.8599850000001</v>
      </c>
      <c r="D2821" s="3">
        <f t="shared" ref="D2821:D2884" si="46">C2821/C2820-1</f>
        <v>1.2070587869345228E-2</v>
      </c>
    </row>
    <row r="2822" spans="2:4">
      <c r="B2822" s="4">
        <v>38002</v>
      </c>
      <c r="C2822" s="24">
        <v>1139.829956</v>
      </c>
      <c r="D2822" s="3">
        <f t="shared" si="46"/>
        <v>1.6018015831093191E-2</v>
      </c>
    </row>
    <row r="2823" spans="2:4">
      <c r="B2823" s="4">
        <v>38009</v>
      </c>
      <c r="C2823" s="24">
        <v>1141.5500489999999</v>
      </c>
      <c r="D2823" s="3">
        <f t="shared" si="46"/>
        <v>1.5090786050546701E-3</v>
      </c>
    </row>
    <row r="2824" spans="2:4">
      <c r="B2824" s="4">
        <v>38016</v>
      </c>
      <c r="C2824" s="24">
        <v>1131.130005</v>
      </c>
      <c r="D2824" s="3">
        <f t="shared" si="46"/>
        <v>-9.1279782337427839E-3</v>
      </c>
    </row>
    <row r="2825" spans="2:4">
      <c r="B2825" s="4">
        <v>38023</v>
      </c>
      <c r="C2825" s="24">
        <v>1142.76001</v>
      </c>
      <c r="D2825" s="3">
        <f t="shared" si="46"/>
        <v>1.0281758019494935E-2</v>
      </c>
    </row>
    <row r="2826" spans="2:4">
      <c r="B2826" s="4">
        <v>38030</v>
      </c>
      <c r="C2826" s="24">
        <v>1145.8100589999999</v>
      </c>
      <c r="D2826" s="3">
        <f t="shared" si="46"/>
        <v>2.6690197183221187E-3</v>
      </c>
    </row>
    <row r="2827" spans="2:4">
      <c r="B2827" s="4">
        <v>38037</v>
      </c>
      <c r="C2827" s="24">
        <v>1144.1099850000001</v>
      </c>
      <c r="D2827" s="3">
        <f t="shared" si="46"/>
        <v>-1.4837310832159778E-3</v>
      </c>
    </row>
    <row r="2828" spans="2:4">
      <c r="B2828" s="4">
        <v>38044</v>
      </c>
      <c r="C2828" s="24">
        <v>1144.9399410000001</v>
      </c>
      <c r="D2828" s="3">
        <f t="shared" si="46"/>
        <v>7.2541627193301039E-4</v>
      </c>
    </row>
    <row r="2829" spans="2:4">
      <c r="B2829" s="4">
        <v>38051</v>
      </c>
      <c r="C2829" s="24">
        <v>1156.8599850000001</v>
      </c>
      <c r="D2829" s="3">
        <f t="shared" si="46"/>
        <v>1.041106487174237E-2</v>
      </c>
    </row>
    <row r="2830" spans="2:4">
      <c r="B2830" s="4">
        <v>38058</v>
      </c>
      <c r="C2830" s="24">
        <v>1120.5699460000001</v>
      </c>
      <c r="D2830" s="3">
        <f t="shared" si="46"/>
        <v>-3.1369430588438885E-2</v>
      </c>
    </row>
    <row r="2831" spans="2:4">
      <c r="B2831" s="4">
        <v>38065</v>
      </c>
      <c r="C2831" s="24">
        <v>1109.780029</v>
      </c>
      <c r="D2831" s="3">
        <f t="shared" si="46"/>
        <v>-9.6289544784918801E-3</v>
      </c>
    </row>
    <row r="2832" spans="2:4">
      <c r="B2832" s="4">
        <v>38072</v>
      </c>
      <c r="C2832" s="24">
        <v>1108.0600589999999</v>
      </c>
      <c r="D2832" s="3">
        <f t="shared" si="46"/>
        <v>-1.5498296554767865E-3</v>
      </c>
    </row>
    <row r="2833" spans="2:4">
      <c r="B2833" s="4">
        <v>38079</v>
      </c>
      <c r="C2833" s="24">
        <v>1141.8100589999999</v>
      </c>
      <c r="D2833" s="3">
        <f t="shared" si="46"/>
        <v>3.0458637802050825E-2</v>
      </c>
    </row>
    <row r="2834" spans="2:4">
      <c r="B2834" s="4">
        <v>38086</v>
      </c>
      <c r="C2834" s="24">
        <v>1139.3199460000001</v>
      </c>
      <c r="D2834" s="3">
        <f t="shared" si="46"/>
        <v>-2.1808469634438943E-3</v>
      </c>
    </row>
    <row r="2835" spans="2:4">
      <c r="B2835" s="4">
        <v>38093</v>
      </c>
      <c r="C2835" s="24">
        <v>1134.6099850000001</v>
      </c>
      <c r="D2835" s="3">
        <f t="shared" si="46"/>
        <v>-4.1340108338628889E-3</v>
      </c>
    </row>
    <row r="2836" spans="2:4">
      <c r="B2836" s="4">
        <v>38100</v>
      </c>
      <c r="C2836" s="24">
        <v>1140.599976</v>
      </c>
      <c r="D2836" s="3">
        <f t="shared" si="46"/>
        <v>5.2793392259806726E-3</v>
      </c>
    </row>
    <row r="2837" spans="2:4">
      <c r="B2837" s="4">
        <v>38107</v>
      </c>
      <c r="C2837" s="24">
        <v>1107.3000489999999</v>
      </c>
      <c r="D2837" s="3">
        <f t="shared" si="46"/>
        <v>-2.9195097054780295E-2</v>
      </c>
    </row>
    <row r="2838" spans="2:4">
      <c r="B2838" s="4">
        <v>38114</v>
      </c>
      <c r="C2838" s="24">
        <v>1098.6999510000001</v>
      </c>
      <c r="D2838" s="3">
        <f t="shared" si="46"/>
        <v>-7.7667277336135321E-3</v>
      </c>
    </row>
    <row r="2839" spans="2:4">
      <c r="B2839" s="4">
        <v>38121</v>
      </c>
      <c r="C2839" s="24">
        <v>1095.6999510000001</v>
      </c>
      <c r="D2839" s="3">
        <f t="shared" si="46"/>
        <v>-2.7304998032169348E-3</v>
      </c>
    </row>
    <row r="2840" spans="2:4">
      <c r="B2840" s="4">
        <v>38128</v>
      </c>
      <c r="C2840" s="24">
        <v>1093.5600589999999</v>
      </c>
      <c r="D2840" s="3">
        <f t="shared" si="46"/>
        <v>-1.9529908694868592E-3</v>
      </c>
    </row>
    <row r="2841" spans="2:4">
      <c r="B2841" s="4">
        <v>38135</v>
      </c>
      <c r="C2841" s="24">
        <v>1120.6800539999999</v>
      </c>
      <c r="D2841" s="3">
        <f t="shared" si="46"/>
        <v>2.4799730729741398E-2</v>
      </c>
    </row>
    <row r="2842" spans="2:4">
      <c r="B2842" s="4">
        <v>38142</v>
      </c>
      <c r="C2842" s="24">
        <v>1122.5</v>
      </c>
      <c r="D2842" s="3">
        <f t="shared" si="46"/>
        <v>1.6239657282237641E-3</v>
      </c>
    </row>
    <row r="2843" spans="2:4">
      <c r="B2843" s="4">
        <v>38149</v>
      </c>
      <c r="C2843" s="24">
        <v>1136.469971</v>
      </c>
      <c r="D2843" s="3">
        <f t="shared" si="46"/>
        <v>1.2445408463251706E-2</v>
      </c>
    </row>
    <row r="2844" spans="2:4">
      <c r="B2844" s="4">
        <v>38156</v>
      </c>
      <c r="C2844" s="24">
        <v>1135.0200199999999</v>
      </c>
      <c r="D2844" s="3">
        <f t="shared" si="46"/>
        <v>-1.2758374941699291E-3</v>
      </c>
    </row>
    <row r="2845" spans="2:4">
      <c r="B2845" s="4">
        <v>38163</v>
      </c>
      <c r="C2845" s="24">
        <v>1134.4300539999999</v>
      </c>
      <c r="D2845" s="3">
        <f t="shared" si="46"/>
        <v>-5.197846642387427E-4</v>
      </c>
    </row>
    <row r="2846" spans="2:4">
      <c r="B2846" s="4">
        <v>38170</v>
      </c>
      <c r="C2846" s="24">
        <v>1125.380005</v>
      </c>
      <c r="D2846" s="3">
        <f t="shared" si="46"/>
        <v>-7.9776174547645518E-3</v>
      </c>
    </row>
    <row r="2847" spans="2:4">
      <c r="B2847" s="4">
        <v>38177</v>
      </c>
      <c r="C2847" s="24">
        <v>1112.8100589999999</v>
      </c>
      <c r="D2847" s="3">
        <f t="shared" si="46"/>
        <v>-1.1169512470589948E-2</v>
      </c>
    </row>
    <row r="2848" spans="2:4">
      <c r="B2848" s="4">
        <v>38184</v>
      </c>
      <c r="C2848" s="24">
        <v>1101.3900149999999</v>
      </c>
      <c r="D2848" s="3">
        <f t="shared" si="46"/>
        <v>-1.0262347925091841E-2</v>
      </c>
    </row>
    <row r="2849" spans="2:4">
      <c r="B2849" s="4">
        <v>38191</v>
      </c>
      <c r="C2849" s="24">
        <v>1086.1999510000001</v>
      </c>
      <c r="D2849" s="3">
        <f t="shared" si="46"/>
        <v>-1.3791721182436767E-2</v>
      </c>
    </row>
    <row r="2850" spans="2:4">
      <c r="B2850" s="4">
        <v>38198</v>
      </c>
      <c r="C2850" s="24">
        <v>1101.719971</v>
      </c>
      <c r="D2850" s="3">
        <f t="shared" si="46"/>
        <v>1.4288363745286192E-2</v>
      </c>
    </row>
    <row r="2851" spans="2:4">
      <c r="B2851" s="4">
        <v>38205</v>
      </c>
      <c r="C2851" s="24">
        <v>1063.969971</v>
      </c>
      <c r="D2851" s="3">
        <f t="shared" si="46"/>
        <v>-3.4264605338628296E-2</v>
      </c>
    </row>
    <row r="2852" spans="2:4">
      <c r="B2852" s="4">
        <v>38212</v>
      </c>
      <c r="C2852" s="24">
        <v>1064.8000489999999</v>
      </c>
      <c r="D2852" s="3">
        <f t="shared" si="46"/>
        <v>7.8017051479362109E-4</v>
      </c>
    </row>
    <row r="2853" spans="2:4">
      <c r="B2853" s="4">
        <v>38219</v>
      </c>
      <c r="C2853" s="24">
        <v>1098.349976</v>
      </c>
      <c r="D2853" s="3">
        <f t="shared" si="46"/>
        <v>3.1508194455389216E-2</v>
      </c>
    </row>
    <row r="2854" spans="2:4">
      <c r="B2854" s="4">
        <v>38226</v>
      </c>
      <c r="C2854" s="24">
        <v>1107.7700199999999</v>
      </c>
      <c r="D2854" s="3">
        <f t="shared" si="46"/>
        <v>8.5765413628051679E-3</v>
      </c>
    </row>
    <row r="2855" spans="2:4">
      <c r="B2855" s="4">
        <v>38233</v>
      </c>
      <c r="C2855" s="24">
        <v>1113.630005</v>
      </c>
      <c r="D2855" s="3">
        <f t="shared" si="46"/>
        <v>5.2898931133738003E-3</v>
      </c>
    </row>
    <row r="2856" spans="2:4">
      <c r="B2856" s="4">
        <v>38240</v>
      </c>
      <c r="C2856" s="24">
        <v>1123.920044</v>
      </c>
      <c r="D2856" s="3">
        <f t="shared" si="46"/>
        <v>9.2400877794236447E-3</v>
      </c>
    </row>
    <row r="2857" spans="2:4">
      <c r="B2857" s="4">
        <v>38247</v>
      </c>
      <c r="C2857" s="24">
        <v>1128.5500489999999</v>
      </c>
      <c r="D2857" s="3">
        <f t="shared" si="46"/>
        <v>4.1195145728711857E-3</v>
      </c>
    </row>
    <row r="2858" spans="2:4">
      <c r="B2858" s="4">
        <v>38254</v>
      </c>
      <c r="C2858" s="24">
        <v>1110.1099850000001</v>
      </c>
      <c r="D2858" s="3">
        <f t="shared" si="46"/>
        <v>-1.6339606751459068E-2</v>
      </c>
    </row>
    <row r="2859" spans="2:4">
      <c r="B2859" s="4">
        <v>38261</v>
      </c>
      <c r="C2859" s="24">
        <v>1131.5</v>
      </c>
      <c r="D2859" s="3">
        <f t="shared" si="46"/>
        <v>1.9268374565606594E-2</v>
      </c>
    </row>
    <row r="2860" spans="2:4">
      <c r="B2860" s="4">
        <v>38268</v>
      </c>
      <c r="C2860" s="24">
        <v>1122.1400149999999</v>
      </c>
      <c r="D2860" s="3">
        <f t="shared" si="46"/>
        <v>-8.2721917808219469E-3</v>
      </c>
    </row>
    <row r="2861" spans="2:4">
      <c r="B2861" s="4">
        <v>38275</v>
      </c>
      <c r="C2861" s="24">
        <v>1108.1999510000001</v>
      </c>
      <c r="D2861" s="3">
        <f t="shared" si="46"/>
        <v>-1.2422749223500285E-2</v>
      </c>
    </row>
    <row r="2862" spans="2:4">
      <c r="B2862" s="4">
        <v>38282</v>
      </c>
      <c r="C2862" s="24">
        <v>1095.73999</v>
      </c>
      <c r="D2862" s="3">
        <f t="shared" si="46"/>
        <v>-1.124342316452609E-2</v>
      </c>
    </row>
    <row r="2863" spans="2:4">
      <c r="B2863" s="4">
        <v>38289</v>
      </c>
      <c r="C2863" s="24">
        <v>1130.1999510000001</v>
      </c>
      <c r="D2863" s="3">
        <f t="shared" si="46"/>
        <v>3.144903107898811E-2</v>
      </c>
    </row>
    <row r="2864" spans="2:4">
      <c r="B2864" s="4">
        <v>38296</v>
      </c>
      <c r="C2864" s="24">
        <v>1166.170044</v>
      </c>
      <c r="D2864" s="3">
        <f t="shared" si="46"/>
        <v>3.1826309112979123E-2</v>
      </c>
    </row>
    <row r="2865" spans="2:4">
      <c r="B2865" s="4">
        <v>38303</v>
      </c>
      <c r="C2865" s="24">
        <v>1184.170044</v>
      </c>
      <c r="D2865" s="3">
        <f t="shared" si="46"/>
        <v>1.5435141806815267E-2</v>
      </c>
    </row>
    <row r="2866" spans="2:4">
      <c r="B2866" s="4">
        <v>38310</v>
      </c>
      <c r="C2866" s="24">
        <v>1170.339966</v>
      </c>
      <c r="D2866" s="3">
        <f t="shared" si="46"/>
        <v>-1.1679131785231944E-2</v>
      </c>
    </row>
    <row r="2867" spans="2:4">
      <c r="B2867" s="4">
        <v>38317</v>
      </c>
      <c r="C2867" s="24">
        <v>1182.650024</v>
      </c>
      <c r="D2867" s="3">
        <f t="shared" si="46"/>
        <v>1.0518360782015623E-2</v>
      </c>
    </row>
    <row r="2868" spans="2:4">
      <c r="B2868" s="4">
        <v>38324</v>
      </c>
      <c r="C2868" s="24">
        <v>1191.170044</v>
      </c>
      <c r="D2868" s="3">
        <f t="shared" si="46"/>
        <v>7.2041769137949352E-3</v>
      </c>
    </row>
    <row r="2869" spans="2:4">
      <c r="B2869" s="4">
        <v>38331</v>
      </c>
      <c r="C2869" s="24">
        <v>1188</v>
      </c>
      <c r="D2869" s="3">
        <f t="shared" si="46"/>
        <v>-2.661285864237195E-3</v>
      </c>
    </row>
    <row r="2870" spans="2:4">
      <c r="B2870" s="4">
        <v>38338</v>
      </c>
      <c r="C2870" s="24">
        <v>1194.1999510000001</v>
      </c>
      <c r="D2870" s="3">
        <f t="shared" si="46"/>
        <v>5.2188139730640071E-3</v>
      </c>
    </row>
    <row r="2871" spans="2:4">
      <c r="B2871" s="4">
        <v>38345</v>
      </c>
      <c r="C2871" s="24">
        <v>1210.130005</v>
      </c>
      <c r="D2871" s="3">
        <f t="shared" si="46"/>
        <v>1.3339519890836149E-2</v>
      </c>
    </row>
    <row r="2872" spans="2:4">
      <c r="B2872" s="4">
        <v>38352</v>
      </c>
      <c r="C2872" s="24">
        <v>1211.920044</v>
      </c>
      <c r="D2872" s="3">
        <f t="shared" si="46"/>
        <v>1.479212144648745E-3</v>
      </c>
    </row>
    <row r="2873" spans="2:4">
      <c r="B2873" s="4">
        <v>38359</v>
      </c>
      <c r="C2873" s="24">
        <v>1186.1899410000001</v>
      </c>
      <c r="D2873" s="3">
        <f t="shared" si="46"/>
        <v>-2.123085852683515E-2</v>
      </c>
    </row>
    <row r="2874" spans="2:4">
      <c r="B2874" s="4">
        <v>38366</v>
      </c>
      <c r="C2874" s="24">
        <v>1184.5200199999999</v>
      </c>
      <c r="D2874" s="3">
        <f t="shared" si="46"/>
        <v>-1.4078023613928181E-3</v>
      </c>
    </row>
    <row r="2875" spans="2:4">
      <c r="B2875" s="4">
        <v>38373</v>
      </c>
      <c r="C2875" s="24">
        <v>1167.869995</v>
      </c>
      <c r="D2875" s="3">
        <f t="shared" si="46"/>
        <v>-1.4056347481573139E-2</v>
      </c>
    </row>
    <row r="2876" spans="2:4">
      <c r="B2876" s="4">
        <v>38380</v>
      </c>
      <c r="C2876" s="24">
        <v>1171.3599850000001</v>
      </c>
      <c r="D2876" s="3">
        <f t="shared" si="46"/>
        <v>2.9883377558648228E-3</v>
      </c>
    </row>
    <row r="2877" spans="2:4">
      <c r="B2877" s="4">
        <v>38387</v>
      </c>
      <c r="C2877" s="24">
        <v>1203.030029</v>
      </c>
      <c r="D2877" s="3">
        <f t="shared" si="46"/>
        <v>2.7036986413702557E-2</v>
      </c>
    </row>
    <row r="2878" spans="2:4">
      <c r="B2878" s="4">
        <v>38394</v>
      </c>
      <c r="C2878" s="24">
        <v>1205.3000489999999</v>
      </c>
      <c r="D2878" s="3">
        <f t="shared" si="46"/>
        <v>1.8869188177179641E-3</v>
      </c>
    </row>
    <row r="2879" spans="2:4">
      <c r="B2879" s="4">
        <v>38401</v>
      </c>
      <c r="C2879" s="24">
        <v>1201.589966</v>
      </c>
      <c r="D2879" s="3">
        <f t="shared" si="46"/>
        <v>-3.078140586717848E-3</v>
      </c>
    </row>
    <row r="2880" spans="2:4">
      <c r="B2880" s="4">
        <v>38408</v>
      </c>
      <c r="C2880" s="24">
        <v>1211.369995</v>
      </c>
      <c r="D2880" s="3">
        <f t="shared" si="46"/>
        <v>8.1392399044051267E-3</v>
      </c>
    </row>
    <row r="2881" spans="2:4">
      <c r="B2881" s="4">
        <v>38415</v>
      </c>
      <c r="C2881" s="24">
        <v>1222.119995</v>
      </c>
      <c r="D2881" s="3">
        <f t="shared" si="46"/>
        <v>8.8742498529525982E-3</v>
      </c>
    </row>
    <row r="2882" spans="2:4">
      <c r="B2882" s="4">
        <v>38422</v>
      </c>
      <c r="C2882" s="24">
        <v>1200.079956</v>
      </c>
      <c r="D2882" s="3">
        <f t="shared" si="46"/>
        <v>-1.8034267576155671E-2</v>
      </c>
    </row>
    <row r="2883" spans="2:4">
      <c r="B2883" s="4">
        <v>38429</v>
      </c>
      <c r="C2883" s="24">
        <v>1189.650024</v>
      </c>
      <c r="D2883" s="3">
        <f t="shared" si="46"/>
        <v>-8.6910309166100541E-3</v>
      </c>
    </row>
    <row r="2884" spans="2:4">
      <c r="B2884" s="4">
        <v>38436</v>
      </c>
      <c r="C2884" s="24">
        <v>1171.420044</v>
      </c>
      <c r="D2884" s="3">
        <f t="shared" si="46"/>
        <v>-1.5323817620500502E-2</v>
      </c>
    </row>
    <row r="2885" spans="2:4">
      <c r="B2885" s="4">
        <v>38443</v>
      </c>
      <c r="C2885" s="24">
        <v>1172.920044</v>
      </c>
      <c r="D2885" s="3">
        <f t="shared" ref="D2885:D2948" si="47">C2885/C2884-1</f>
        <v>1.2804971262725395E-3</v>
      </c>
    </row>
    <row r="2886" spans="2:4">
      <c r="B2886" s="4">
        <v>38450</v>
      </c>
      <c r="C2886" s="24">
        <v>1181.1999510000001</v>
      </c>
      <c r="D2886" s="3">
        <f t="shared" si="47"/>
        <v>7.0592254283277089E-3</v>
      </c>
    </row>
    <row r="2887" spans="2:4">
      <c r="B2887" s="4">
        <v>38457</v>
      </c>
      <c r="C2887" s="24">
        <v>1142.619995</v>
      </c>
      <c r="D2887" s="3">
        <f t="shared" si="47"/>
        <v>-3.2661664070793739E-2</v>
      </c>
    </row>
    <row r="2888" spans="2:4">
      <c r="B2888" s="4">
        <v>38464</v>
      </c>
      <c r="C2888" s="24">
        <v>1152.119995</v>
      </c>
      <c r="D2888" s="3">
        <f t="shared" si="47"/>
        <v>8.3142252381116499E-3</v>
      </c>
    </row>
    <row r="2889" spans="2:4">
      <c r="B2889" s="4">
        <v>38471</v>
      </c>
      <c r="C2889" s="24">
        <v>1156.849976</v>
      </c>
      <c r="D2889" s="3">
        <f t="shared" si="47"/>
        <v>4.1054586505981927E-3</v>
      </c>
    </row>
    <row r="2890" spans="2:4">
      <c r="B2890" s="4">
        <v>38478</v>
      </c>
      <c r="C2890" s="24">
        <v>1171.349976</v>
      </c>
      <c r="D2890" s="3">
        <f t="shared" si="47"/>
        <v>1.2534036651957292E-2</v>
      </c>
    </row>
    <row r="2891" spans="2:4">
      <c r="B2891" s="4">
        <v>38485</v>
      </c>
      <c r="C2891" s="24">
        <v>1154.0500489999999</v>
      </c>
      <c r="D2891" s="3">
        <f t="shared" si="47"/>
        <v>-1.4769221286943579E-2</v>
      </c>
    </row>
    <row r="2892" spans="2:4">
      <c r="B2892" s="4">
        <v>38492</v>
      </c>
      <c r="C2892" s="24">
        <v>1189.280029</v>
      </c>
      <c r="D2892" s="3">
        <f t="shared" si="47"/>
        <v>3.0527254888578881E-2</v>
      </c>
    </row>
    <row r="2893" spans="2:4">
      <c r="B2893" s="4">
        <v>38499</v>
      </c>
      <c r="C2893" s="24">
        <v>1198.780029</v>
      </c>
      <c r="D2893" s="3">
        <f t="shared" si="47"/>
        <v>7.9880261741114289E-3</v>
      </c>
    </row>
    <row r="2894" spans="2:4">
      <c r="B2894" s="4">
        <v>38506</v>
      </c>
      <c r="C2894" s="24">
        <v>1196.0200199999999</v>
      </c>
      <c r="D2894" s="3">
        <f t="shared" si="47"/>
        <v>-2.3023481649944166E-3</v>
      </c>
    </row>
    <row r="2895" spans="2:4">
      <c r="B2895" s="4">
        <v>38513</v>
      </c>
      <c r="C2895" s="24">
        <v>1198.1099850000001</v>
      </c>
      <c r="D2895" s="3">
        <f t="shared" si="47"/>
        <v>1.7474331240709962E-3</v>
      </c>
    </row>
    <row r="2896" spans="2:4">
      <c r="B2896" s="4">
        <v>38520</v>
      </c>
      <c r="C2896" s="24">
        <v>1216.959961</v>
      </c>
      <c r="D2896" s="3">
        <f t="shared" si="47"/>
        <v>1.5733093151711008E-2</v>
      </c>
    </row>
    <row r="2897" spans="2:4">
      <c r="B2897" s="4">
        <v>38527</v>
      </c>
      <c r="C2897" s="24">
        <v>1191.5699460000001</v>
      </c>
      <c r="D2897" s="3">
        <f t="shared" si="47"/>
        <v>-2.0863476049891139E-2</v>
      </c>
    </row>
    <row r="2898" spans="2:4">
      <c r="B2898" s="4">
        <v>38534</v>
      </c>
      <c r="C2898" s="24">
        <v>1194.4399410000001</v>
      </c>
      <c r="D2898" s="3">
        <f t="shared" si="47"/>
        <v>2.4085829032818307E-3</v>
      </c>
    </row>
    <row r="2899" spans="2:4">
      <c r="B2899" s="4">
        <v>38541</v>
      </c>
      <c r="C2899" s="24">
        <v>1211.8599850000001</v>
      </c>
      <c r="D2899" s="3">
        <f t="shared" si="47"/>
        <v>1.4584277871196871E-2</v>
      </c>
    </row>
    <row r="2900" spans="2:4">
      <c r="B2900" s="4">
        <v>38548</v>
      </c>
      <c r="C2900" s="24">
        <v>1227.920044</v>
      </c>
      <c r="D2900" s="3">
        <f t="shared" si="47"/>
        <v>1.3252404732218226E-2</v>
      </c>
    </row>
    <row r="2901" spans="2:4">
      <c r="B2901" s="4">
        <v>38555</v>
      </c>
      <c r="C2901" s="24">
        <v>1233.6800539999999</v>
      </c>
      <c r="D2901" s="3">
        <f t="shared" si="47"/>
        <v>4.6908673151360158E-3</v>
      </c>
    </row>
    <row r="2902" spans="2:4">
      <c r="B2902" s="4">
        <v>38562</v>
      </c>
      <c r="C2902" s="24">
        <v>1234.1800539999999</v>
      </c>
      <c r="D2902" s="3">
        <f t="shared" si="47"/>
        <v>4.0529146789625159E-4</v>
      </c>
    </row>
    <row r="2903" spans="2:4">
      <c r="B2903" s="4">
        <v>38569</v>
      </c>
      <c r="C2903" s="24">
        <v>1226.420044</v>
      </c>
      <c r="D2903" s="3">
        <f t="shared" si="47"/>
        <v>-6.2875833836801842E-3</v>
      </c>
    </row>
    <row r="2904" spans="2:4">
      <c r="B2904" s="4">
        <v>38576</v>
      </c>
      <c r="C2904" s="24">
        <v>1230.3900149999999</v>
      </c>
      <c r="D2904" s="3">
        <f t="shared" si="47"/>
        <v>3.2370402126271625E-3</v>
      </c>
    </row>
    <row r="2905" spans="2:4">
      <c r="B2905" s="4">
        <v>38583</v>
      </c>
      <c r="C2905" s="24">
        <v>1219.709961</v>
      </c>
      <c r="D2905" s="3">
        <f t="shared" si="47"/>
        <v>-8.6802183614924644E-3</v>
      </c>
    </row>
    <row r="2906" spans="2:4">
      <c r="B2906" s="4">
        <v>38590</v>
      </c>
      <c r="C2906" s="24">
        <v>1205.099976</v>
      </c>
      <c r="D2906" s="3">
        <f t="shared" si="47"/>
        <v>-1.1978245211690997E-2</v>
      </c>
    </row>
    <row r="2907" spans="2:4">
      <c r="B2907" s="4">
        <v>38597</v>
      </c>
      <c r="C2907" s="24">
        <v>1218.0200199999999</v>
      </c>
      <c r="D2907" s="3">
        <f t="shared" si="47"/>
        <v>1.0721138708245981E-2</v>
      </c>
    </row>
    <row r="2908" spans="2:4">
      <c r="B2908" s="4">
        <v>38604</v>
      </c>
      <c r="C2908" s="24">
        <v>1241.4799800000001</v>
      </c>
      <c r="D2908" s="3">
        <f t="shared" si="47"/>
        <v>1.9260734318636397E-2</v>
      </c>
    </row>
    <row r="2909" spans="2:4">
      <c r="B2909" s="4">
        <v>38611</v>
      </c>
      <c r="C2909" s="24">
        <v>1237.910034</v>
      </c>
      <c r="D2909" s="3">
        <f t="shared" si="47"/>
        <v>-2.8755566400676669E-3</v>
      </c>
    </row>
    <row r="2910" spans="2:4">
      <c r="B2910" s="4">
        <v>38618</v>
      </c>
      <c r="C2910" s="24">
        <v>1215.290039</v>
      </c>
      <c r="D2910" s="3">
        <f t="shared" si="47"/>
        <v>-1.8272729341169525E-2</v>
      </c>
    </row>
    <row r="2911" spans="2:4">
      <c r="B2911" s="4">
        <v>38625</v>
      </c>
      <c r="C2911" s="24">
        <v>1228.8100589999999</v>
      </c>
      <c r="D2911" s="3">
        <f t="shared" si="47"/>
        <v>1.112493278651816E-2</v>
      </c>
    </row>
    <row r="2912" spans="2:4">
      <c r="B2912" s="4">
        <v>38632</v>
      </c>
      <c r="C2912" s="24">
        <v>1195.900024</v>
      </c>
      <c r="D2912" s="3">
        <f t="shared" si="47"/>
        <v>-2.6782035806886095E-2</v>
      </c>
    </row>
    <row r="2913" spans="2:4">
      <c r="B2913" s="4">
        <v>38639</v>
      </c>
      <c r="C2913" s="24">
        <v>1186.5699460000001</v>
      </c>
      <c r="D2913" s="3">
        <f t="shared" si="47"/>
        <v>-7.8017207231028118E-3</v>
      </c>
    </row>
    <row r="2914" spans="2:4">
      <c r="B2914" s="4">
        <v>38646</v>
      </c>
      <c r="C2914" s="24">
        <v>1179.589966</v>
      </c>
      <c r="D2914" s="3">
        <f t="shared" si="47"/>
        <v>-5.8824850768637305E-3</v>
      </c>
    </row>
    <row r="2915" spans="2:4">
      <c r="B2915" s="4">
        <v>38653</v>
      </c>
      <c r="C2915" s="24">
        <v>1198.410034</v>
      </c>
      <c r="D2915" s="3">
        <f t="shared" si="47"/>
        <v>1.5954754230250945E-2</v>
      </c>
    </row>
    <row r="2916" spans="2:4">
      <c r="B2916" s="4">
        <v>38660</v>
      </c>
      <c r="C2916" s="24">
        <v>1220.1400149999999</v>
      </c>
      <c r="D2916" s="3">
        <f t="shared" si="47"/>
        <v>1.8132342339850505E-2</v>
      </c>
    </row>
    <row r="2917" spans="2:4">
      <c r="B2917" s="4">
        <v>38667</v>
      </c>
      <c r="C2917" s="24">
        <v>1234.719971</v>
      </c>
      <c r="D2917" s="3">
        <f t="shared" si="47"/>
        <v>1.1949412215613631E-2</v>
      </c>
    </row>
    <row r="2918" spans="2:4">
      <c r="B2918" s="4">
        <v>38674</v>
      </c>
      <c r="C2918" s="24">
        <v>1248.2700199999999</v>
      </c>
      <c r="D2918" s="3">
        <f t="shared" si="47"/>
        <v>1.0974187927830892E-2</v>
      </c>
    </row>
    <row r="2919" spans="2:4">
      <c r="B2919" s="4">
        <v>38681</v>
      </c>
      <c r="C2919" s="24">
        <v>1268.25</v>
      </c>
      <c r="D2919" s="3">
        <f t="shared" si="47"/>
        <v>1.6006136236453194E-2</v>
      </c>
    </row>
    <row r="2920" spans="2:4">
      <c r="B2920" s="4">
        <v>38688</v>
      </c>
      <c r="C2920" s="24">
        <v>1265.079956</v>
      </c>
      <c r="D2920" s="3">
        <f t="shared" si="47"/>
        <v>-2.4995418884289355E-3</v>
      </c>
    </row>
    <row r="2921" spans="2:4">
      <c r="B2921" s="4">
        <v>38695</v>
      </c>
      <c r="C2921" s="24">
        <v>1259.369995</v>
      </c>
      <c r="D2921" s="3">
        <f t="shared" si="47"/>
        <v>-4.5135178791814168E-3</v>
      </c>
    </row>
    <row r="2922" spans="2:4">
      <c r="B2922" s="4">
        <v>38702</v>
      </c>
      <c r="C2922" s="24">
        <v>1267.3199460000001</v>
      </c>
      <c r="D2922" s="3">
        <f t="shared" si="47"/>
        <v>6.312641266318364E-3</v>
      </c>
    </row>
    <row r="2923" spans="2:4">
      <c r="B2923" s="4">
        <v>38709</v>
      </c>
      <c r="C2923" s="24">
        <v>1268.660034</v>
      </c>
      <c r="D2923" s="3">
        <f t="shared" si="47"/>
        <v>1.0574188500935833E-3</v>
      </c>
    </row>
    <row r="2924" spans="2:4">
      <c r="B2924" s="4">
        <v>38716</v>
      </c>
      <c r="C2924" s="24">
        <v>1248.290039</v>
      </c>
      <c r="D2924" s="3">
        <f t="shared" si="47"/>
        <v>-1.6056307012190518E-2</v>
      </c>
    </row>
    <row r="2925" spans="2:4">
      <c r="B2925" s="4">
        <v>38723</v>
      </c>
      <c r="C2925" s="24">
        <v>1285.4499510000001</v>
      </c>
      <c r="D2925" s="3">
        <f t="shared" si="47"/>
        <v>2.9768652187410538E-2</v>
      </c>
    </row>
    <row r="2926" spans="2:4">
      <c r="B2926" s="4">
        <v>38730</v>
      </c>
      <c r="C2926" s="24">
        <v>1287.6099850000001</v>
      </c>
      <c r="D2926" s="3">
        <f t="shared" si="47"/>
        <v>1.6803719182685306E-3</v>
      </c>
    </row>
    <row r="2927" spans="2:4">
      <c r="B2927" s="4">
        <v>38737</v>
      </c>
      <c r="C2927" s="24">
        <v>1261.48999</v>
      </c>
      <c r="D2927" s="3">
        <f t="shared" si="47"/>
        <v>-2.0285641851402691E-2</v>
      </c>
    </row>
    <row r="2928" spans="2:4">
      <c r="B2928" s="4">
        <v>38744</v>
      </c>
      <c r="C2928" s="24">
        <v>1283.719971</v>
      </c>
      <c r="D2928" s="3">
        <f t="shared" si="47"/>
        <v>1.7622003484942361E-2</v>
      </c>
    </row>
    <row r="2929" spans="2:4">
      <c r="B2929" s="4">
        <v>38751</v>
      </c>
      <c r="C2929" s="24">
        <v>1264.030029</v>
      </c>
      <c r="D2929" s="3">
        <f t="shared" si="47"/>
        <v>-1.5338190917651429E-2</v>
      </c>
    </row>
    <row r="2930" spans="2:4">
      <c r="B2930" s="4">
        <v>38758</v>
      </c>
      <c r="C2930" s="24">
        <v>1266.98999</v>
      </c>
      <c r="D2930" s="3">
        <f t="shared" si="47"/>
        <v>2.341685665760318E-3</v>
      </c>
    </row>
    <row r="2931" spans="2:4">
      <c r="B2931" s="4">
        <v>38765</v>
      </c>
      <c r="C2931" s="24">
        <v>1287.23999</v>
      </c>
      <c r="D2931" s="3">
        <f t="shared" si="47"/>
        <v>1.5982762421035357E-2</v>
      </c>
    </row>
    <row r="2932" spans="2:4">
      <c r="B2932" s="4">
        <v>38772</v>
      </c>
      <c r="C2932" s="24">
        <v>1289.4300539999999</v>
      </c>
      <c r="D2932" s="3">
        <f t="shared" si="47"/>
        <v>1.7013641721927986E-3</v>
      </c>
    </row>
    <row r="2933" spans="2:4">
      <c r="B2933" s="4">
        <v>38779</v>
      </c>
      <c r="C2933" s="24">
        <v>1287.2299800000001</v>
      </c>
      <c r="D2933" s="3">
        <f t="shared" si="47"/>
        <v>-1.706237568431801E-3</v>
      </c>
    </row>
    <row r="2934" spans="2:4">
      <c r="B2934" s="4">
        <v>38786</v>
      </c>
      <c r="C2934" s="24">
        <v>1281.420044</v>
      </c>
      <c r="D2934" s="3">
        <f t="shared" si="47"/>
        <v>-4.5135182448128308E-3</v>
      </c>
    </row>
    <row r="2935" spans="2:4">
      <c r="B2935" s="4">
        <v>38793</v>
      </c>
      <c r="C2935" s="24">
        <v>1307.25</v>
      </c>
      <c r="D2935" s="3">
        <f t="shared" si="47"/>
        <v>2.0157290438013398E-2</v>
      </c>
    </row>
    <row r="2936" spans="2:4">
      <c r="B2936" s="4">
        <v>38800</v>
      </c>
      <c r="C2936" s="24">
        <v>1302.9499510000001</v>
      </c>
      <c r="D2936" s="3">
        <f t="shared" si="47"/>
        <v>-3.2893853509274873E-3</v>
      </c>
    </row>
    <row r="2937" spans="2:4">
      <c r="B2937" s="4">
        <v>38807</v>
      </c>
      <c r="C2937" s="24">
        <v>1294.869995</v>
      </c>
      <c r="D2937" s="3">
        <f t="shared" si="47"/>
        <v>-6.2012788701505395E-3</v>
      </c>
    </row>
    <row r="2938" spans="2:4">
      <c r="B2938" s="4">
        <v>38814</v>
      </c>
      <c r="C2938" s="24">
        <v>1295.5</v>
      </c>
      <c r="D2938" s="3">
        <f t="shared" si="47"/>
        <v>4.8653919114105548E-4</v>
      </c>
    </row>
    <row r="2939" spans="2:4">
      <c r="B2939" s="4">
        <v>38821</v>
      </c>
      <c r="C2939" s="24">
        <v>1289.119995</v>
      </c>
      <c r="D2939" s="3">
        <f t="shared" si="47"/>
        <v>-4.9247433423388332E-3</v>
      </c>
    </row>
    <row r="2940" spans="2:4">
      <c r="B2940" s="4">
        <v>38828</v>
      </c>
      <c r="C2940" s="24">
        <v>1311.280029</v>
      </c>
      <c r="D2940" s="3">
        <f t="shared" si="47"/>
        <v>1.7190047540919462E-2</v>
      </c>
    </row>
    <row r="2941" spans="2:4">
      <c r="B2941" s="4">
        <v>38835</v>
      </c>
      <c r="C2941" s="24">
        <v>1310.6099850000001</v>
      </c>
      <c r="D2941" s="3">
        <f t="shared" si="47"/>
        <v>-5.1098467541743631E-4</v>
      </c>
    </row>
    <row r="2942" spans="2:4">
      <c r="B2942" s="4">
        <v>38842</v>
      </c>
      <c r="C2942" s="24">
        <v>1325.76001</v>
      </c>
      <c r="D2942" s="3">
        <f t="shared" si="47"/>
        <v>1.1559522034314318E-2</v>
      </c>
    </row>
    <row r="2943" spans="2:4">
      <c r="B2943" s="4">
        <v>38849</v>
      </c>
      <c r="C2943" s="24">
        <v>1291.23999</v>
      </c>
      <c r="D2943" s="3">
        <f t="shared" si="47"/>
        <v>-2.6037910134278364E-2</v>
      </c>
    </row>
    <row r="2944" spans="2:4">
      <c r="B2944" s="4">
        <v>38856</v>
      </c>
      <c r="C2944" s="24">
        <v>1267.030029</v>
      </c>
      <c r="D2944" s="3">
        <f t="shared" si="47"/>
        <v>-1.8749389104654401E-2</v>
      </c>
    </row>
    <row r="2945" spans="2:4">
      <c r="B2945" s="4">
        <v>38863</v>
      </c>
      <c r="C2945" s="24">
        <v>1280.160034</v>
      </c>
      <c r="D2945" s="3">
        <f t="shared" si="47"/>
        <v>1.0362820690495322E-2</v>
      </c>
    </row>
    <row r="2946" spans="2:4">
      <c r="B2946" s="4">
        <v>38870</v>
      </c>
      <c r="C2946" s="24">
        <v>1288.219971</v>
      </c>
      <c r="D2946" s="3">
        <f t="shared" si="47"/>
        <v>6.2960386091852616E-3</v>
      </c>
    </row>
    <row r="2947" spans="2:4">
      <c r="B2947" s="4">
        <v>38877</v>
      </c>
      <c r="C2947" s="24">
        <v>1252.3000489999999</v>
      </c>
      <c r="D2947" s="3">
        <f t="shared" si="47"/>
        <v>-2.7883376138095994E-2</v>
      </c>
    </row>
    <row r="2948" spans="2:4">
      <c r="B2948" s="4">
        <v>38884</v>
      </c>
      <c r="C2948" s="24">
        <v>1251.540039</v>
      </c>
      <c r="D2948" s="3">
        <f t="shared" si="47"/>
        <v>-6.0689129622482074E-4</v>
      </c>
    </row>
    <row r="2949" spans="2:4">
      <c r="B2949" s="4">
        <v>38891</v>
      </c>
      <c r="C2949" s="24">
        <v>1244.5</v>
      </c>
      <c r="D2949" s="3">
        <f t="shared" ref="D2949:D3012" si="48">C2949/C2948-1</f>
        <v>-5.6251009001877517E-3</v>
      </c>
    </row>
    <row r="2950" spans="2:4">
      <c r="B2950" s="4">
        <v>38898</v>
      </c>
      <c r="C2950" s="24">
        <v>1270.1999510000001</v>
      </c>
      <c r="D2950" s="3">
        <f t="shared" si="48"/>
        <v>2.0650824427481007E-2</v>
      </c>
    </row>
    <row r="2951" spans="2:4">
      <c r="B2951" s="4">
        <v>38905</v>
      </c>
      <c r="C2951" s="24">
        <v>1265.4799800000001</v>
      </c>
      <c r="D2951" s="3">
        <f t="shared" si="48"/>
        <v>-3.7159275563536376E-3</v>
      </c>
    </row>
    <row r="2952" spans="2:4">
      <c r="B2952" s="4">
        <v>38912</v>
      </c>
      <c r="C2952" s="24">
        <v>1236.1999510000001</v>
      </c>
      <c r="D2952" s="3">
        <f t="shared" si="48"/>
        <v>-2.3137488907568504E-2</v>
      </c>
    </row>
    <row r="2953" spans="2:4">
      <c r="B2953" s="4">
        <v>38919</v>
      </c>
      <c r="C2953" s="24">
        <v>1240.290039</v>
      </c>
      <c r="D2953" s="3">
        <f t="shared" si="48"/>
        <v>3.308597445495165E-3</v>
      </c>
    </row>
    <row r="2954" spans="2:4">
      <c r="B2954" s="4">
        <v>38926</v>
      </c>
      <c r="C2954" s="24">
        <v>1278.5500489999999</v>
      </c>
      <c r="D2954" s="3">
        <f t="shared" si="48"/>
        <v>3.0847631438568612E-2</v>
      </c>
    </row>
    <row r="2955" spans="2:4">
      <c r="B2955" s="4">
        <v>38933</v>
      </c>
      <c r="C2955" s="24">
        <v>1279.3599850000001</v>
      </c>
      <c r="D2955" s="3">
        <f t="shared" si="48"/>
        <v>6.3348008991392923E-4</v>
      </c>
    </row>
    <row r="2956" spans="2:4">
      <c r="B2956" s="4">
        <v>38940</v>
      </c>
      <c r="C2956" s="24">
        <v>1266.73999</v>
      </c>
      <c r="D2956" s="3">
        <f t="shared" si="48"/>
        <v>-9.8643033610278374E-3</v>
      </c>
    </row>
    <row r="2957" spans="2:4">
      <c r="B2957" s="4">
        <v>38947</v>
      </c>
      <c r="C2957" s="24">
        <v>1302.3000489999999</v>
      </c>
      <c r="D2957" s="3">
        <f t="shared" si="48"/>
        <v>2.8072105783918611E-2</v>
      </c>
    </row>
    <row r="2958" spans="2:4">
      <c r="B2958" s="4">
        <v>38954</v>
      </c>
      <c r="C2958" s="24">
        <v>1295.089966</v>
      </c>
      <c r="D2958" s="3">
        <f t="shared" si="48"/>
        <v>-5.5364222749867409E-3</v>
      </c>
    </row>
    <row r="2959" spans="2:4">
      <c r="B2959" s="4">
        <v>38961</v>
      </c>
      <c r="C2959" s="24">
        <v>1311.01001</v>
      </c>
      <c r="D2959" s="3">
        <f t="shared" si="48"/>
        <v>1.2292616279910185E-2</v>
      </c>
    </row>
    <row r="2960" spans="2:4">
      <c r="B2960" s="4">
        <v>38968</v>
      </c>
      <c r="C2960" s="24">
        <v>1298.920044</v>
      </c>
      <c r="D2960" s="3">
        <f t="shared" si="48"/>
        <v>-9.2218716163731118E-3</v>
      </c>
    </row>
    <row r="2961" spans="2:4">
      <c r="B2961" s="4">
        <v>38975</v>
      </c>
      <c r="C2961" s="24">
        <v>1319.660034</v>
      </c>
      <c r="D2961" s="3">
        <f t="shared" si="48"/>
        <v>1.5967102898906349E-2</v>
      </c>
    </row>
    <row r="2962" spans="2:4">
      <c r="B2962" s="4">
        <v>38982</v>
      </c>
      <c r="C2962" s="24">
        <v>1314.780029</v>
      </c>
      <c r="D2962" s="3">
        <f t="shared" si="48"/>
        <v>-3.6979258856603137E-3</v>
      </c>
    </row>
    <row r="2963" spans="2:4">
      <c r="B2963" s="4">
        <v>38989</v>
      </c>
      <c r="C2963" s="24">
        <v>1335.849976</v>
      </c>
      <c r="D2963" s="3">
        <f t="shared" si="48"/>
        <v>1.6025454095180747E-2</v>
      </c>
    </row>
    <row r="2964" spans="2:4">
      <c r="B2964" s="4">
        <v>38996</v>
      </c>
      <c r="C2964" s="24">
        <v>1349.589966</v>
      </c>
      <c r="D2964" s="3">
        <f t="shared" si="48"/>
        <v>1.028557865542834E-2</v>
      </c>
    </row>
    <row r="2965" spans="2:4">
      <c r="B2965" s="4">
        <v>39003</v>
      </c>
      <c r="C2965" s="24">
        <v>1365.619995</v>
      </c>
      <c r="D2965" s="3">
        <f t="shared" si="48"/>
        <v>1.1877703157137987E-2</v>
      </c>
    </row>
    <row r="2966" spans="2:4">
      <c r="B2966" s="4">
        <v>39010</v>
      </c>
      <c r="C2966" s="24">
        <v>1368.599976</v>
      </c>
      <c r="D2966" s="3">
        <f t="shared" si="48"/>
        <v>2.1821451142416404E-3</v>
      </c>
    </row>
    <row r="2967" spans="2:4">
      <c r="B2967" s="4">
        <v>39017</v>
      </c>
      <c r="C2967" s="24">
        <v>1377.339966</v>
      </c>
      <c r="D2967" s="3">
        <f t="shared" si="48"/>
        <v>6.3860807783617801E-3</v>
      </c>
    </row>
    <row r="2968" spans="2:4">
      <c r="B2968" s="4">
        <v>39024</v>
      </c>
      <c r="C2968" s="24">
        <v>1364.3000489999999</v>
      </c>
      <c r="D2968" s="3">
        <f t="shared" si="48"/>
        <v>-9.4674643311700724E-3</v>
      </c>
    </row>
    <row r="2969" spans="2:4">
      <c r="B2969" s="4">
        <v>39031</v>
      </c>
      <c r="C2969" s="24">
        <v>1380.900024</v>
      </c>
      <c r="D2969" s="3">
        <f t="shared" si="48"/>
        <v>1.2167393098144075E-2</v>
      </c>
    </row>
    <row r="2970" spans="2:4">
      <c r="B2970" s="4">
        <v>39038</v>
      </c>
      <c r="C2970" s="24">
        <v>1401.1999510000001</v>
      </c>
      <c r="D2970" s="3">
        <f t="shared" si="48"/>
        <v>1.4700504487789035E-2</v>
      </c>
    </row>
    <row r="2971" spans="2:4">
      <c r="B2971" s="4">
        <v>39045</v>
      </c>
      <c r="C2971" s="24">
        <v>1400.9499510000001</v>
      </c>
      <c r="D2971" s="3">
        <f t="shared" si="48"/>
        <v>-1.7841850466926434E-4</v>
      </c>
    </row>
    <row r="2972" spans="2:4">
      <c r="B2972" s="4">
        <v>39052</v>
      </c>
      <c r="C2972" s="24">
        <v>1396.709961</v>
      </c>
      <c r="D2972" s="3">
        <f t="shared" si="48"/>
        <v>-3.0265106879611148E-3</v>
      </c>
    </row>
    <row r="2973" spans="2:4">
      <c r="B2973" s="4">
        <v>39059</v>
      </c>
      <c r="C2973" s="24">
        <v>1409.839966</v>
      </c>
      <c r="D2973" s="3">
        <f t="shared" si="48"/>
        <v>9.4006668289237094E-3</v>
      </c>
    </row>
    <row r="2974" spans="2:4">
      <c r="B2974" s="4">
        <v>39066</v>
      </c>
      <c r="C2974" s="24">
        <v>1427.089966</v>
      </c>
      <c r="D2974" s="3">
        <f t="shared" si="48"/>
        <v>1.2235431265962493E-2</v>
      </c>
    </row>
    <row r="2975" spans="2:4">
      <c r="B2975" s="4">
        <v>39073</v>
      </c>
      <c r="C2975" s="24">
        <v>1410.76001</v>
      </c>
      <c r="D2975" s="3">
        <f t="shared" si="48"/>
        <v>-1.1442835692953124E-2</v>
      </c>
    </row>
    <row r="2976" spans="2:4">
      <c r="B2976" s="4">
        <v>39080</v>
      </c>
      <c r="C2976" s="24">
        <v>1418.3000489999999</v>
      </c>
      <c r="D2976" s="3">
        <f t="shared" si="48"/>
        <v>5.3446645400729853E-3</v>
      </c>
    </row>
    <row r="2977" spans="2:4">
      <c r="B2977" s="4">
        <v>39087</v>
      </c>
      <c r="C2977" s="24">
        <v>1409.709961</v>
      </c>
      <c r="D2977" s="3">
        <f t="shared" si="48"/>
        <v>-6.0566084067025239E-3</v>
      </c>
    </row>
    <row r="2978" spans="2:4">
      <c r="B2978" s="4">
        <v>39094</v>
      </c>
      <c r="C2978" s="24">
        <v>1430.7299800000001</v>
      </c>
      <c r="D2978" s="3">
        <f t="shared" si="48"/>
        <v>1.4910882083211785E-2</v>
      </c>
    </row>
    <row r="2979" spans="2:4">
      <c r="B2979" s="4">
        <v>39101</v>
      </c>
      <c r="C2979" s="24">
        <v>1430.5</v>
      </c>
      <c r="D2979" s="3">
        <f t="shared" si="48"/>
        <v>-1.6074311939706654E-4</v>
      </c>
    </row>
    <row r="2980" spans="2:4">
      <c r="B2980" s="4">
        <v>39108</v>
      </c>
      <c r="C2980" s="24">
        <v>1422.1800539999999</v>
      </c>
      <c r="D2980" s="3">
        <f t="shared" si="48"/>
        <v>-5.8161104508913652E-3</v>
      </c>
    </row>
    <row r="2981" spans="2:4">
      <c r="B2981" s="4">
        <v>39115</v>
      </c>
      <c r="C2981" s="24">
        <v>1448.3900149999999</v>
      </c>
      <c r="D2981" s="3">
        <f t="shared" si="48"/>
        <v>1.842942525194502E-2</v>
      </c>
    </row>
    <row r="2982" spans="2:4">
      <c r="B2982" s="4">
        <v>39122</v>
      </c>
      <c r="C2982" s="24">
        <v>1438.0600589999999</v>
      </c>
      <c r="D2982" s="3">
        <f t="shared" si="48"/>
        <v>-7.1320265211853862E-3</v>
      </c>
    </row>
    <row r="2983" spans="2:4">
      <c r="B2983" s="4">
        <v>39129</v>
      </c>
      <c r="C2983" s="24">
        <v>1455.540039</v>
      </c>
      <c r="D2983" s="3">
        <f t="shared" si="48"/>
        <v>1.2155250325327493E-2</v>
      </c>
    </row>
    <row r="2984" spans="2:4">
      <c r="B2984" s="4">
        <v>39136</v>
      </c>
      <c r="C2984" s="24">
        <v>1451.1899410000001</v>
      </c>
      <c r="D2984" s="3">
        <f t="shared" si="48"/>
        <v>-2.9886488062454974E-3</v>
      </c>
    </row>
    <row r="2985" spans="2:4">
      <c r="B2985" s="4">
        <v>39143</v>
      </c>
      <c r="C2985" s="24">
        <v>1387.170044</v>
      </c>
      <c r="D2985" s="3">
        <f t="shared" si="48"/>
        <v>-4.4115449805202434E-2</v>
      </c>
    </row>
    <row r="2986" spans="2:4">
      <c r="B2986" s="4">
        <v>39150</v>
      </c>
      <c r="C2986" s="24">
        <v>1402.839966</v>
      </c>
      <c r="D2986" s="3">
        <f t="shared" si="48"/>
        <v>1.12963238124828E-2</v>
      </c>
    </row>
    <row r="2987" spans="2:4">
      <c r="B2987" s="4">
        <v>39157</v>
      </c>
      <c r="C2987" s="24">
        <v>1386.9499510000001</v>
      </c>
      <c r="D2987" s="3">
        <f t="shared" si="48"/>
        <v>-1.1327033293261568E-2</v>
      </c>
    </row>
    <row r="2988" spans="2:4">
      <c r="B2988" s="4">
        <v>39164</v>
      </c>
      <c r="C2988" s="24">
        <v>1436.1099850000001</v>
      </c>
      <c r="D2988" s="3">
        <f t="shared" si="48"/>
        <v>3.5444706540820325E-2</v>
      </c>
    </row>
    <row r="2989" spans="2:4">
      <c r="B2989" s="4">
        <v>39171</v>
      </c>
      <c r="C2989" s="24">
        <v>1420.8599850000001</v>
      </c>
      <c r="D2989" s="3">
        <f t="shared" si="48"/>
        <v>-1.061896383931904E-2</v>
      </c>
    </row>
    <row r="2990" spans="2:4">
      <c r="B2990" s="4">
        <v>39178</v>
      </c>
      <c r="C2990" s="24">
        <v>1443.76001</v>
      </c>
      <c r="D2990" s="3">
        <f t="shared" si="48"/>
        <v>1.6117017328769245E-2</v>
      </c>
    </row>
    <row r="2991" spans="2:4">
      <c r="B2991" s="4">
        <v>39185</v>
      </c>
      <c r="C2991" s="24">
        <v>1452.849976</v>
      </c>
      <c r="D2991" s="3">
        <f t="shared" si="48"/>
        <v>6.2960366937991896E-3</v>
      </c>
    </row>
    <row r="2992" spans="2:4">
      <c r="B2992" s="4">
        <v>39192</v>
      </c>
      <c r="C2992" s="24">
        <v>1484.349976</v>
      </c>
      <c r="D2992" s="3">
        <f t="shared" si="48"/>
        <v>2.168152288285552E-2</v>
      </c>
    </row>
    <row r="2993" spans="2:4">
      <c r="B2993" s="4">
        <v>39199</v>
      </c>
      <c r="C2993" s="24">
        <v>1494.0699460000001</v>
      </c>
      <c r="D2993" s="3">
        <f t="shared" si="48"/>
        <v>6.5483007088351641E-3</v>
      </c>
    </row>
    <row r="2994" spans="2:4">
      <c r="B2994" s="4">
        <v>39206</v>
      </c>
      <c r="C2994" s="24">
        <v>1505.619995</v>
      </c>
      <c r="D2994" s="3">
        <f t="shared" si="48"/>
        <v>7.7305945621370942E-3</v>
      </c>
    </row>
    <row r="2995" spans="2:4">
      <c r="B2995" s="4">
        <v>39213</v>
      </c>
      <c r="C2995" s="24">
        <v>1505.849976</v>
      </c>
      <c r="D2995" s="3">
        <f t="shared" si="48"/>
        <v>1.5274836994971785E-4</v>
      </c>
    </row>
    <row r="2996" spans="2:4">
      <c r="B2996" s="4">
        <v>39220</v>
      </c>
      <c r="C2996" s="24">
        <v>1522.75</v>
      </c>
      <c r="D2996" s="3">
        <f t="shared" si="48"/>
        <v>1.1222913483647012E-2</v>
      </c>
    </row>
    <row r="2997" spans="2:4">
      <c r="B2997" s="4">
        <v>39227</v>
      </c>
      <c r="C2997" s="24">
        <v>1515.7299800000001</v>
      </c>
      <c r="D2997" s="3">
        <f t="shared" si="48"/>
        <v>-4.6100935806927534E-3</v>
      </c>
    </row>
    <row r="2998" spans="2:4">
      <c r="B2998" s="4">
        <v>39234</v>
      </c>
      <c r="C2998" s="24">
        <v>1536.339966</v>
      </c>
      <c r="D2998" s="3">
        <f t="shared" si="48"/>
        <v>1.3597399452374814E-2</v>
      </c>
    </row>
    <row r="2999" spans="2:4">
      <c r="B2999" s="4">
        <v>39241</v>
      </c>
      <c r="C2999" s="24">
        <v>1507.670044</v>
      </c>
      <c r="D2999" s="3">
        <f t="shared" si="48"/>
        <v>-1.8661183484437238E-2</v>
      </c>
    </row>
    <row r="3000" spans="2:4">
      <c r="B3000" s="4">
        <v>39248</v>
      </c>
      <c r="C3000" s="24">
        <v>1532.910034</v>
      </c>
      <c r="D3000" s="3">
        <f t="shared" si="48"/>
        <v>1.6741056904623353E-2</v>
      </c>
    </row>
    <row r="3001" spans="2:4">
      <c r="B3001" s="4">
        <v>39255</v>
      </c>
      <c r="C3001" s="24">
        <v>1502.5600589999999</v>
      </c>
      <c r="D3001" s="3">
        <f t="shared" si="48"/>
        <v>-1.979892774320513E-2</v>
      </c>
    </row>
    <row r="3002" spans="2:4">
      <c r="B3002" s="4">
        <v>39262</v>
      </c>
      <c r="C3002" s="24">
        <v>1503.349976</v>
      </c>
      <c r="D3002" s="3">
        <f t="shared" si="48"/>
        <v>5.2571409393498136E-4</v>
      </c>
    </row>
    <row r="3003" spans="2:4">
      <c r="B3003" s="4">
        <v>39269</v>
      </c>
      <c r="C3003" s="24">
        <v>1530.4399410000001</v>
      </c>
      <c r="D3003" s="3">
        <f t="shared" si="48"/>
        <v>1.8019732884873019E-2</v>
      </c>
    </row>
    <row r="3004" spans="2:4">
      <c r="B3004" s="4">
        <v>39276</v>
      </c>
      <c r="C3004" s="24">
        <v>1552.5</v>
      </c>
      <c r="D3004" s="3">
        <f t="shared" si="48"/>
        <v>1.4414194512974987E-2</v>
      </c>
    </row>
    <row r="3005" spans="2:4">
      <c r="B3005" s="4">
        <v>39283</v>
      </c>
      <c r="C3005" s="24">
        <v>1534.099976</v>
      </c>
      <c r="D3005" s="3">
        <f t="shared" si="48"/>
        <v>-1.1851867310789022E-2</v>
      </c>
    </row>
    <row r="3006" spans="2:4">
      <c r="B3006" s="4">
        <v>39290</v>
      </c>
      <c r="C3006" s="24">
        <v>1458.9499510000001</v>
      </c>
      <c r="D3006" s="3">
        <f t="shared" si="48"/>
        <v>-4.8986393439588882E-2</v>
      </c>
    </row>
    <row r="3007" spans="2:4">
      <c r="B3007" s="4">
        <v>39297</v>
      </c>
      <c r="C3007" s="24">
        <v>1433.0600589999999</v>
      </c>
      <c r="D3007" s="3">
        <f t="shared" si="48"/>
        <v>-1.7745565557101273E-2</v>
      </c>
    </row>
    <row r="3008" spans="2:4">
      <c r="B3008" s="4">
        <v>39304</v>
      </c>
      <c r="C3008" s="24">
        <v>1453.6400149999999</v>
      </c>
      <c r="D3008" s="3">
        <f t="shared" si="48"/>
        <v>1.4360846826169338E-2</v>
      </c>
    </row>
    <row r="3009" spans="2:4">
      <c r="B3009" s="4">
        <v>39311</v>
      </c>
      <c r="C3009" s="24">
        <v>1445.9399410000001</v>
      </c>
      <c r="D3009" s="3">
        <f t="shared" si="48"/>
        <v>-5.2970982640428987E-3</v>
      </c>
    </row>
    <row r="3010" spans="2:4">
      <c r="B3010" s="4">
        <v>39318</v>
      </c>
      <c r="C3010" s="24">
        <v>1479.369995</v>
      </c>
      <c r="D3010" s="3">
        <f t="shared" si="48"/>
        <v>2.3119946445963713E-2</v>
      </c>
    </row>
    <row r="3011" spans="2:4">
      <c r="B3011" s="4">
        <v>39325</v>
      </c>
      <c r="C3011" s="24">
        <v>1473.98999</v>
      </c>
      <c r="D3011" s="3">
        <f t="shared" si="48"/>
        <v>-3.6366865748145294E-3</v>
      </c>
    </row>
    <row r="3012" spans="2:4">
      <c r="B3012" s="4">
        <v>39332</v>
      </c>
      <c r="C3012" s="24">
        <v>1453.5500489999999</v>
      </c>
      <c r="D3012" s="3">
        <f t="shared" si="48"/>
        <v>-1.3867082638736261E-2</v>
      </c>
    </row>
    <row r="3013" spans="2:4">
      <c r="B3013" s="4">
        <v>39339</v>
      </c>
      <c r="C3013" s="24">
        <v>1484.25</v>
      </c>
      <c r="D3013" s="3">
        <f t="shared" ref="D3013:D3076" si="49">C3013/C3012-1</f>
        <v>2.1120670059569413E-2</v>
      </c>
    </row>
    <row r="3014" spans="2:4">
      <c r="B3014" s="4">
        <v>39346</v>
      </c>
      <c r="C3014" s="24">
        <v>1525.75</v>
      </c>
      <c r="D3014" s="3">
        <f t="shared" si="49"/>
        <v>2.7960249284150196E-2</v>
      </c>
    </row>
    <row r="3015" spans="2:4">
      <c r="B3015" s="4">
        <v>39353</v>
      </c>
      <c r="C3015" s="24">
        <v>1526.75</v>
      </c>
      <c r="D3015" s="3">
        <f t="shared" si="49"/>
        <v>6.5541536949043078E-4</v>
      </c>
    </row>
    <row r="3016" spans="2:4">
      <c r="B3016" s="4">
        <v>39360</v>
      </c>
      <c r="C3016" s="24">
        <v>1557.589966</v>
      </c>
      <c r="D3016" s="3">
        <f t="shared" si="49"/>
        <v>2.0199748485344671E-2</v>
      </c>
    </row>
    <row r="3017" spans="2:4">
      <c r="B3017" s="4">
        <v>39367</v>
      </c>
      <c r="C3017" s="24">
        <v>1561.8000489999999</v>
      </c>
      <c r="D3017" s="3">
        <f t="shared" si="49"/>
        <v>2.7029469192150213E-3</v>
      </c>
    </row>
    <row r="3018" spans="2:4">
      <c r="B3018" s="4">
        <v>39374</v>
      </c>
      <c r="C3018" s="24">
        <v>1500.630005</v>
      </c>
      <c r="D3018" s="3">
        <f t="shared" si="49"/>
        <v>-3.916637346705576E-2</v>
      </c>
    </row>
    <row r="3019" spans="2:4">
      <c r="B3019" s="4">
        <v>39381</v>
      </c>
      <c r="C3019" s="24">
        <v>1535.280029</v>
      </c>
      <c r="D3019" s="3">
        <f t="shared" si="49"/>
        <v>2.3090317989476805E-2</v>
      </c>
    </row>
    <row r="3020" spans="2:4">
      <c r="B3020" s="4">
        <v>39388</v>
      </c>
      <c r="C3020" s="24">
        <v>1509.650024</v>
      </c>
      <c r="D3020" s="3">
        <f t="shared" si="49"/>
        <v>-1.6694026181460875E-2</v>
      </c>
    </row>
    <row r="3021" spans="2:4">
      <c r="B3021" s="4">
        <v>39395</v>
      </c>
      <c r="C3021" s="24">
        <v>1453.6999510000001</v>
      </c>
      <c r="D3021" s="3">
        <f t="shared" si="49"/>
        <v>-3.7061618329096935E-2</v>
      </c>
    </row>
    <row r="3022" spans="2:4">
      <c r="B3022" s="4">
        <v>39402</v>
      </c>
      <c r="C3022" s="24">
        <v>1458.73999</v>
      </c>
      <c r="D3022" s="3">
        <f t="shared" si="49"/>
        <v>3.4670421475442303E-3</v>
      </c>
    </row>
    <row r="3023" spans="2:4">
      <c r="B3023" s="4">
        <v>39409</v>
      </c>
      <c r="C3023" s="24">
        <v>1440.6999510000001</v>
      </c>
      <c r="D3023" s="3">
        <f t="shared" si="49"/>
        <v>-1.2366863953595986E-2</v>
      </c>
    </row>
    <row r="3024" spans="2:4">
      <c r="B3024" s="4">
        <v>39416</v>
      </c>
      <c r="C3024" s="24">
        <v>1481.1400149999999</v>
      </c>
      <c r="D3024" s="3">
        <f t="shared" si="49"/>
        <v>2.8069733723479429E-2</v>
      </c>
    </row>
    <row r="3025" spans="2:4">
      <c r="B3025" s="4">
        <v>39423</v>
      </c>
      <c r="C3025" s="24">
        <v>1504.660034</v>
      </c>
      <c r="D3025" s="3">
        <f t="shared" si="49"/>
        <v>1.5879672928828414E-2</v>
      </c>
    </row>
    <row r="3026" spans="2:4">
      <c r="B3026" s="4">
        <v>39430</v>
      </c>
      <c r="C3026" s="24">
        <v>1467.9499510000001</v>
      </c>
      <c r="D3026" s="3">
        <f t="shared" si="49"/>
        <v>-2.439759292496757E-2</v>
      </c>
    </row>
    <row r="3027" spans="2:4">
      <c r="B3027" s="4">
        <v>39437</v>
      </c>
      <c r="C3027" s="24">
        <v>1484.459961</v>
      </c>
      <c r="D3027" s="3">
        <f t="shared" si="49"/>
        <v>1.1246984264519977E-2</v>
      </c>
    </row>
    <row r="3028" spans="2:4">
      <c r="B3028" s="4">
        <v>39444</v>
      </c>
      <c r="C3028" s="24">
        <v>1478.48999</v>
      </c>
      <c r="D3028" s="3">
        <f t="shared" si="49"/>
        <v>-4.0216450135700521E-3</v>
      </c>
    </row>
    <row r="3029" spans="2:4">
      <c r="B3029" s="4">
        <v>39451</v>
      </c>
      <c r="C3029" s="24">
        <v>1411.630005</v>
      </c>
      <c r="D3029" s="3">
        <f t="shared" si="49"/>
        <v>-4.5221804308597346E-2</v>
      </c>
    </row>
    <row r="3030" spans="2:4">
      <c r="B3030" s="4">
        <v>39458</v>
      </c>
      <c r="C3030" s="24">
        <v>1401.0200199999999</v>
      </c>
      <c r="D3030" s="3">
        <f t="shared" si="49"/>
        <v>-7.5161231784670601E-3</v>
      </c>
    </row>
    <row r="3031" spans="2:4">
      <c r="B3031" s="4">
        <v>39465</v>
      </c>
      <c r="C3031" s="24">
        <v>1325.1899410000001</v>
      </c>
      <c r="D3031" s="3">
        <f t="shared" si="49"/>
        <v>-5.412490750845933E-2</v>
      </c>
    </row>
    <row r="3032" spans="2:4">
      <c r="B3032" s="4">
        <v>39472</v>
      </c>
      <c r="C3032" s="24">
        <v>1330.6099850000001</v>
      </c>
      <c r="D3032" s="3">
        <f t="shared" si="49"/>
        <v>4.0900129349834558E-3</v>
      </c>
    </row>
    <row r="3033" spans="2:4">
      <c r="B3033" s="4">
        <v>39479</v>
      </c>
      <c r="C3033" s="24">
        <v>1395.420044</v>
      </c>
      <c r="D3033" s="3">
        <f t="shared" si="49"/>
        <v>4.8707028904491523E-2</v>
      </c>
    </row>
    <row r="3034" spans="2:4">
      <c r="B3034" s="4">
        <v>39486</v>
      </c>
      <c r="C3034" s="24">
        <v>1331.290039</v>
      </c>
      <c r="D3034" s="3">
        <f t="shared" si="49"/>
        <v>-4.5957491635400305E-2</v>
      </c>
    </row>
    <row r="3035" spans="2:4">
      <c r="B3035" s="4">
        <v>39493</v>
      </c>
      <c r="C3035" s="24">
        <v>1349.98999</v>
      </c>
      <c r="D3035" s="3">
        <f t="shared" si="49"/>
        <v>1.4046489083660907E-2</v>
      </c>
    </row>
    <row r="3036" spans="2:4">
      <c r="B3036" s="4">
        <v>39500</v>
      </c>
      <c r="C3036" s="24">
        <v>1353.1099850000001</v>
      </c>
      <c r="D3036" s="3">
        <f t="shared" si="49"/>
        <v>2.3111245439679795E-3</v>
      </c>
    </row>
    <row r="3037" spans="2:4">
      <c r="B3037" s="4">
        <v>39507</v>
      </c>
      <c r="C3037" s="24">
        <v>1330.630005</v>
      </c>
      <c r="D3037" s="3">
        <f t="shared" si="49"/>
        <v>-1.6613564491581245E-2</v>
      </c>
    </row>
    <row r="3038" spans="2:4">
      <c r="B3038" s="4">
        <v>39514</v>
      </c>
      <c r="C3038" s="24">
        <v>1293.369995</v>
      </c>
      <c r="D3038" s="3">
        <f t="shared" si="49"/>
        <v>-2.800178100598294E-2</v>
      </c>
    </row>
    <row r="3039" spans="2:4">
      <c r="B3039" s="4">
        <v>39521</v>
      </c>
      <c r="C3039" s="24">
        <v>1288.1400149999999</v>
      </c>
      <c r="D3039" s="3">
        <f t="shared" si="49"/>
        <v>-4.0436843441694625E-3</v>
      </c>
    </row>
    <row r="3040" spans="2:4">
      <c r="B3040" s="4">
        <v>39528</v>
      </c>
      <c r="C3040" s="24">
        <v>1329.51001</v>
      </c>
      <c r="D3040" s="3">
        <f t="shared" si="49"/>
        <v>3.2116070084198034E-2</v>
      </c>
    </row>
    <row r="3041" spans="2:4">
      <c r="B3041" s="4">
        <v>39535</v>
      </c>
      <c r="C3041" s="24">
        <v>1315.219971</v>
      </c>
      <c r="D3041" s="3">
        <f t="shared" si="49"/>
        <v>-1.0748350063193524E-2</v>
      </c>
    </row>
    <row r="3042" spans="2:4">
      <c r="B3042" s="4">
        <v>39542</v>
      </c>
      <c r="C3042" s="24">
        <v>1370.400024</v>
      </c>
      <c r="D3042" s="3">
        <f t="shared" si="49"/>
        <v>4.1954999328397635E-2</v>
      </c>
    </row>
    <row r="3043" spans="2:4">
      <c r="B3043" s="4">
        <v>39549</v>
      </c>
      <c r="C3043" s="24">
        <v>1332.829956</v>
      </c>
      <c r="D3043" s="3">
        <f t="shared" si="49"/>
        <v>-2.7415402321971927E-2</v>
      </c>
    </row>
    <row r="3044" spans="2:4">
      <c r="B3044" s="4">
        <v>39556</v>
      </c>
      <c r="C3044" s="24">
        <v>1390.329956</v>
      </c>
      <c r="D3044" s="3">
        <f t="shared" si="49"/>
        <v>4.3141287259603089E-2</v>
      </c>
    </row>
    <row r="3045" spans="2:4">
      <c r="B3045" s="4">
        <v>39563</v>
      </c>
      <c r="C3045" s="24">
        <v>1397.839966</v>
      </c>
      <c r="D3045" s="3">
        <f t="shared" si="49"/>
        <v>5.4016026681942275E-3</v>
      </c>
    </row>
    <row r="3046" spans="2:4">
      <c r="B3046" s="4">
        <v>39570</v>
      </c>
      <c r="C3046" s="24">
        <v>1413.900024</v>
      </c>
      <c r="D3046" s="3">
        <f t="shared" si="49"/>
        <v>1.1489196467859397E-2</v>
      </c>
    </row>
    <row r="3047" spans="2:4">
      <c r="B3047" s="4">
        <v>39577</v>
      </c>
      <c r="C3047" s="24">
        <v>1388.280029</v>
      </c>
      <c r="D3047" s="3">
        <f t="shared" si="49"/>
        <v>-1.8120089514900517E-2</v>
      </c>
    </row>
    <row r="3048" spans="2:4">
      <c r="B3048" s="4">
        <v>39584</v>
      </c>
      <c r="C3048" s="24">
        <v>1425.349976</v>
      </c>
      <c r="D3048" s="3">
        <f t="shared" si="49"/>
        <v>2.6702067468839186E-2</v>
      </c>
    </row>
    <row r="3049" spans="2:4">
      <c r="B3049" s="4">
        <v>39591</v>
      </c>
      <c r="C3049" s="24">
        <v>1375.9300539999999</v>
      </c>
      <c r="D3049" s="3">
        <f t="shared" si="49"/>
        <v>-3.4672131639338577E-2</v>
      </c>
    </row>
    <row r="3050" spans="2:4">
      <c r="B3050" s="4">
        <v>39598</v>
      </c>
      <c r="C3050" s="24">
        <v>1400.380005</v>
      </c>
      <c r="D3050" s="3">
        <f t="shared" si="49"/>
        <v>1.7769763026049823E-2</v>
      </c>
    </row>
    <row r="3051" spans="2:4">
      <c r="B3051" s="4">
        <v>39605</v>
      </c>
      <c r="C3051" s="24">
        <v>1360.6800539999999</v>
      </c>
      <c r="D3051" s="3">
        <f t="shared" si="49"/>
        <v>-2.8349412915246619E-2</v>
      </c>
    </row>
    <row r="3052" spans="2:4">
      <c r="B3052" s="4">
        <v>39612</v>
      </c>
      <c r="C3052" s="24">
        <v>1360.030029</v>
      </c>
      <c r="D3052" s="3">
        <f t="shared" si="49"/>
        <v>-4.7772067951534769E-4</v>
      </c>
    </row>
    <row r="3053" spans="2:4">
      <c r="B3053" s="4">
        <v>39619</v>
      </c>
      <c r="C3053" s="24">
        <v>1317.9300539999999</v>
      </c>
      <c r="D3053" s="3">
        <f t="shared" si="49"/>
        <v>-3.0955180475651156E-2</v>
      </c>
    </row>
    <row r="3054" spans="2:4">
      <c r="B3054" s="4">
        <v>39626</v>
      </c>
      <c r="C3054" s="24">
        <v>1278.380005</v>
      </c>
      <c r="D3054" s="3">
        <f t="shared" si="49"/>
        <v>-3.0009217014183021E-2</v>
      </c>
    </row>
    <row r="3055" spans="2:4">
      <c r="B3055" s="4">
        <v>39633</v>
      </c>
      <c r="C3055" s="24">
        <v>1262.900024</v>
      </c>
      <c r="D3055" s="3">
        <f t="shared" si="49"/>
        <v>-1.2109060638820002E-2</v>
      </c>
    </row>
    <row r="3056" spans="2:4">
      <c r="B3056" s="4">
        <v>39640</v>
      </c>
      <c r="C3056" s="24">
        <v>1239.48999</v>
      </c>
      <c r="D3056" s="3">
        <f t="shared" si="49"/>
        <v>-1.8536727813064036E-2</v>
      </c>
    </row>
    <row r="3057" spans="2:4">
      <c r="B3057" s="4">
        <v>39647</v>
      </c>
      <c r="C3057" s="24">
        <v>1260.6800539999999</v>
      </c>
      <c r="D3057" s="3">
        <f t="shared" si="49"/>
        <v>1.7095792762311879E-2</v>
      </c>
    </row>
    <row r="3058" spans="2:4">
      <c r="B3058" s="4">
        <v>39654</v>
      </c>
      <c r="C3058" s="24">
        <v>1257.76001</v>
      </c>
      <c r="D3058" s="3">
        <f t="shared" si="49"/>
        <v>-2.3162451017885166E-3</v>
      </c>
    </row>
    <row r="3059" spans="2:4">
      <c r="B3059" s="4">
        <v>39661</v>
      </c>
      <c r="C3059" s="24">
        <v>1260.3100589999999</v>
      </c>
      <c r="D3059" s="3">
        <f t="shared" si="49"/>
        <v>2.0274527570645073E-3</v>
      </c>
    </row>
    <row r="3060" spans="2:4">
      <c r="B3060" s="4">
        <v>39668</v>
      </c>
      <c r="C3060" s="24">
        <v>1296.3199460000001</v>
      </c>
      <c r="D3060" s="3">
        <f t="shared" si="49"/>
        <v>2.8572244379746037E-2</v>
      </c>
    </row>
    <row r="3061" spans="2:4">
      <c r="B3061" s="4">
        <v>39675</v>
      </c>
      <c r="C3061" s="24">
        <v>1298.1999510000001</v>
      </c>
      <c r="D3061" s="3">
        <f t="shared" si="49"/>
        <v>1.4502631127455423E-3</v>
      </c>
    </row>
    <row r="3062" spans="2:4">
      <c r="B3062" s="4">
        <v>39682</v>
      </c>
      <c r="C3062" s="24">
        <v>1292.1999510000001</v>
      </c>
      <c r="D3062" s="3">
        <f t="shared" si="49"/>
        <v>-4.6217841830745732E-3</v>
      </c>
    </row>
    <row r="3063" spans="2:4">
      <c r="B3063" s="4">
        <v>39689</v>
      </c>
      <c r="C3063" s="24">
        <v>1282.829956</v>
      </c>
      <c r="D3063" s="3">
        <f t="shared" si="49"/>
        <v>-7.2511959103146451E-3</v>
      </c>
    </row>
    <row r="3064" spans="2:4">
      <c r="B3064" s="4">
        <v>39696</v>
      </c>
      <c r="C3064" s="24">
        <v>1242.3100589999999</v>
      </c>
      <c r="D3064" s="3">
        <f t="shared" si="49"/>
        <v>-3.1586335204040195E-2</v>
      </c>
    </row>
    <row r="3065" spans="2:4">
      <c r="B3065" s="4">
        <v>39703</v>
      </c>
      <c r="C3065" s="24">
        <v>1251.6999510000001</v>
      </c>
      <c r="D3065" s="3">
        <f t="shared" si="49"/>
        <v>7.5584125975431959E-3</v>
      </c>
    </row>
    <row r="3066" spans="2:4">
      <c r="B3066" s="4">
        <v>39710</v>
      </c>
      <c r="C3066" s="24">
        <v>1255.079956</v>
      </c>
      <c r="D3066" s="3">
        <f t="shared" si="49"/>
        <v>2.7003316548024348E-3</v>
      </c>
    </row>
    <row r="3067" spans="2:4">
      <c r="B3067" s="4">
        <v>39717</v>
      </c>
      <c r="C3067" s="24">
        <v>1213.2700199999999</v>
      </c>
      <c r="D3067" s="3">
        <f t="shared" si="49"/>
        <v>-3.3312567697479922E-2</v>
      </c>
    </row>
    <row r="3068" spans="2:4">
      <c r="B3068" s="4">
        <v>39724</v>
      </c>
      <c r="C3068" s="24">
        <v>1099.2299800000001</v>
      </c>
      <c r="D3068" s="3">
        <f t="shared" si="49"/>
        <v>-9.3993948684234274E-2</v>
      </c>
    </row>
    <row r="3069" spans="2:4">
      <c r="B3069" s="4">
        <v>39731</v>
      </c>
      <c r="C3069" s="24">
        <v>899.21997099999999</v>
      </c>
      <c r="D3069" s="3">
        <f t="shared" si="49"/>
        <v>-0.18195465247408926</v>
      </c>
    </row>
    <row r="3070" spans="2:4">
      <c r="B3070" s="4">
        <v>39738</v>
      </c>
      <c r="C3070" s="24">
        <v>940.54998799999998</v>
      </c>
      <c r="D3070" s="3">
        <f t="shared" si="49"/>
        <v>4.5962076391650841E-2</v>
      </c>
    </row>
    <row r="3071" spans="2:4">
      <c r="B3071" s="4">
        <v>39745</v>
      </c>
      <c r="C3071" s="24">
        <v>876.77002000000005</v>
      </c>
      <c r="D3071" s="3">
        <f t="shared" si="49"/>
        <v>-6.781135379696579E-2</v>
      </c>
    </row>
    <row r="3072" spans="2:4">
      <c r="B3072" s="4">
        <v>39752</v>
      </c>
      <c r="C3072" s="24">
        <v>968.75</v>
      </c>
      <c r="D3072" s="3">
        <f t="shared" si="49"/>
        <v>0.10490776133061663</v>
      </c>
    </row>
    <row r="3073" spans="2:4">
      <c r="B3073" s="4">
        <v>39759</v>
      </c>
      <c r="C3073" s="24">
        <v>930.98999000000003</v>
      </c>
      <c r="D3073" s="3">
        <f t="shared" si="49"/>
        <v>-3.8978074838709631E-2</v>
      </c>
    </row>
    <row r="3074" spans="2:4">
      <c r="B3074" s="4">
        <v>39766</v>
      </c>
      <c r="C3074" s="24">
        <v>873.28997800000002</v>
      </c>
      <c r="D3074" s="3">
        <f t="shared" si="49"/>
        <v>-6.1977048754305097E-2</v>
      </c>
    </row>
    <row r="3075" spans="2:4">
      <c r="B3075" s="4">
        <v>39773</v>
      </c>
      <c r="C3075" s="24">
        <v>800.03002900000001</v>
      </c>
      <c r="D3075" s="3">
        <f t="shared" si="49"/>
        <v>-8.388960236069487E-2</v>
      </c>
    </row>
    <row r="3076" spans="2:4">
      <c r="B3076" s="4">
        <v>39780</v>
      </c>
      <c r="C3076" s="24">
        <v>896.23999000000003</v>
      </c>
      <c r="D3076" s="3">
        <f t="shared" si="49"/>
        <v>0.12025793721800415</v>
      </c>
    </row>
    <row r="3077" spans="2:4">
      <c r="B3077" s="4">
        <v>39787</v>
      </c>
      <c r="C3077" s="24">
        <v>876.07000700000003</v>
      </c>
      <c r="D3077" s="3">
        <f t="shared" ref="D3077:D3140" si="50">C3077/C3076-1</f>
        <v>-2.2505113836752577E-2</v>
      </c>
    </row>
    <row r="3078" spans="2:4">
      <c r="B3078" s="4">
        <v>39794</v>
      </c>
      <c r="C3078" s="24">
        <v>879.72997999999995</v>
      </c>
      <c r="D3078" s="3">
        <f t="shared" si="50"/>
        <v>4.1777175006059153E-3</v>
      </c>
    </row>
    <row r="3079" spans="2:4">
      <c r="B3079" s="4">
        <v>39801</v>
      </c>
      <c r="C3079" s="24">
        <v>887.88000499999998</v>
      </c>
      <c r="D3079" s="3">
        <f t="shared" si="50"/>
        <v>9.2642346916493867E-3</v>
      </c>
    </row>
    <row r="3080" spans="2:4">
      <c r="B3080" s="4">
        <v>39808</v>
      </c>
      <c r="C3080" s="24">
        <v>872.79998799999998</v>
      </c>
      <c r="D3080" s="3">
        <f t="shared" si="50"/>
        <v>-1.6984296205656779E-2</v>
      </c>
    </row>
    <row r="3081" spans="2:4">
      <c r="B3081" s="4">
        <v>39815</v>
      </c>
      <c r="C3081" s="24">
        <v>931.79998799999998</v>
      </c>
      <c r="D3081" s="3">
        <f t="shared" si="50"/>
        <v>6.7598534384947673E-2</v>
      </c>
    </row>
    <row r="3082" spans="2:4">
      <c r="B3082" s="4">
        <v>39822</v>
      </c>
      <c r="C3082" s="24">
        <v>890.34997599999997</v>
      </c>
      <c r="D3082" s="3">
        <f t="shared" si="50"/>
        <v>-4.4483808256928214E-2</v>
      </c>
    </row>
    <row r="3083" spans="2:4">
      <c r="B3083" s="4">
        <v>39829</v>
      </c>
      <c r="C3083" s="24">
        <v>850.11999500000002</v>
      </c>
      <c r="D3083" s="3">
        <f t="shared" si="50"/>
        <v>-4.518445789231984E-2</v>
      </c>
    </row>
    <row r="3084" spans="2:4">
      <c r="B3084" s="4">
        <v>39836</v>
      </c>
      <c r="C3084" s="24">
        <v>831.95001200000002</v>
      </c>
      <c r="D3084" s="3">
        <f t="shared" si="50"/>
        <v>-2.1373433288085386E-2</v>
      </c>
    </row>
    <row r="3085" spans="2:4">
      <c r="B3085" s="4">
        <v>39843</v>
      </c>
      <c r="C3085" s="24">
        <v>825.88000499999998</v>
      </c>
      <c r="D3085" s="3">
        <f t="shared" si="50"/>
        <v>-7.2961198538933347E-3</v>
      </c>
    </row>
    <row r="3086" spans="2:4">
      <c r="B3086" s="4">
        <v>39850</v>
      </c>
      <c r="C3086" s="24">
        <v>868.59997599999997</v>
      </c>
      <c r="D3086" s="3">
        <f t="shared" si="50"/>
        <v>5.1726607668628466E-2</v>
      </c>
    </row>
    <row r="3087" spans="2:4">
      <c r="B3087" s="4">
        <v>39857</v>
      </c>
      <c r="C3087" s="24">
        <v>826.84002699999996</v>
      </c>
      <c r="D3087" s="3">
        <f t="shared" si="50"/>
        <v>-4.8077308489356874E-2</v>
      </c>
    </row>
    <row r="3088" spans="2:4">
      <c r="B3088" s="4">
        <v>39864</v>
      </c>
      <c r="C3088" s="24">
        <v>770.04998799999998</v>
      </c>
      <c r="D3088" s="3">
        <f t="shared" si="50"/>
        <v>-6.8683224258082487E-2</v>
      </c>
    </row>
    <row r="3089" spans="2:4">
      <c r="B3089" s="4">
        <v>39871</v>
      </c>
      <c r="C3089" s="24">
        <v>735.09002699999996</v>
      </c>
      <c r="D3089" s="3">
        <f t="shared" si="50"/>
        <v>-4.5399599434835625E-2</v>
      </c>
    </row>
    <row r="3090" spans="2:4">
      <c r="B3090" s="4">
        <v>39878</v>
      </c>
      <c r="C3090" s="24">
        <v>683.38000499999998</v>
      </c>
      <c r="D3090" s="3">
        <f t="shared" si="50"/>
        <v>-7.0345155151996019E-2</v>
      </c>
    </row>
    <row r="3091" spans="2:4">
      <c r="B3091" s="4">
        <v>39885</v>
      </c>
      <c r="C3091" s="24">
        <v>756.54998799999998</v>
      </c>
      <c r="D3091" s="3">
        <f t="shared" si="50"/>
        <v>0.10707071097287968</v>
      </c>
    </row>
    <row r="3092" spans="2:4">
      <c r="B3092" s="4">
        <v>39892</v>
      </c>
      <c r="C3092" s="24">
        <v>768.53997800000002</v>
      </c>
      <c r="D3092" s="3">
        <f t="shared" si="50"/>
        <v>1.5848245575545539E-2</v>
      </c>
    </row>
    <row r="3093" spans="2:4">
      <c r="B3093" s="4">
        <v>39899</v>
      </c>
      <c r="C3093" s="24">
        <v>815.94000200000005</v>
      </c>
      <c r="D3093" s="3">
        <f t="shared" si="50"/>
        <v>6.1675417488821882E-2</v>
      </c>
    </row>
    <row r="3094" spans="2:4">
      <c r="B3094" s="4">
        <v>39906</v>
      </c>
      <c r="C3094" s="24">
        <v>842.5</v>
      </c>
      <c r="D3094" s="3">
        <f t="shared" si="50"/>
        <v>3.2551410563150585E-2</v>
      </c>
    </row>
    <row r="3095" spans="2:4">
      <c r="B3095" s="4">
        <v>39913</v>
      </c>
      <c r="C3095" s="24">
        <v>856.55999799999995</v>
      </c>
      <c r="D3095" s="3">
        <f t="shared" si="50"/>
        <v>1.6688424925815903E-2</v>
      </c>
    </row>
    <row r="3096" spans="2:4">
      <c r="B3096" s="4">
        <v>39920</v>
      </c>
      <c r="C3096" s="24">
        <v>869.59997599999997</v>
      </c>
      <c r="D3096" s="3">
        <f t="shared" si="50"/>
        <v>1.5223659790846389E-2</v>
      </c>
    </row>
    <row r="3097" spans="2:4">
      <c r="B3097" s="4">
        <v>39927</v>
      </c>
      <c r="C3097" s="24">
        <v>866.22997999999995</v>
      </c>
      <c r="D3097" s="3">
        <f t="shared" si="50"/>
        <v>-3.8753404933397073E-3</v>
      </c>
    </row>
    <row r="3098" spans="2:4">
      <c r="B3098" s="4">
        <v>39934</v>
      </c>
      <c r="C3098" s="24">
        <v>877.52002000000005</v>
      </c>
      <c r="D3098" s="3">
        <f t="shared" si="50"/>
        <v>1.3033536428743941E-2</v>
      </c>
    </row>
    <row r="3099" spans="2:4">
      <c r="B3099" s="4">
        <v>39941</v>
      </c>
      <c r="C3099" s="24">
        <v>929.22997999999995</v>
      </c>
      <c r="D3099" s="3">
        <f t="shared" si="50"/>
        <v>5.8927384927354609E-2</v>
      </c>
    </row>
    <row r="3100" spans="2:4">
      <c r="B3100" s="4">
        <v>39948</v>
      </c>
      <c r="C3100" s="24">
        <v>882.88000499999998</v>
      </c>
      <c r="D3100" s="3">
        <f t="shared" si="50"/>
        <v>-4.9879982348395524E-2</v>
      </c>
    </row>
    <row r="3101" spans="2:4">
      <c r="B3101" s="4">
        <v>39955</v>
      </c>
      <c r="C3101" s="24">
        <v>887</v>
      </c>
      <c r="D3101" s="3">
        <f t="shared" si="50"/>
        <v>4.666540160233934E-3</v>
      </c>
    </row>
    <row r="3102" spans="2:4">
      <c r="B3102" s="4">
        <v>39962</v>
      </c>
      <c r="C3102" s="24">
        <v>919.14001499999995</v>
      </c>
      <c r="D3102" s="3">
        <f t="shared" si="50"/>
        <v>3.6234515219842001E-2</v>
      </c>
    </row>
    <row r="3103" spans="2:4">
      <c r="B3103" s="4">
        <v>39969</v>
      </c>
      <c r="C3103" s="24">
        <v>940.09002699999996</v>
      </c>
      <c r="D3103" s="3">
        <f t="shared" si="50"/>
        <v>2.2793058356838092E-2</v>
      </c>
    </row>
    <row r="3104" spans="2:4">
      <c r="B3104" s="4">
        <v>39976</v>
      </c>
      <c r="C3104" s="24">
        <v>946.21002199999998</v>
      </c>
      <c r="D3104" s="3">
        <f t="shared" si="50"/>
        <v>6.5100094929524399E-3</v>
      </c>
    </row>
    <row r="3105" spans="2:4">
      <c r="B3105" s="4">
        <v>39983</v>
      </c>
      <c r="C3105" s="24">
        <v>921.22997999999995</v>
      </c>
      <c r="D3105" s="3">
        <f t="shared" si="50"/>
        <v>-2.6400102957269245E-2</v>
      </c>
    </row>
    <row r="3106" spans="2:4">
      <c r="B3106" s="4">
        <v>39990</v>
      </c>
      <c r="C3106" s="24">
        <v>918.90002400000003</v>
      </c>
      <c r="D3106" s="3">
        <f t="shared" si="50"/>
        <v>-2.5291795214913426E-3</v>
      </c>
    </row>
    <row r="3107" spans="2:4">
      <c r="B3107" s="4">
        <v>39997</v>
      </c>
      <c r="C3107" s="24">
        <v>896.419983</v>
      </c>
      <c r="D3107" s="3">
        <f t="shared" si="50"/>
        <v>-2.4464077062642531E-2</v>
      </c>
    </row>
    <row r="3108" spans="2:4">
      <c r="B3108" s="4">
        <v>40004</v>
      </c>
      <c r="C3108" s="24">
        <v>879.13000499999998</v>
      </c>
      <c r="D3108" s="3">
        <f t="shared" si="50"/>
        <v>-1.9287809651606147E-2</v>
      </c>
    </row>
    <row r="3109" spans="2:4">
      <c r="B3109" s="4">
        <v>40011</v>
      </c>
      <c r="C3109" s="24">
        <v>940.38000499999998</v>
      </c>
      <c r="D3109" s="3">
        <f t="shared" si="50"/>
        <v>6.9671151765545725E-2</v>
      </c>
    </row>
    <row r="3110" spans="2:4">
      <c r="B3110" s="4">
        <v>40018</v>
      </c>
      <c r="C3110" s="24">
        <v>979.26000999999997</v>
      </c>
      <c r="D3110" s="3">
        <f t="shared" si="50"/>
        <v>4.1344993293429333E-2</v>
      </c>
    </row>
    <row r="3111" spans="2:4">
      <c r="B3111" s="4">
        <v>40025</v>
      </c>
      <c r="C3111" s="24">
        <v>987.47997999999995</v>
      </c>
      <c r="D3111" s="3">
        <f t="shared" si="50"/>
        <v>8.3940627780767496E-3</v>
      </c>
    </row>
    <row r="3112" spans="2:4">
      <c r="B3112" s="4">
        <v>40032</v>
      </c>
      <c r="C3112" s="24">
        <v>1010.47998</v>
      </c>
      <c r="D3112" s="3">
        <f t="shared" si="50"/>
        <v>2.3291611441074389E-2</v>
      </c>
    </row>
    <row r="3113" spans="2:4">
      <c r="B3113" s="4">
        <v>40039</v>
      </c>
      <c r="C3113" s="24">
        <v>1004.090027</v>
      </c>
      <c r="D3113" s="3">
        <f t="shared" si="50"/>
        <v>-6.3236809501163727E-3</v>
      </c>
    </row>
    <row r="3114" spans="2:4">
      <c r="B3114" s="4">
        <v>40046</v>
      </c>
      <c r="C3114" s="24">
        <v>1026.130005</v>
      </c>
      <c r="D3114" s="3">
        <f t="shared" si="50"/>
        <v>2.1950201084907306E-2</v>
      </c>
    </row>
    <row r="3115" spans="2:4">
      <c r="B3115" s="4">
        <v>40053</v>
      </c>
      <c r="C3115" s="24">
        <v>1028.9300539999999</v>
      </c>
      <c r="D3115" s="3">
        <f t="shared" si="50"/>
        <v>2.7287468316452568E-3</v>
      </c>
    </row>
    <row r="3116" spans="2:4">
      <c r="B3116" s="4">
        <v>40060</v>
      </c>
      <c r="C3116" s="24">
        <v>1016.400024</v>
      </c>
      <c r="D3116" s="3">
        <f t="shared" si="50"/>
        <v>-1.2177727680602768E-2</v>
      </c>
    </row>
    <row r="3117" spans="2:4">
      <c r="B3117" s="4">
        <v>40067</v>
      </c>
      <c r="C3117" s="24">
        <v>1042.7299800000001</v>
      </c>
      <c r="D3117" s="3">
        <f t="shared" si="50"/>
        <v>2.5905111548875759E-2</v>
      </c>
    </row>
    <row r="3118" spans="2:4">
      <c r="B3118" s="4">
        <v>40074</v>
      </c>
      <c r="C3118" s="24">
        <v>1068.3000489999999</v>
      </c>
      <c r="D3118" s="3">
        <f t="shared" si="50"/>
        <v>2.4522234413937083E-2</v>
      </c>
    </row>
    <row r="3119" spans="2:4">
      <c r="B3119" s="4">
        <v>40081</v>
      </c>
      <c r="C3119" s="24">
        <v>1044.380005</v>
      </c>
      <c r="D3119" s="3">
        <f t="shared" si="50"/>
        <v>-2.2390754378782129E-2</v>
      </c>
    </row>
    <row r="3120" spans="2:4">
      <c r="B3120" s="4">
        <v>40088</v>
      </c>
      <c r="C3120" s="24">
        <v>1025.209961</v>
      </c>
      <c r="D3120" s="3">
        <f t="shared" si="50"/>
        <v>-1.8355429928017419E-2</v>
      </c>
    </row>
    <row r="3121" spans="2:4">
      <c r="B3121" s="4">
        <v>40095</v>
      </c>
      <c r="C3121" s="24">
        <v>1071.48999</v>
      </c>
      <c r="D3121" s="3">
        <f t="shared" si="50"/>
        <v>4.5142000917410163E-2</v>
      </c>
    </row>
    <row r="3122" spans="2:4">
      <c r="B3122" s="4">
        <v>40102</v>
      </c>
      <c r="C3122" s="24">
        <v>1087.6800539999999</v>
      </c>
      <c r="D3122" s="3">
        <f t="shared" si="50"/>
        <v>1.5109860242371376E-2</v>
      </c>
    </row>
    <row r="3123" spans="2:4">
      <c r="B3123" s="4">
        <v>40109</v>
      </c>
      <c r="C3123" s="24">
        <v>1079.599976</v>
      </c>
      <c r="D3123" s="3">
        <f t="shared" si="50"/>
        <v>-7.4287268303625531E-3</v>
      </c>
    </row>
    <row r="3124" spans="2:4">
      <c r="B3124" s="4">
        <v>40116</v>
      </c>
      <c r="C3124" s="24">
        <v>1036.1899410000001</v>
      </c>
      <c r="D3124" s="3">
        <f t="shared" si="50"/>
        <v>-4.0209370104691389E-2</v>
      </c>
    </row>
    <row r="3125" spans="2:4">
      <c r="B3125" s="4">
        <v>40123</v>
      </c>
      <c r="C3125" s="24">
        <v>1069.3000489999999</v>
      </c>
      <c r="D3125" s="3">
        <f t="shared" si="50"/>
        <v>3.1953705290794554E-2</v>
      </c>
    </row>
    <row r="3126" spans="2:4">
      <c r="B3126" s="4">
        <v>40130</v>
      </c>
      <c r="C3126" s="24">
        <v>1093.4799800000001</v>
      </c>
      <c r="D3126" s="3">
        <f t="shared" si="50"/>
        <v>2.2612858778612299E-2</v>
      </c>
    </row>
    <row r="3127" spans="2:4">
      <c r="B3127" s="4">
        <v>40137</v>
      </c>
      <c r="C3127" s="24">
        <v>1091.380005</v>
      </c>
      <c r="D3127" s="3">
        <f t="shared" si="50"/>
        <v>-1.9204512550838881E-3</v>
      </c>
    </row>
    <row r="3128" spans="2:4">
      <c r="B3128" s="4">
        <v>40144</v>
      </c>
      <c r="C3128" s="24">
        <v>1091.48999</v>
      </c>
      <c r="D3128" s="3">
        <f t="shared" si="50"/>
        <v>1.0077608119640757E-4</v>
      </c>
    </row>
    <row r="3129" spans="2:4">
      <c r="B3129" s="4">
        <v>40151</v>
      </c>
      <c r="C3129" s="24">
        <v>1105.9799800000001</v>
      </c>
      <c r="D3129" s="3">
        <f t="shared" si="50"/>
        <v>1.3275421792920072E-2</v>
      </c>
    </row>
    <row r="3130" spans="2:4">
      <c r="B3130" s="4">
        <v>40158</v>
      </c>
      <c r="C3130" s="24">
        <v>1106.410034</v>
      </c>
      <c r="D3130" s="3">
        <f t="shared" si="50"/>
        <v>3.8884428993002373E-4</v>
      </c>
    </row>
    <row r="3131" spans="2:4">
      <c r="B3131" s="4">
        <v>40165</v>
      </c>
      <c r="C3131" s="24">
        <v>1102.469971</v>
      </c>
      <c r="D3131" s="3">
        <f t="shared" si="50"/>
        <v>-3.5611237054272715E-3</v>
      </c>
    </row>
    <row r="3132" spans="2:4">
      <c r="B3132" s="4">
        <v>40172</v>
      </c>
      <c r="C3132" s="24">
        <v>1126.4799800000001</v>
      </c>
      <c r="D3132" s="3">
        <f t="shared" si="50"/>
        <v>2.1778379122854297E-2</v>
      </c>
    </row>
    <row r="3133" spans="2:4">
      <c r="B3133" s="4">
        <v>40179</v>
      </c>
      <c r="C3133" s="24">
        <v>1115.099976</v>
      </c>
      <c r="D3133" s="3">
        <f t="shared" si="50"/>
        <v>-1.010226919434476E-2</v>
      </c>
    </row>
    <row r="3134" spans="2:4">
      <c r="B3134" s="4">
        <v>40186</v>
      </c>
      <c r="C3134" s="24">
        <v>1144.9799800000001</v>
      </c>
      <c r="D3134" s="3">
        <f t="shared" si="50"/>
        <v>2.6795807230830748E-2</v>
      </c>
    </row>
    <row r="3135" spans="2:4">
      <c r="B3135" s="4">
        <v>40193</v>
      </c>
      <c r="C3135" s="24">
        <v>1136.030029</v>
      </c>
      <c r="D3135" s="3">
        <f t="shared" si="50"/>
        <v>-7.816687764269914E-3</v>
      </c>
    </row>
    <row r="3136" spans="2:4">
      <c r="B3136" s="4">
        <v>40200</v>
      </c>
      <c r="C3136" s="24">
        <v>1091.76001</v>
      </c>
      <c r="D3136" s="3">
        <f t="shared" si="50"/>
        <v>-3.8969057040656896E-2</v>
      </c>
    </row>
    <row r="3137" spans="2:4">
      <c r="B3137" s="4">
        <v>40207</v>
      </c>
      <c r="C3137" s="24">
        <v>1073.869995</v>
      </c>
      <c r="D3137" s="3">
        <f t="shared" si="50"/>
        <v>-1.6386398875335217E-2</v>
      </c>
    </row>
    <row r="3138" spans="2:4">
      <c r="B3138" s="4">
        <v>40214</v>
      </c>
      <c r="C3138" s="24">
        <v>1066.1899410000001</v>
      </c>
      <c r="D3138" s="3">
        <f t="shared" si="50"/>
        <v>-7.1517539699951227E-3</v>
      </c>
    </row>
    <row r="3139" spans="2:4">
      <c r="B3139" s="4">
        <v>40221</v>
      </c>
      <c r="C3139" s="24">
        <v>1075.51001</v>
      </c>
      <c r="D3139" s="3">
        <f t="shared" si="50"/>
        <v>8.7414715160962775E-3</v>
      </c>
    </row>
    <row r="3140" spans="2:4">
      <c r="B3140" s="4">
        <v>40228</v>
      </c>
      <c r="C3140" s="24">
        <v>1109.170044</v>
      </c>
      <c r="D3140" s="3">
        <f t="shared" si="50"/>
        <v>3.1296811454130546E-2</v>
      </c>
    </row>
    <row r="3141" spans="2:4">
      <c r="B3141" s="4">
        <v>40235</v>
      </c>
      <c r="C3141" s="24">
        <v>1104.48999</v>
      </c>
      <c r="D3141" s="3">
        <f t="shared" ref="D3141:D3204" si="51">C3141/C3140-1</f>
        <v>-4.2194197592302363E-3</v>
      </c>
    </row>
    <row r="3142" spans="2:4">
      <c r="B3142" s="4">
        <v>40242</v>
      </c>
      <c r="C3142" s="24">
        <v>1138.6999510000001</v>
      </c>
      <c r="D3142" s="3">
        <f t="shared" si="51"/>
        <v>3.097353648266199E-2</v>
      </c>
    </row>
    <row r="3143" spans="2:4">
      <c r="B3143" s="4">
        <v>40249</v>
      </c>
      <c r="C3143" s="24">
        <v>1149.98999</v>
      </c>
      <c r="D3143" s="3">
        <f t="shared" si="51"/>
        <v>9.9148498163059706E-3</v>
      </c>
    </row>
    <row r="3144" spans="2:4">
      <c r="B3144" s="4">
        <v>40256</v>
      </c>
      <c r="C3144" s="24">
        <v>1159.900024</v>
      </c>
      <c r="D3144" s="3">
        <f t="shared" si="51"/>
        <v>8.6174958792466505E-3</v>
      </c>
    </row>
    <row r="3145" spans="2:4">
      <c r="B3145" s="4">
        <v>40263</v>
      </c>
      <c r="C3145" s="24">
        <v>1166.589966</v>
      </c>
      <c r="D3145" s="3">
        <f t="shared" si="51"/>
        <v>5.7676884745025969E-3</v>
      </c>
    </row>
    <row r="3146" spans="2:4">
      <c r="B3146" s="4">
        <v>40270</v>
      </c>
      <c r="C3146" s="24">
        <v>1178.099976</v>
      </c>
      <c r="D3146" s="3">
        <f t="shared" si="51"/>
        <v>9.8663715062332624E-3</v>
      </c>
    </row>
    <row r="3147" spans="2:4">
      <c r="B3147" s="4">
        <v>40277</v>
      </c>
      <c r="C3147" s="24">
        <v>1194.369995</v>
      </c>
      <c r="D3147" s="3">
        <f t="shared" si="51"/>
        <v>1.3810389042907545E-2</v>
      </c>
    </row>
    <row r="3148" spans="2:4">
      <c r="B3148" s="4">
        <v>40284</v>
      </c>
      <c r="C3148" s="24">
        <v>1192.130005</v>
      </c>
      <c r="D3148" s="3">
        <f t="shared" si="51"/>
        <v>-1.8754573619375048E-3</v>
      </c>
    </row>
    <row r="3149" spans="2:4">
      <c r="B3149" s="4">
        <v>40291</v>
      </c>
      <c r="C3149" s="24">
        <v>1217.280029</v>
      </c>
      <c r="D3149" s="3">
        <f t="shared" si="51"/>
        <v>2.1096712518363425E-2</v>
      </c>
    </row>
    <row r="3150" spans="2:4">
      <c r="B3150" s="4">
        <v>40298</v>
      </c>
      <c r="C3150" s="24">
        <v>1186.6899410000001</v>
      </c>
      <c r="D3150" s="3">
        <f t="shared" si="51"/>
        <v>-2.5129869275132832E-2</v>
      </c>
    </row>
    <row r="3151" spans="2:4">
      <c r="B3151" s="4">
        <v>40305</v>
      </c>
      <c r="C3151" s="24">
        <v>1110.880005</v>
      </c>
      <c r="D3151" s="3">
        <f t="shared" si="51"/>
        <v>-6.3883524567602379E-2</v>
      </c>
    </row>
    <row r="3152" spans="2:4">
      <c r="B3152" s="4">
        <v>40312</v>
      </c>
      <c r="C3152" s="24">
        <v>1135.6800539999999</v>
      </c>
      <c r="D3152" s="3">
        <f t="shared" si="51"/>
        <v>2.2324687534545973E-2</v>
      </c>
    </row>
    <row r="3153" spans="2:4">
      <c r="B3153" s="4">
        <v>40319</v>
      </c>
      <c r="C3153" s="24">
        <v>1087.6899410000001</v>
      </c>
      <c r="D3153" s="3">
        <f t="shared" si="51"/>
        <v>-4.2256719074155624E-2</v>
      </c>
    </row>
    <row r="3154" spans="2:4">
      <c r="B3154" s="4">
        <v>40326</v>
      </c>
      <c r="C3154" s="24">
        <v>1089.410034</v>
      </c>
      <c r="D3154" s="3">
        <f t="shared" si="51"/>
        <v>1.581418504632337E-3</v>
      </c>
    </row>
    <row r="3155" spans="2:4">
      <c r="B3155" s="4">
        <v>40333</v>
      </c>
      <c r="C3155" s="24">
        <v>1064.880005</v>
      </c>
      <c r="D3155" s="3">
        <f t="shared" si="51"/>
        <v>-2.2516801052339108E-2</v>
      </c>
    </row>
    <row r="3156" spans="2:4">
      <c r="B3156" s="4">
        <v>40340</v>
      </c>
      <c r="C3156" s="24">
        <v>1091.599976</v>
      </c>
      <c r="D3156" s="3">
        <f t="shared" si="51"/>
        <v>2.5092001797892616E-2</v>
      </c>
    </row>
    <row r="3157" spans="2:4">
      <c r="B3157" s="4">
        <v>40347</v>
      </c>
      <c r="C3157" s="24">
        <v>1117.51001</v>
      </c>
      <c r="D3157" s="3">
        <f t="shared" si="51"/>
        <v>2.373583232838028E-2</v>
      </c>
    </row>
    <row r="3158" spans="2:4">
      <c r="B3158" s="4">
        <v>40354</v>
      </c>
      <c r="C3158" s="24">
        <v>1076.76001</v>
      </c>
      <c r="D3158" s="3">
        <f t="shared" si="51"/>
        <v>-3.6464997749774075E-2</v>
      </c>
    </row>
    <row r="3159" spans="2:4">
      <c r="B3159" s="4">
        <v>40361</v>
      </c>
      <c r="C3159" s="24">
        <v>1022.580017</v>
      </c>
      <c r="D3159" s="3">
        <f t="shared" si="51"/>
        <v>-5.0317612556952218E-2</v>
      </c>
    </row>
    <row r="3160" spans="2:4">
      <c r="B3160" s="4">
        <v>40368</v>
      </c>
      <c r="C3160" s="24">
        <v>1077.959961</v>
      </c>
      <c r="D3160" s="3">
        <f t="shared" si="51"/>
        <v>5.415707629655353E-2</v>
      </c>
    </row>
    <row r="3161" spans="2:4">
      <c r="B3161" s="4">
        <v>40375</v>
      </c>
      <c r="C3161" s="24">
        <v>1064.880005</v>
      </c>
      <c r="D3161" s="3">
        <f t="shared" si="51"/>
        <v>-1.213399056850506E-2</v>
      </c>
    </row>
    <row r="3162" spans="2:4">
      <c r="B3162" s="4">
        <v>40382</v>
      </c>
      <c r="C3162" s="24">
        <v>1102.660034</v>
      </c>
      <c r="D3162" s="3">
        <f t="shared" si="51"/>
        <v>3.5478203011239717E-2</v>
      </c>
    </row>
    <row r="3163" spans="2:4">
      <c r="B3163" s="4">
        <v>40389</v>
      </c>
      <c r="C3163" s="24">
        <v>1101.599976</v>
      </c>
      <c r="D3163" s="3">
        <f t="shared" si="51"/>
        <v>-9.6136430750515256E-4</v>
      </c>
    </row>
    <row r="3164" spans="2:4">
      <c r="B3164" s="4">
        <v>40396</v>
      </c>
      <c r="C3164" s="24">
        <v>1121.6400149999999</v>
      </c>
      <c r="D3164" s="3">
        <f t="shared" si="51"/>
        <v>1.8191756932282255E-2</v>
      </c>
    </row>
    <row r="3165" spans="2:4">
      <c r="B3165" s="4">
        <v>40403</v>
      </c>
      <c r="C3165" s="24">
        <v>1079.25</v>
      </c>
      <c r="D3165" s="3">
        <f t="shared" si="51"/>
        <v>-3.7792887587021373E-2</v>
      </c>
    </row>
    <row r="3166" spans="2:4">
      <c r="B3166" s="4">
        <v>40410</v>
      </c>
      <c r="C3166" s="24">
        <v>1071.6899410000001</v>
      </c>
      <c r="D3166" s="3">
        <f t="shared" si="51"/>
        <v>-7.0049191568217761E-3</v>
      </c>
    </row>
    <row r="3167" spans="2:4">
      <c r="B3167" s="4">
        <v>40417</v>
      </c>
      <c r="C3167" s="24">
        <v>1064.589966</v>
      </c>
      <c r="D3167" s="3">
        <f t="shared" si="51"/>
        <v>-6.625027191516808E-3</v>
      </c>
    </row>
    <row r="3168" spans="2:4">
      <c r="B3168" s="4">
        <v>40424</v>
      </c>
      <c r="C3168" s="24">
        <v>1104.51001</v>
      </c>
      <c r="D3168" s="3">
        <f t="shared" si="51"/>
        <v>3.7498046454441214E-2</v>
      </c>
    </row>
    <row r="3169" spans="2:4">
      <c r="B3169" s="4">
        <v>40431</v>
      </c>
      <c r="C3169" s="24">
        <v>1109.5500489999999</v>
      </c>
      <c r="D3169" s="3">
        <f t="shared" si="51"/>
        <v>4.5631447016039051E-3</v>
      </c>
    </row>
    <row r="3170" spans="2:4">
      <c r="B3170" s="4">
        <v>40438</v>
      </c>
      <c r="C3170" s="24">
        <v>1125.589966</v>
      </c>
      <c r="D3170" s="3">
        <f t="shared" si="51"/>
        <v>1.4456235673601547E-2</v>
      </c>
    </row>
    <row r="3171" spans="2:4">
      <c r="B3171" s="4">
        <v>40445</v>
      </c>
      <c r="C3171" s="24">
        <v>1148.670044</v>
      </c>
      <c r="D3171" s="3">
        <f t="shared" si="51"/>
        <v>2.0504871842469852E-2</v>
      </c>
    </row>
    <row r="3172" spans="2:4">
      <c r="B3172" s="4">
        <v>40452</v>
      </c>
      <c r="C3172" s="24">
        <v>1146.23999</v>
      </c>
      <c r="D3172" s="3">
        <f t="shared" si="51"/>
        <v>-2.1155370183919553E-3</v>
      </c>
    </row>
    <row r="3173" spans="2:4">
      <c r="B3173" s="4">
        <v>40459</v>
      </c>
      <c r="C3173" s="24">
        <v>1165.150024</v>
      </c>
      <c r="D3173" s="3">
        <f t="shared" si="51"/>
        <v>1.6497447449900893E-2</v>
      </c>
    </row>
    <row r="3174" spans="2:4">
      <c r="B3174" s="4">
        <v>40466</v>
      </c>
      <c r="C3174" s="24">
        <v>1176.1899410000001</v>
      </c>
      <c r="D3174" s="3">
        <f t="shared" si="51"/>
        <v>9.4751034395550437E-3</v>
      </c>
    </row>
    <row r="3175" spans="2:4">
      <c r="B3175" s="4">
        <v>40473</v>
      </c>
      <c r="C3175" s="24">
        <v>1183.079956</v>
      </c>
      <c r="D3175" s="3">
        <f t="shared" si="51"/>
        <v>5.8579101553462021E-3</v>
      </c>
    </row>
    <row r="3176" spans="2:4">
      <c r="B3176" s="4">
        <v>40480</v>
      </c>
      <c r="C3176" s="24">
        <v>1183.26001</v>
      </c>
      <c r="D3176" s="3">
        <f t="shared" si="51"/>
        <v>1.5219089723128576E-4</v>
      </c>
    </row>
    <row r="3177" spans="2:4">
      <c r="B3177" s="4">
        <v>40487</v>
      </c>
      <c r="C3177" s="24">
        <v>1225.849976</v>
      </c>
      <c r="D3177" s="3">
        <f t="shared" si="51"/>
        <v>3.5993750857852502E-2</v>
      </c>
    </row>
    <row r="3178" spans="2:4">
      <c r="B3178" s="4">
        <v>40494</v>
      </c>
      <c r="C3178" s="24">
        <v>1199.209961</v>
      </c>
      <c r="D3178" s="3">
        <f t="shared" si="51"/>
        <v>-2.1731872187922607E-2</v>
      </c>
    </row>
    <row r="3179" spans="2:4">
      <c r="B3179" s="4">
        <v>40501</v>
      </c>
      <c r="C3179" s="24">
        <v>1199.7299800000001</v>
      </c>
      <c r="D3179" s="3">
        <f t="shared" si="51"/>
        <v>4.3363465690893221E-4</v>
      </c>
    </row>
    <row r="3180" spans="2:4">
      <c r="B3180" s="4">
        <v>40508</v>
      </c>
      <c r="C3180" s="24">
        <v>1189.400024</v>
      </c>
      <c r="D3180" s="3">
        <f t="shared" si="51"/>
        <v>-8.6102341128460047E-3</v>
      </c>
    </row>
    <row r="3181" spans="2:4">
      <c r="B3181" s="4">
        <v>40515</v>
      </c>
      <c r="C3181" s="24">
        <v>1224.709961</v>
      </c>
      <c r="D3181" s="3">
        <f t="shared" si="51"/>
        <v>2.9687183695567221E-2</v>
      </c>
    </row>
    <row r="3182" spans="2:4">
      <c r="B3182" s="4">
        <v>40522</v>
      </c>
      <c r="C3182" s="24">
        <v>1240.400024</v>
      </c>
      <c r="D3182" s="3">
        <f t="shared" si="51"/>
        <v>1.2811247968611994E-2</v>
      </c>
    </row>
    <row r="3183" spans="2:4">
      <c r="B3183" s="4">
        <v>40529</v>
      </c>
      <c r="C3183" s="24">
        <v>1243.910034</v>
      </c>
      <c r="D3183" s="3">
        <f t="shared" si="51"/>
        <v>2.8297403515689101E-3</v>
      </c>
    </row>
    <row r="3184" spans="2:4">
      <c r="B3184" s="4">
        <v>40536</v>
      </c>
      <c r="C3184" s="24">
        <v>1256.7700199999999</v>
      </c>
      <c r="D3184" s="3">
        <f t="shared" si="51"/>
        <v>1.0338356994071818E-2</v>
      </c>
    </row>
    <row r="3185" spans="2:4">
      <c r="B3185" s="4">
        <v>40543</v>
      </c>
      <c r="C3185" s="24">
        <v>1257.6400149999999</v>
      </c>
      <c r="D3185" s="3">
        <f t="shared" si="51"/>
        <v>6.9224678036161613E-4</v>
      </c>
    </row>
    <row r="3186" spans="2:4">
      <c r="B3186" s="4">
        <v>40550</v>
      </c>
      <c r="C3186" s="24">
        <v>1271.5</v>
      </c>
      <c r="D3186" s="3">
        <f t="shared" si="51"/>
        <v>1.1020629778546009E-2</v>
      </c>
    </row>
    <row r="3187" spans="2:4">
      <c r="B3187" s="4">
        <v>40557</v>
      </c>
      <c r="C3187" s="24">
        <v>1293.23999</v>
      </c>
      <c r="D3187" s="3">
        <f t="shared" si="51"/>
        <v>1.7097907982697613E-2</v>
      </c>
    </row>
    <row r="3188" spans="2:4">
      <c r="B3188" s="4">
        <v>40564</v>
      </c>
      <c r="C3188" s="24">
        <v>1283.349976</v>
      </c>
      <c r="D3188" s="3">
        <f t="shared" si="51"/>
        <v>-7.6474699796439394E-3</v>
      </c>
    </row>
    <row r="3189" spans="2:4">
      <c r="B3189" s="4">
        <v>40571</v>
      </c>
      <c r="C3189" s="24">
        <v>1276.339966</v>
      </c>
      <c r="D3189" s="3">
        <f t="shared" si="51"/>
        <v>-5.4622746180656989E-3</v>
      </c>
    </row>
    <row r="3190" spans="2:4">
      <c r="B3190" s="4">
        <v>40578</v>
      </c>
      <c r="C3190" s="24">
        <v>1310.869995</v>
      </c>
      <c r="D3190" s="3">
        <f t="shared" si="51"/>
        <v>2.7053943243833256E-2</v>
      </c>
    </row>
    <row r="3191" spans="2:4">
      <c r="B3191" s="4">
        <v>40585</v>
      </c>
      <c r="C3191" s="24">
        <v>1329.150024</v>
      </c>
      <c r="D3191" s="3">
        <f t="shared" si="51"/>
        <v>1.3944959507597776E-2</v>
      </c>
    </row>
    <row r="3192" spans="2:4">
      <c r="B3192" s="4">
        <v>40592</v>
      </c>
      <c r="C3192" s="24">
        <v>1343.01001</v>
      </c>
      <c r="D3192" s="3">
        <f t="shared" si="51"/>
        <v>1.0427706240631274E-2</v>
      </c>
    </row>
    <row r="3193" spans="2:4">
      <c r="B3193" s="4">
        <v>40599</v>
      </c>
      <c r="C3193" s="24">
        <v>1319.880005</v>
      </c>
      <c r="D3193" s="3">
        <f t="shared" si="51"/>
        <v>-1.7222511245467143E-2</v>
      </c>
    </row>
    <row r="3194" spans="2:4">
      <c r="B3194" s="4">
        <v>40606</v>
      </c>
      <c r="C3194" s="24">
        <v>1321.150024</v>
      </c>
      <c r="D3194" s="3">
        <f t="shared" si="51"/>
        <v>9.6222307724103118E-4</v>
      </c>
    </row>
    <row r="3195" spans="2:4">
      <c r="B3195" s="4">
        <v>40613</v>
      </c>
      <c r="C3195" s="24">
        <v>1304.280029</v>
      </c>
      <c r="D3195" s="3">
        <f t="shared" si="51"/>
        <v>-1.2769174350785173E-2</v>
      </c>
    </row>
    <row r="3196" spans="2:4">
      <c r="B3196" s="4">
        <v>40620</v>
      </c>
      <c r="C3196" s="24">
        <v>1279.209961</v>
      </c>
      <c r="D3196" s="3">
        <f t="shared" si="51"/>
        <v>-1.9221384551307841E-2</v>
      </c>
    </row>
    <row r="3197" spans="2:4">
      <c r="B3197" s="4">
        <v>40627</v>
      </c>
      <c r="C3197" s="24">
        <v>1313.8000489999999</v>
      </c>
      <c r="D3197" s="3">
        <f t="shared" si="51"/>
        <v>2.7040195944815659E-2</v>
      </c>
    </row>
    <row r="3198" spans="2:4">
      <c r="B3198" s="4">
        <v>40634</v>
      </c>
      <c r="C3198" s="24">
        <v>1332.410034</v>
      </c>
      <c r="D3198" s="3">
        <f t="shared" si="51"/>
        <v>1.4165005560903277E-2</v>
      </c>
    </row>
    <row r="3199" spans="2:4">
      <c r="B3199" s="4">
        <v>40641</v>
      </c>
      <c r="C3199" s="24">
        <v>1328.170044</v>
      </c>
      <c r="D3199" s="3">
        <f t="shared" si="51"/>
        <v>-3.1821960896460944E-3</v>
      </c>
    </row>
    <row r="3200" spans="2:4">
      <c r="B3200" s="4">
        <v>40648</v>
      </c>
      <c r="C3200" s="24">
        <v>1319.6800539999999</v>
      </c>
      <c r="D3200" s="3">
        <f t="shared" si="51"/>
        <v>-6.3922462627082899E-3</v>
      </c>
    </row>
    <row r="3201" spans="2:4">
      <c r="B3201" s="4">
        <v>40655</v>
      </c>
      <c r="C3201" s="24">
        <v>1337.380005</v>
      </c>
      <c r="D3201" s="3">
        <f t="shared" si="51"/>
        <v>1.3412304707001388E-2</v>
      </c>
    </row>
    <row r="3202" spans="2:4">
      <c r="B3202" s="4">
        <v>40662</v>
      </c>
      <c r="C3202" s="24">
        <v>1363.6099850000001</v>
      </c>
      <c r="D3202" s="3">
        <f t="shared" si="51"/>
        <v>1.961295959408349E-2</v>
      </c>
    </row>
    <row r="3203" spans="2:4">
      <c r="B3203" s="4">
        <v>40669</v>
      </c>
      <c r="C3203" s="24">
        <v>1340.1999510000001</v>
      </c>
      <c r="D3203" s="3">
        <f t="shared" si="51"/>
        <v>-1.7167690364191635E-2</v>
      </c>
    </row>
    <row r="3204" spans="2:4">
      <c r="B3204" s="4">
        <v>40676</v>
      </c>
      <c r="C3204" s="24">
        <v>1337.7700199999999</v>
      </c>
      <c r="D3204" s="3">
        <f t="shared" si="51"/>
        <v>-1.8131107960323023E-3</v>
      </c>
    </row>
    <row r="3205" spans="2:4">
      <c r="B3205" s="4">
        <v>40683</v>
      </c>
      <c r="C3205" s="24">
        <v>1333.2700199999999</v>
      </c>
      <c r="D3205" s="3">
        <f t="shared" ref="D3205:D3268" si="52">C3205/C3204-1</f>
        <v>-3.3638068821425504E-3</v>
      </c>
    </row>
    <row r="3206" spans="2:4">
      <c r="B3206" s="4">
        <v>40690</v>
      </c>
      <c r="C3206" s="24">
        <v>1331.099976</v>
      </c>
      <c r="D3206" s="3">
        <f t="shared" si="52"/>
        <v>-1.6276102870744769E-3</v>
      </c>
    </row>
    <row r="3207" spans="2:4">
      <c r="B3207" s="4">
        <v>40697</v>
      </c>
      <c r="C3207" s="24">
        <v>1300.160034</v>
      </c>
      <c r="D3207" s="3">
        <f t="shared" si="52"/>
        <v>-2.3243890434868408E-2</v>
      </c>
    </row>
    <row r="3208" spans="2:4">
      <c r="B3208" s="4">
        <v>40704</v>
      </c>
      <c r="C3208" s="24">
        <v>1270.9799800000001</v>
      </c>
      <c r="D3208" s="3">
        <f t="shared" si="52"/>
        <v>-2.2443432529014262E-2</v>
      </c>
    </row>
    <row r="3209" spans="2:4">
      <c r="B3209" s="4">
        <v>40711</v>
      </c>
      <c r="C3209" s="24">
        <v>1271.5</v>
      </c>
      <c r="D3209" s="3">
        <f t="shared" si="52"/>
        <v>4.0914885221088326E-4</v>
      </c>
    </row>
    <row r="3210" spans="2:4">
      <c r="B3210" s="4">
        <v>40718</v>
      </c>
      <c r="C3210" s="24">
        <v>1268.4499510000001</v>
      </c>
      <c r="D3210" s="3">
        <f t="shared" si="52"/>
        <v>-2.3987801808886822E-3</v>
      </c>
    </row>
    <row r="3211" spans="2:4">
      <c r="B3211" s="4">
        <v>40725</v>
      </c>
      <c r="C3211" s="24">
        <v>1339.670044</v>
      </c>
      <c r="D3211" s="3">
        <f t="shared" si="52"/>
        <v>5.6147341835484088E-2</v>
      </c>
    </row>
    <row r="3212" spans="2:4">
      <c r="B3212" s="4">
        <v>40732</v>
      </c>
      <c r="C3212" s="24">
        <v>1343.8000489999999</v>
      </c>
      <c r="D3212" s="3">
        <f t="shared" si="52"/>
        <v>3.0828523922716844E-3</v>
      </c>
    </row>
    <row r="3213" spans="2:4">
      <c r="B3213" s="4">
        <v>40739</v>
      </c>
      <c r="C3213" s="24">
        <v>1316.1400149999999</v>
      </c>
      <c r="D3213" s="3">
        <f t="shared" si="52"/>
        <v>-2.0583444702642617E-2</v>
      </c>
    </row>
    <row r="3214" spans="2:4">
      <c r="B3214" s="4">
        <v>40746</v>
      </c>
      <c r="C3214" s="24">
        <v>1345.0200199999999</v>
      </c>
      <c r="D3214" s="3">
        <f t="shared" si="52"/>
        <v>2.1942957945853436E-2</v>
      </c>
    </row>
    <row r="3215" spans="2:4">
      <c r="B3215" s="4">
        <v>40753</v>
      </c>
      <c r="C3215" s="24">
        <v>1292.280029</v>
      </c>
      <c r="D3215" s="3">
        <f t="shared" si="52"/>
        <v>-3.9211305568522259E-2</v>
      </c>
    </row>
    <row r="3216" spans="2:4">
      <c r="B3216" s="4">
        <v>40760</v>
      </c>
      <c r="C3216" s="24">
        <v>1199.380005</v>
      </c>
      <c r="D3216" s="3">
        <f t="shared" si="52"/>
        <v>-7.1888462187168933E-2</v>
      </c>
    </row>
    <row r="3217" spans="2:4">
      <c r="B3217" s="4">
        <v>40767</v>
      </c>
      <c r="C3217" s="24">
        <v>1178.8100589999999</v>
      </c>
      <c r="D3217" s="3">
        <f t="shared" si="52"/>
        <v>-1.7150482677923296E-2</v>
      </c>
    </row>
    <row r="3218" spans="2:4">
      <c r="B3218" s="4">
        <v>40774</v>
      </c>
      <c r="C3218" s="24">
        <v>1123.530029</v>
      </c>
      <c r="D3218" s="3">
        <f t="shared" si="52"/>
        <v>-4.6894772892330683E-2</v>
      </c>
    </row>
    <row r="3219" spans="2:4">
      <c r="B3219" s="4">
        <v>40781</v>
      </c>
      <c r="C3219" s="24">
        <v>1176.8000489999999</v>
      </c>
      <c r="D3219" s="3">
        <f t="shared" si="52"/>
        <v>4.7413080758876625E-2</v>
      </c>
    </row>
    <row r="3220" spans="2:4">
      <c r="B3220" s="4">
        <v>40788</v>
      </c>
      <c r="C3220" s="24">
        <v>1173.969971</v>
      </c>
      <c r="D3220" s="3">
        <f t="shared" si="52"/>
        <v>-2.4048928298437966E-3</v>
      </c>
    </row>
    <row r="3221" spans="2:4">
      <c r="B3221" s="4">
        <v>40795</v>
      </c>
      <c r="C3221" s="24">
        <v>1154.2299800000001</v>
      </c>
      <c r="D3221" s="3">
        <f t="shared" si="52"/>
        <v>-1.6814732478365846E-2</v>
      </c>
    </row>
    <row r="3222" spans="2:4">
      <c r="B3222" s="4">
        <v>40802</v>
      </c>
      <c r="C3222" s="24">
        <v>1216.01001</v>
      </c>
      <c r="D3222" s="3">
        <f t="shared" si="52"/>
        <v>5.3524887648473518E-2</v>
      </c>
    </row>
    <row r="3223" spans="2:4">
      <c r="B3223" s="4">
        <v>40809</v>
      </c>
      <c r="C3223" s="24">
        <v>1136.4300539999999</v>
      </c>
      <c r="D3223" s="3">
        <f t="shared" si="52"/>
        <v>-6.5443504038260381E-2</v>
      </c>
    </row>
    <row r="3224" spans="2:4">
      <c r="B3224" s="4">
        <v>40816</v>
      </c>
      <c r="C3224" s="24">
        <v>1131.420044</v>
      </c>
      <c r="D3224" s="3">
        <f t="shared" si="52"/>
        <v>-4.408551131119598E-3</v>
      </c>
    </row>
    <row r="3225" spans="2:4">
      <c r="B3225" s="4">
        <v>40823</v>
      </c>
      <c r="C3225" s="24">
        <v>1155.459961</v>
      </c>
      <c r="D3225" s="3">
        <f t="shared" si="52"/>
        <v>2.1247561528970005E-2</v>
      </c>
    </row>
    <row r="3226" spans="2:4">
      <c r="B3226" s="4">
        <v>40830</v>
      </c>
      <c r="C3226" s="24">
        <v>1224.579956</v>
      </c>
      <c r="D3226" s="3">
        <f t="shared" si="52"/>
        <v>5.982032898844869E-2</v>
      </c>
    </row>
    <row r="3227" spans="2:4">
      <c r="B3227" s="4">
        <v>40837</v>
      </c>
      <c r="C3227" s="24">
        <v>1238.25</v>
      </c>
      <c r="D3227" s="3">
        <f t="shared" si="52"/>
        <v>1.1163047323305975E-2</v>
      </c>
    </row>
    <row r="3228" spans="2:4">
      <c r="B3228" s="4">
        <v>40844</v>
      </c>
      <c r="C3228" s="24">
        <v>1285.089966</v>
      </c>
      <c r="D3228" s="3">
        <f t="shared" si="52"/>
        <v>3.7827551786795865E-2</v>
      </c>
    </row>
    <row r="3229" spans="2:4">
      <c r="B3229" s="4">
        <v>40851</v>
      </c>
      <c r="C3229" s="24">
        <v>1253.2299800000001</v>
      </c>
      <c r="D3229" s="3">
        <f t="shared" si="52"/>
        <v>-2.4792027673492756E-2</v>
      </c>
    </row>
    <row r="3230" spans="2:4">
      <c r="B3230" s="4">
        <v>40858</v>
      </c>
      <c r="C3230" s="24">
        <v>1263.849976</v>
      </c>
      <c r="D3230" s="3">
        <f t="shared" si="52"/>
        <v>8.4740998615433494E-3</v>
      </c>
    </row>
    <row r="3231" spans="2:4">
      <c r="B3231" s="4">
        <v>40865</v>
      </c>
      <c r="C3231" s="24">
        <v>1215.650024</v>
      </c>
      <c r="D3231" s="3">
        <f t="shared" si="52"/>
        <v>-3.8137399940892935E-2</v>
      </c>
    </row>
    <row r="3232" spans="2:4">
      <c r="B3232" s="4">
        <v>40872</v>
      </c>
      <c r="C3232" s="24">
        <v>1158.670044</v>
      </c>
      <c r="D3232" s="3">
        <f t="shared" si="52"/>
        <v>-4.6872026385120225E-2</v>
      </c>
    </row>
    <row r="3233" spans="2:4">
      <c r="B3233" s="4">
        <v>40879</v>
      </c>
      <c r="C3233" s="24">
        <v>1244.280029</v>
      </c>
      <c r="D3233" s="3">
        <f t="shared" si="52"/>
        <v>7.3886423010000701E-2</v>
      </c>
    </row>
    <row r="3234" spans="2:4">
      <c r="B3234" s="4">
        <v>40886</v>
      </c>
      <c r="C3234" s="24">
        <v>1255.1899410000001</v>
      </c>
      <c r="D3234" s="3">
        <f t="shared" si="52"/>
        <v>8.7680520025448239E-3</v>
      </c>
    </row>
    <row r="3235" spans="2:4">
      <c r="B3235" s="4">
        <v>40893</v>
      </c>
      <c r="C3235" s="24">
        <v>1219.660034</v>
      </c>
      <c r="D3235" s="3">
        <f t="shared" si="52"/>
        <v>-2.8306398768375818E-2</v>
      </c>
    </row>
    <row r="3236" spans="2:4">
      <c r="B3236" s="4">
        <v>40900</v>
      </c>
      <c r="C3236" s="24">
        <v>1265.329956</v>
      </c>
      <c r="D3236" s="3">
        <f t="shared" si="52"/>
        <v>3.7444796686680659E-2</v>
      </c>
    </row>
    <row r="3237" spans="2:4">
      <c r="B3237" s="4">
        <v>40907</v>
      </c>
      <c r="C3237" s="24">
        <v>1257.599976</v>
      </c>
      <c r="D3237" s="3">
        <f t="shared" si="52"/>
        <v>-6.1090626704486395E-3</v>
      </c>
    </row>
    <row r="3238" spans="2:4">
      <c r="B3238" s="4">
        <v>40914</v>
      </c>
      <c r="C3238" s="24">
        <v>1277.8100589999999</v>
      </c>
      <c r="D3238" s="3">
        <f t="shared" si="52"/>
        <v>1.6070358926279171E-2</v>
      </c>
    </row>
    <row r="3239" spans="2:4">
      <c r="B3239" s="4">
        <v>40921</v>
      </c>
      <c r="C3239" s="24">
        <v>1289.089966</v>
      </c>
      <c r="D3239" s="3">
        <f t="shared" si="52"/>
        <v>8.8275302894607055E-3</v>
      </c>
    </row>
    <row r="3240" spans="2:4">
      <c r="B3240" s="4">
        <v>40928</v>
      </c>
      <c r="C3240" s="24">
        <v>1315.380005</v>
      </c>
      <c r="D3240" s="3">
        <f t="shared" si="52"/>
        <v>2.0394262381528749E-2</v>
      </c>
    </row>
    <row r="3241" spans="2:4">
      <c r="B3241" s="4">
        <v>40935</v>
      </c>
      <c r="C3241" s="24">
        <v>1316.329956</v>
      </c>
      <c r="D3241" s="3">
        <f t="shared" si="52"/>
        <v>7.2218750200625514E-4</v>
      </c>
    </row>
    <row r="3242" spans="2:4">
      <c r="B3242" s="4">
        <v>40942</v>
      </c>
      <c r="C3242" s="24">
        <v>1344.900024</v>
      </c>
      <c r="D3242" s="3">
        <f t="shared" si="52"/>
        <v>2.1704336264455559E-2</v>
      </c>
    </row>
    <row r="3243" spans="2:4">
      <c r="B3243" s="4">
        <v>40949</v>
      </c>
      <c r="C3243" s="24">
        <v>1342.6400149999999</v>
      </c>
      <c r="D3243" s="3">
        <f t="shared" si="52"/>
        <v>-1.6804289981929843E-3</v>
      </c>
    </row>
    <row r="3244" spans="2:4">
      <c r="B3244" s="4">
        <v>40956</v>
      </c>
      <c r="C3244" s="24">
        <v>1361.2299800000001</v>
      </c>
      <c r="D3244" s="3">
        <f t="shared" si="52"/>
        <v>1.3845829702908263E-2</v>
      </c>
    </row>
    <row r="3245" spans="2:4">
      <c r="B3245" s="4">
        <v>40963</v>
      </c>
      <c r="C3245" s="24">
        <v>1365.73999</v>
      </c>
      <c r="D3245" s="3">
        <f t="shared" si="52"/>
        <v>3.3131873866016903E-3</v>
      </c>
    </row>
    <row r="3246" spans="2:4">
      <c r="B3246" s="4">
        <v>40970</v>
      </c>
      <c r="C3246" s="24">
        <v>1369.630005</v>
      </c>
      <c r="D3246" s="3">
        <f t="shared" si="52"/>
        <v>2.8482837351786472E-3</v>
      </c>
    </row>
    <row r="3247" spans="2:4">
      <c r="B3247" s="4">
        <v>40977</v>
      </c>
      <c r="C3247" s="24">
        <v>1370.869995</v>
      </c>
      <c r="D3247" s="3">
        <f t="shared" si="52"/>
        <v>9.0534669616859631E-4</v>
      </c>
    </row>
    <row r="3248" spans="2:4">
      <c r="B3248" s="4">
        <v>40984</v>
      </c>
      <c r="C3248" s="24">
        <v>1404.170044</v>
      </c>
      <c r="D3248" s="3">
        <f t="shared" si="52"/>
        <v>2.4291179412676556E-2</v>
      </c>
    </row>
    <row r="3249" spans="2:4">
      <c r="B3249" s="4">
        <v>40991</v>
      </c>
      <c r="C3249" s="24">
        <v>1397.1099850000001</v>
      </c>
      <c r="D3249" s="3">
        <f t="shared" si="52"/>
        <v>-5.0279230996042035E-3</v>
      </c>
    </row>
    <row r="3250" spans="2:4">
      <c r="B3250" s="4">
        <v>40998</v>
      </c>
      <c r="C3250" s="24">
        <v>1408.469971</v>
      </c>
      <c r="D3250" s="3">
        <f t="shared" si="52"/>
        <v>8.1310606337123836E-3</v>
      </c>
    </row>
    <row r="3251" spans="2:4">
      <c r="B3251" s="4">
        <v>41005</v>
      </c>
      <c r="C3251" s="24">
        <v>1398.079956</v>
      </c>
      <c r="D3251" s="3">
        <f t="shared" si="52"/>
        <v>-7.3768097395950916E-3</v>
      </c>
    </row>
    <row r="3252" spans="2:4">
      <c r="B3252" s="4">
        <v>41012</v>
      </c>
      <c r="C3252" s="24">
        <v>1370.26001</v>
      </c>
      <c r="D3252" s="3">
        <f t="shared" si="52"/>
        <v>-1.9898680244007538E-2</v>
      </c>
    </row>
    <row r="3253" spans="2:4">
      <c r="B3253" s="4">
        <v>41019</v>
      </c>
      <c r="C3253" s="24">
        <v>1378.530029</v>
      </c>
      <c r="D3253" s="3">
        <f t="shared" si="52"/>
        <v>6.035364777229324E-3</v>
      </c>
    </row>
    <row r="3254" spans="2:4">
      <c r="B3254" s="4">
        <v>41026</v>
      </c>
      <c r="C3254" s="24">
        <v>1403.3599850000001</v>
      </c>
      <c r="D3254" s="3">
        <f t="shared" si="52"/>
        <v>1.8011907958227047E-2</v>
      </c>
    </row>
    <row r="3255" spans="2:4">
      <c r="B3255" s="4">
        <v>41033</v>
      </c>
      <c r="C3255" s="24">
        <v>1369.099976</v>
      </c>
      <c r="D3255" s="3">
        <f t="shared" si="52"/>
        <v>-2.4412844434922421E-2</v>
      </c>
    </row>
    <row r="3256" spans="2:4">
      <c r="B3256" s="4">
        <v>41040</v>
      </c>
      <c r="C3256" s="24">
        <v>1353.3900149999999</v>
      </c>
      <c r="D3256" s="3">
        <f t="shared" si="52"/>
        <v>-1.1474663118393069E-2</v>
      </c>
    </row>
    <row r="3257" spans="2:4">
      <c r="B3257" s="4">
        <v>41047</v>
      </c>
      <c r="C3257" s="24">
        <v>1295.219971</v>
      </c>
      <c r="D3257" s="3">
        <f t="shared" si="52"/>
        <v>-4.2980990959948784E-2</v>
      </c>
    </row>
    <row r="3258" spans="2:4">
      <c r="B3258" s="4">
        <v>41054</v>
      </c>
      <c r="C3258" s="24">
        <v>1317.8199460000001</v>
      </c>
      <c r="D3258" s="3">
        <f t="shared" si="52"/>
        <v>1.7448754270327882E-2</v>
      </c>
    </row>
    <row r="3259" spans="2:4">
      <c r="B3259" s="4">
        <v>41061</v>
      </c>
      <c r="C3259" s="24">
        <v>1278.040039</v>
      </c>
      <c r="D3259" s="3">
        <f t="shared" si="52"/>
        <v>-3.0186147296331844E-2</v>
      </c>
    </row>
    <row r="3260" spans="2:4">
      <c r="B3260" s="4">
        <v>41068</v>
      </c>
      <c r="C3260" s="24">
        <v>1325.660034</v>
      </c>
      <c r="D3260" s="3">
        <f t="shared" si="52"/>
        <v>3.7260174600836526E-2</v>
      </c>
    </row>
    <row r="3261" spans="2:4">
      <c r="B3261" s="4">
        <v>41075</v>
      </c>
      <c r="C3261" s="24">
        <v>1342.839966</v>
      </c>
      <c r="D3261" s="3">
        <f t="shared" si="52"/>
        <v>1.2959530769108163E-2</v>
      </c>
    </row>
    <row r="3262" spans="2:4">
      <c r="B3262" s="4">
        <v>41082</v>
      </c>
      <c r="C3262" s="24">
        <v>1335.0200199999999</v>
      </c>
      <c r="D3262" s="3">
        <f t="shared" si="52"/>
        <v>-5.8234385317662563E-3</v>
      </c>
    </row>
    <row r="3263" spans="2:4">
      <c r="B3263" s="4">
        <v>41089</v>
      </c>
      <c r="C3263" s="24">
        <v>1362.160034</v>
      </c>
      <c r="D3263" s="3">
        <f t="shared" si="52"/>
        <v>2.0329293638607915E-2</v>
      </c>
    </row>
    <row r="3264" spans="2:4">
      <c r="B3264" s="4">
        <v>41096</v>
      </c>
      <c r="C3264" s="24">
        <v>1354.6800539999999</v>
      </c>
      <c r="D3264" s="3">
        <f t="shared" si="52"/>
        <v>-5.491263737958163E-3</v>
      </c>
    </row>
    <row r="3265" spans="2:4">
      <c r="B3265" s="4">
        <v>41103</v>
      </c>
      <c r="C3265" s="24">
        <v>1356.780029</v>
      </c>
      <c r="D3265" s="3">
        <f t="shared" si="52"/>
        <v>1.5501630763659069E-3</v>
      </c>
    </row>
    <row r="3266" spans="2:4">
      <c r="B3266" s="4">
        <v>41110</v>
      </c>
      <c r="C3266" s="24">
        <v>1362.660034</v>
      </c>
      <c r="D3266" s="3">
        <f t="shared" si="52"/>
        <v>4.3337938901810702E-3</v>
      </c>
    </row>
    <row r="3267" spans="2:4">
      <c r="B3267" s="4">
        <v>41117</v>
      </c>
      <c r="C3267" s="24">
        <v>1385.969971</v>
      </c>
      <c r="D3267" s="3">
        <f t="shared" si="52"/>
        <v>1.7106201413697564E-2</v>
      </c>
    </row>
    <row r="3268" spans="2:4">
      <c r="B3268" s="4">
        <v>41124</v>
      </c>
      <c r="C3268" s="24">
        <v>1390.98999</v>
      </c>
      <c r="D3268" s="3">
        <f t="shared" si="52"/>
        <v>3.6220258050598808E-3</v>
      </c>
    </row>
    <row r="3269" spans="2:4">
      <c r="B3269" s="4">
        <v>41131</v>
      </c>
      <c r="C3269" s="24">
        <v>1405.869995</v>
      </c>
      <c r="D3269" s="3">
        <f t="shared" ref="D3269:D3332" si="53">C3269/C3268-1</f>
        <v>1.0697420619108833E-2</v>
      </c>
    </row>
    <row r="3270" spans="2:4">
      <c r="B3270" s="4">
        <v>41138</v>
      </c>
      <c r="C3270" s="24">
        <v>1418.160034</v>
      </c>
      <c r="D3270" s="3">
        <f t="shared" si="53"/>
        <v>8.7419455879347296E-3</v>
      </c>
    </row>
    <row r="3271" spans="2:4">
      <c r="B3271" s="4">
        <v>41145</v>
      </c>
      <c r="C3271" s="24">
        <v>1411.130005</v>
      </c>
      <c r="D3271" s="3">
        <f t="shared" si="53"/>
        <v>-4.9571478757383103E-3</v>
      </c>
    </row>
    <row r="3272" spans="2:4">
      <c r="B3272" s="4">
        <v>41152</v>
      </c>
      <c r="C3272" s="24">
        <v>1406.579956</v>
      </c>
      <c r="D3272" s="3">
        <f t="shared" si="53"/>
        <v>-3.2244010005300083E-3</v>
      </c>
    </row>
    <row r="3273" spans="2:4">
      <c r="B3273" s="4">
        <v>41159</v>
      </c>
      <c r="C3273" s="24">
        <v>1437.920044</v>
      </c>
      <c r="D3273" s="3">
        <f t="shared" si="53"/>
        <v>2.2281056875802507E-2</v>
      </c>
    </row>
    <row r="3274" spans="2:4">
      <c r="B3274" s="4">
        <v>41166</v>
      </c>
      <c r="C3274" s="24">
        <v>1465.7700199999999</v>
      </c>
      <c r="D3274" s="3">
        <f t="shared" si="53"/>
        <v>1.936823686143696E-2</v>
      </c>
    </row>
    <row r="3275" spans="2:4">
      <c r="B3275" s="4">
        <v>41173</v>
      </c>
      <c r="C3275" s="24">
        <v>1460.150024</v>
      </c>
      <c r="D3275" s="3">
        <f t="shared" si="53"/>
        <v>-3.8341594679360824E-3</v>
      </c>
    </row>
    <row r="3276" spans="2:4">
      <c r="B3276" s="4">
        <v>41180</v>
      </c>
      <c r="C3276" s="24">
        <v>1440.670044</v>
      </c>
      <c r="D3276" s="3">
        <f t="shared" si="53"/>
        <v>-1.3341081176464153E-2</v>
      </c>
    </row>
    <row r="3277" spans="2:4">
      <c r="B3277" s="4">
        <v>41187</v>
      </c>
      <c r="C3277" s="24">
        <v>1460.9300539999999</v>
      </c>
      <c r="D3277" s="3">
        <f t="shared" si="53"/>
        <v>1.406290780069841E-2</v>
      </c>
    </row>
    <row r="3278" spans="2:4">
      <c r="B3278" s="4">
        <v>41194</v>
      </c>
      <c r="C3278" s="24">
        <v>1428.589966</v>
      </c>
      <c r="D3278" s="3">
        <f t="shared" si="53"/>
        <v>-2.2136643647964749E-2</v>
      </c>
    </row>
    <row r="3279" spans="2:4">
      <c r="B3279" s="4">
        <v>41201</v>
      </c>
      <c r="C3279" s="24">
        <v>1433.1899410000001</v>
      </c>
      <c r="D3279" s="3">
        <f t="shared" si="53"/>
        <v>3.2199407174053896E-3</v>
      </c>
    </row>
    <row r="3280" spans="2:4">
      <c r="B3280" s="4">
        <v>41208</v>
      </c>
      <c r="C3280" s="24">
        <v>1411.9399410000001</v>
      </c>
      <c r="D3280" s="3">
        <f t="shared" si="53"/>
        <v>-1.4827064712143456E-2</v>
      </c>
    </row>
    <row r="3281" spans="2:4">
      <c r="B3281" s="4">
        <v>41215</v>
      </c>
      <c r="C3281" s="24">
        <v>1414.1999510000001</v>
      </c>
      <c r="D3281" s="3">
        <f t="shared" si="53"/>
        <v>1.6006417372111947E-3</v>
      </c>
    </row>
    <row r="3282" spans="2:4">
      <c r="B3282" s="4">
        <v>41222</v>
      </c>
      <c r="C3282" s="24">
        <v>1379.849976</v>
      </c>
      <c r="D3282" s="3">
        <f t="shared" si="53"/>
        <v>-2.4289334033501198E-2</v>
      </c>
    </row>
    <row r="3283" spans="2:4">
      <c r="B3283" s="4">
        <v>41229</v>
      </c>
      <c r="C3283" s="24">
        <v>1359.880005</v>
      </c>
      <c r="D3283" s="3">
        <f t="shared" si="53"/>
        <v>-1.4472566835048495E-2</v>
      </c>
    </row>
    <row r="3284" spans="2:4">
      <c r="B3284" s="4">
        <v>41236</v>
      </c>
      <c r="C3284" s="24">
        <v>1409.150024</v>
      </c>
      <c r="D3284" s="3">
        <f t="shared" si="53"/>
        <v>3.6231151880198542E-2</v>
      </c>
    </row>
    <row r="3285" spans="2:4">
      <c r="B3285" s="4">
        <v>41243</v>
      </c>
      <c r="C3285" s="24">
        <v>1416.1800539999999</v>
      </c>
      <c r="D3285" s="3">
        <f t="shared" si="53"/>
        <v>4.9888442538179589E-3</v>
      </c>
    </row>
    <row r="3286" spans="2:4">
      <c r="B3286" s="4">
        <v>41250</v>
      </c>
      <c r="C3286" s="24">
        <v>1418.0699460000001</v>
      </c>
      <c r="D3286" s="3">
        <f t="shared" si="53"/>
        <v>1.3344998008284481E-3</v>
      </c>
    </row>
    <row r="3287" spans="2:4">
      <c r="B3287" s="4">
        <v>41257</v>
      </c>
      <c r="C3287" s="24">
        <v>1413.579956</v>
      </c>
      <c r="D3287" s="3">
        <f t="shared" si="53"/>
        <v>-3.166268358387514E-3</v>
      </c>
    </row>
    <row r="3288" spans="2:4">
      <c r="B3288" s="4">
        <v>41264</v>
      </c>
      <c r="C3288" s="24">
        <v>1430.150024</v>
      </c>
      <c r="D3288" s="3">
        <f t="shared" si="53"/>
        <v>1.1722059250817596E-2</v>
      </c>
    </row>
    <row r="3289" spans="2:4">
      <c r="B3289" s="4">
        <v>41271</v>
      </c>
      <c r="C3289" s="24">
        <v>1402.4300539999999</v>
      </c>
      <c r="D3289" s="3">
        <f t="shared" si="53"/>
        <v>-1.9382560944529392E-2</v>
      </c>
    </row>
    <row r="3290" spans="2:4">
      <c r="B3290" s="4">
        <v>41278</v>
      </c>
      <c r="C3290" s="24">
        <v>1466.469971</v>
      </c>
      <c r="D3290" s="3">
        <f t="shared" si="53"/>
        <v>4.5663537241908081E-2</v>
      </c>
    </row>
    <row r="3291" spans="2:4">
      <c r="B3291" s="4">
        <v>41285</v>
      </c>
      <c r="C3291" s="24">
        <v>1472.0500489999999</v>
      </c>
      <c r="D3291" s="3">
        <f t="shared" si="53"/>
        <v>3.8051089421182738E-3</v>
      </c>
    </row>
    <row r="3292" spans="2:4">
      <c r="B3292" s="4">
        <v>41292</v>
      </c>
      <c r="C3292" s="24">
        <v>1485.9799800000001</v>
      </c>
      <c r="D3292" s="3">
        <f t="shared" si="53"/>
        <v>9.4629465957785097E-3</v>
      </c>
    </row>
    <row r="3293" spans="2:4">
      <c r="B3293" s="4">
        <v>41299</v>
      </c>
      <c r="C3293" s="24">
        <v>1502.959961</v>
      </c>
      <c r="D3293" s="3">
        <f t="shared" si="53"/>
        <v>1.1426789881785693E-2</v>
      </c>
    </row>
    <row r="3294" spans="2:4">
      <c r="B3294" s="4">
        <v>41306</v>
      </c>
      <c r="C3294" s="24">
        <v>1513.170044</v>
      </c>
      <c r="D3294" s="3">
        <f t="shared" si="53"/>
        <v>6.7933166983413784E-3</v>
      </c>
    </row>
    <row r="3295" spans="2:4">
      <c r="B3295" s="4">
        <v>41313</v>
      </c>
      <c r="C3295" s="24">
        <v>1517.9300539999999</v>
      </c>
      <c r="D3295" s="3">
        <f t="shared" si="53"/>
        <v>3.1457204818945428E-3</v>
      </c>
    </row>
    <row r="3296" spans="2:4">
      <c r="B3296" s="4">
        <v>41320</v>
      </c>
      <c r="C3296" s="24">
        <v>1519.790039</v>
      </c>
      <c r="D3296" s="3">
        <f t="shared" si="53"/>
        <v>1.2253430222946005E-3</v>
      </c>
    </row>
    <row r="3297" spans="2:4">
      <c r="B3297" s="4">
        <v>41327</v>
      </c>
      <c r="C3297" s="24">
        <v>1515.599976</v>
      </c>
      <c r="D3297" s="3">
        <f t="shared" si="53"/>
        <v>-2.7570012254830578E-3</v>
      </c>
    </row>
    <row r="3298" spans="2:4">
      <c r="B3298" s="4">
        <v>41334</v>
      </c>
      <c r="C3298" s="24">
        <v>1518.1999510000001</v>
      </c>
      <c r="D3298" s="3">
        <f t="shared" si="53"/>
        <v>1.7154757463522241E-3</v>
      </c>
    </row>
    <row r="3299" spans="2:4">
      <c r="B3299" s="4">
        <v>41341</v>
      </c>
      <c r="C3299" s="24">
        <v>1551.1800539999999</v>
      </c>
      <c r="D3299" s="3">
        <f t="shared" si="53"/>
        <v>2.1723161681224346E-2</v>
      </c>
    </row>
    <row r="3300" spans="2:4">
      <c r="B3300" s="4">
        <v>41348</v>
      </c>
      <c r="C3300" s="24">
        <v>1560.6999510000001</v>
      </c>
      <c r="D3300" s="3">
        <f t="shared" si="53"/>
        <v>6.1371966300438618E-3</v>
      </c>
    </row>
    <row r="3301" spans="2:4">
      <c r="B3301" s="4">
        <v>41355</v>
      </c>
      <c r="C3301" s="24">
        <v>1556.8900149999999</v>
      </c>
      <c r="D3301" s="3">
        <f t="shared" si="53"/>
        <v>-2.4411713459456807E-3</v>
      </c>
    </row>
    <row r="3302" spans="2:4">
      <c r="B3302" s="4">
        <v>41362</v>
      </c>
      <c r="C3302" s="24">
        <v>1569.1899410000001</v>
      </c>
      <c r="D3302" s="3">
        <f t="shared" si="53"/>
        <v>7.9003178654211137E-3</v>
      </c>
    </row>
    <row r="3303" spans="2:4">
      <c r="B3303" s="4">
        <v>41369</v>
      </c>
      <c r="C3303" s="24">
        <v>1553.280029</v>
      </c>
      <c r="D3303" s="3">
        <f t="shared" si="53"/>
        <v>-1.0138933206429557E-2</v>
      </c>
    </row>
    <row r="3304" spans="2:4">
      <c r="B3304" s="4">
        <v>41376</v>
      </c>
      <c r="C3304" s="24">
        <v>1588.849976</v>
      </c>
      <c r="D3304" s="3">
        <f t="shared" si="53"/>
        <v>2.2899893345631916E-2</v>
      </c>
    </row>
    <row r="3305" spans="2:4">
      <c r="B3305" s="4">
        <v>41383</v>
      </c>
      <c r="C3305" s="24">
        <v>1555.25</v>
      </c>
      <c r="D3305" s="3">
        <f t="shared" si="53"/>
        <v>-2.1147355954014846E-2</v>
      </c>
    </row>
    <row r="3306" spans="2:4">
      <c r="B3306" s="4">
        <v>41390</v>
      </c>
      <c r="C3306" s="24">
        <v>1582.23999</v>
      </c>
      <c r="D3306" s="3">
        <f t="shared" si="53"/>
        <v>1.7354116701495004E-2</v>
      </c>
    </row>
    <row r="3307" spans="2:4">
      <c r="B3307" s="4">
        <v>41397</v>
      </c>
      <c r="C3307" s="24">
        <v>1614.420044</v>
      </c>
      <c r="D3307" s="3">
        <f t="shared" si="53"/>
        <v>2.0338288883723576E-2</v>
      </c>
    </row>
    <row r="3308" spans="2:4">
      <c r="B3308" s="4">
        <v>41404</v>
      </c>
      <c r="C3308" s="24">
        <v>1633.6999510000001</v>
      </c>
      <c r="D3308" s="3">
        <f t="shared" si="53"/>
        <v>1.1942311464512523E-2</v>
      </c>
    </row>
    <row r="3309" spans="2:4">
      <c r="B3309" s="4">
        <v>41411</v>
      </c>
      <c r="C3309" s="24">
        <v>1667.469971</v>
      </c>
      <c r="D3309" s="3">
        <f t="shared" si="53"/>
        <v>2.0670882666874668E-2</v>
      </c>
    </row>
    <row r="3310" spans="2:4">
      <c r="B3310" s="4">
        <v>41418</v>
      </c>
      <c r="C3310" s="24">
        <v>1649.599976</v>
      </c>
      <c r="D3310" s="3">
        <f t="shared" si="53"/>
        <v>-1.0716831673606153E-2</v>
      </c>
    </row>
    <row r="3311" spans="2:4">
      <c r="B3311" s="4">
        <v>41425</v>
      </c>
      <c r="C3311" s="24">
        <v>1630.73999</v>
      </c>
      <c r="D3311" s="3">
        <f t="shared" si="53"/>
        <v>-1.1433066364205602E-2</v>
      </c>
    </row>
    <row r="3312" spans="2:4">
      <c r="B3312" s="4">
        <v>41432</v>
      </c>
      <c r="C3312" s="24">
        <v>1643.380005</v>
      </c>
      <c r="D3312" s="3">
        <f t="shared" si="53"/>
        <v>7.7510915765302002E-3</v>
      </c>
    </row>
    <row r="3313" spans="2:4">
      <c r="B3313" s="4">
        <v>41439</v>
      </c>
      <c r="C3313" s="24">
        <v>1626.7299800000001</v>
      </c>
      <c r="D3313" s="3">
        <f t="shared" si="53"/>
        <v>-1.0131573311919384E-2</v>
      </c>
    </row>
    <row r="3314" spans="2:4">
      <c r="B3314" s="4">
        <v>41446</v>
      </c>
      <c r="C3314" s="24">
        <v>1592.4300539999999</v>
      </c>
      <c r="D3314" s="3">
        <f t="shared" si="53"/>
        <v>-2.1085199401070898E-2</v>
      </c>
    </row>
    <row r="3315" spans="2:4">
      <c r="B3315" s="4">
        <v>41453</v>
      </c>
      <c r="C3315" s="24">
        <v>1606.280029</v>
      </c>
      <c r="D3315" s="3">
        <f t="shared" si="53"/>
        <v>8.6973835775143726E-3</v>
      </c>
    </row>
    <row r="3316" spans="2:4">
      <c r="B3316" s="4">
        <v>41460</v>
      </c>
      <c r="C3316" s="24">
        <v>1631.8900149999999</v>
      </c>
      <c r="D3316" s="3">
        <f t="shared" si="53"/>
        <v>1.5943662087328336E-2</v>
      </c>
    </row>
    <row r="3317" spans="2:4">
      <c r="B3317" s="4">
        <v>41467</v>
      </c>
      <c r="C3317" s="24">
        <v>1680.1899410000001</v>
      </c>
      <c r="D3317" s="3">
        <f t="shared" si="53"/>
        <v>2.9597537552186193E-2</v>
      </c>
    </row>
    <row r="3318" spans="2:4">
      <c r="B3318" s="4">
        <v>41474</v>
      </c>
      <c r="C3318" s="24">
        <v>1692.089966</v>
      </c>
      <c r="D3318" s="3">
        <f t="shared" si="53"/>
        <v>7.0825474606266425E-3</v>
      </c>
    </row>
    <row r="3319" spans="2:4">
      <c r="B3319" s="4">
        <v>41481</v>
      </c>
      <c r="C3319" s="24">
        <v>1691.650024</v>
      </c>
      <c r="D3319" s="3">
        <f t="shared" si="53"/>
        <v>-2.5999917784513826E-4</v>
      </c>
    </row>
    <row r="3320" spans="2:4">
      <c r="B3320" s="4">
        <v>41488</v>
      </c>
      <c r="C3320" s="24">
        <v>1709.670044</v>
      </c>
      <c r="D3320" s="3">
        <f t="shared" si="53"/>
        <v>1.0652333369399081E-2</v>
      </c>
    </row>
    <row r="3321" spans="2:4">
      <c r="B3321" s="4">
        <v>41495</v>
      </c>
      <c r="C3321" s="24">
        <v>1691.420044</v>
      </c>
      <c r="D3321" s="3">
        <f t="shared" si="53"/>
        <v>-1.067457435079211E-2</v>
      </c>
    </row>
    <row r="3322" spans="2:4">
      <c r="B3322" s="4">
        <v>41502</v>
      </c>
      <c r="C3322" s="24">
        <v>1655.829956</v>
      </c>
      <c r="D3322" s="3">
        <f t="shared" si="53"/>
        <v>-2.1041543244239791E-2</v>
      </c>
    </row>
    <row r="3323" spans="2:4">
      <c r="B3323" s="4">
        <v>41509</v>
      </c>
      <c r="C3323" s="24">
        <v>1663.5</v>
      </c>
      <c r="D3323" s="3">
        <f t="shared" si="53"/>
        <v>4.6321447273054428E-3</v>
      </c>
    </row>
    <row r="3324" spans="2:4">
      <c r="B3324" s="4">
        <v>41516</v>
      </c>
      <c r="C3324" s="24">
        <v>1632.969971</v>
      </c>
      <c r="D3324" s="3">
        <f t="shared" si="53"/>
        <v>-1.8352887886985303E-2</v>
      </c>
    </row>
    <row r="3325" spans="2:4">
      <c r="B3325" s="4">
        <v>41523</v>
      </c>
      <c r="C3325" s="24">
        <v>1655.170044</v>
      </c>
      <c r="D3325" s="3">
        <f t="shared" si="53"/>
        <v>1.359490584288281E-2</v>
      </c>
    </row>
    <row r="3326" spans="2:4">
      <c r="B3326" s="4">
        <v>41530</v>
      </c>
      <c r="C3326" s="24">
        <v>1687.98999</v>
      </c>
      <c r="D3326" s="3">
        <f t="shared" si="53"/>
        <v>1.9828745764806754E-2</v>
      </c>
    </row>
    <row r="3327" spans="2:4">
      <c r="B3327" s="4">
        <v>41537</v>
      </c>
      <c r="C3327" s="24">
        <v>1709.910034</v>
      </c>
      <c r="D3327" s="3">
        <f t="shared" si="53"/>
        <v>1.2985885064401348E-2</v>
      </c>
    </row>
    <row r="3328" spans="2:4">
      <c r="B3328" s="4">
        <v>41544</v>
      </c>
      <c r="C3328" s="24">
        <v>1691.75</v>
      </c>
      <c r="D3328" s="3">
        <f t="shared" si="53"/>
        <v>-1.0620461684477167E-2</v>
      </c>
    </row>
    <row r="3329" spans="2:4">
      <c r="B3329" s="4">
        <v>41551</v>
      </c>
      <c r="C3329" s="24">
        <v>1690.5</v>
      </c>
      <c r="D3329" s="3">
        <f t="shared" si="53"/>
        <v>-7.388798581350331E-4</v>
      </c>
    </row>
    <row r="3330" spans="2:4">
      <c r="B3330" s="4">
        <v>41558</v>
      </c>
      <c r="C3330" s="24">
        <v>1703.1999510000001</v>
      </c>
      <c r="D3330" s="3">
        <f t="shared" si="53"/>
        <v>7.5125412599823527E-3</v>
      </c>
    </row>
    <row r="3331" spans="2:4">
      <c r="B3331" s="4">
        <v>41565</v>
      </c>
      <c r="C3331" s="24">
        <v>1744.5</v>
      </c>
      <c r="D3331" s="3">
        <f t="shared" si="53"/>
        <v>2.4248502928708726E-2</v>
      </c>
    </row>
    <row r="3332" spans="2:4">
      <c r="B3332" s="4">
        <v>41572</v>
      </c>
      <c r="C3332" s="24">
        <v>1759.7700199999999</v>
      </c>
      <c r="D3332" s="3">
        <f t="shared" si="53"/>
        <v>8.7532358842075109E-3</v>
      </c>
    </row>
    <row r="3333" spans="2:4">
      <c r="B3333" s="4">
        <v>41579</v>
      </c>
      <c r="C3333" s="24">
        <v>1761.6400149999999</v>
      </c>
      <c r="D3333" s="3">
        <f t="shared" ref="D3333:D3396" si="54">C3333/C3332-1</f>
        <v>1.0626360142218516E-3</v>
      </c>
    </row>
    <row r="3334" spans="2:4">
      <c r="B3334" s="4">
        <v>41586</v>
      </c>
      <c r="C3334" s="24">
        <v>1770.6099850000001</v>
      </c>
      <c r="D3334" s="3">
        <f t="shared" si="54"/>
        <v>5.0918291612489508E-3</v>
      </c>
    </row>
    <row r="3335" spans="2:4">
      <c r="B3335" s="4">
        <v>41593</v>
      </c>
      <c r="C3335" s="24">
        <v>1798.1800539999999</v>
      </c>
      <c r="D3335" s="3">
        <f t="shared" si="54"/>
        <v>1.5570944043896695E-2</v>
      </c>
    </row>
    <row r="3336" spans="2:4">
      <c r="B3336" s="4">
        <v>41600</v>
      </c>
      <c r="C3336" s="24">
        <v>1804.76001</v>
      </c>
      <c r="D3336" s="3">
        <f t="shared" si="54"/>
        <v>3.6592308903455883E-3</v>
      </c>
    </row>
    <row r="3337" spans="2:4">
      <c r="B3337" s="4">
        <v>41607</v>
      </c>
      <c r="C3337" s="24">
        <v>1805.8100589999999</v>
      </c>
      <c r="D3337" s="3">
        <f t="shared" si="54"/>
        <v>5.8182195648259771E-4</v>
      </c>
    </row>
    <row r="3338" spans="2:4">
      <c r="B3338" s="4">
        <v>41614</v>
      </c>
      <c r="C3338" s="24">
        <v>1805.089966</v>
      </c>
      <c r="D3338" s="3">
        <f t="shared" si="54"/>
        <v>-3.9876453030651682E-4</v>
      </c>
    </row>
    <row r="3339" spans="2:4">
      <c r="B3339" s="4">
        <v>41621</v>
      </c>
      <c r="C3339" s="24">
        <v>1775.3199460000001</v>
      </c>
      <c r="D3339" s="3">
        <f t="shared" si="54"/>
        <v>-1.6492263854288147E-2</v>
      </c>
    </row>
    <row r="3340" spans="2:4">
      <c r="B3340" s="4">
        <v>41628</v>
      </c>
      <c r="C3340" s="24">
        <v>1818.3199460000001</v>
      </c>
      <c r="D3340" s="3">
        <f t="shared" si="54"/>
        <v>2.4220986249201992E-2</v>
      </c>
    </row>
    <row r="3341" spans="2:4">
      <c r="B3341" s="4">
        <v>41635</v>
      </c>
      <c r="C3341" s="24">
        <v>1841.400024</v>
      </c>
      <c r="D3341" s="3">
        <f t="shared" si="54"/>
        <v>1.269307860301061E-2</v>
      </c>
    </row>
    <row r="3342" spans="2:4">
      <c r="B3342" s="4">
        <v>41642</v>
      </c>
      <c r="C3342" s="24">
        <v>1831.369995</v>
      </c>
      <c r="D3342" s="3">
        <f t="shared" si="54"/>
        <v>-5.4469582216102319E-3</v>
      </c>
    </row>
    <row r="3343" spans="2:4">
      <c r="B3343" s="4">
        <v>41649</v>
      </c>
      <c r="C3343" s="24">
        <v>1842.369995</v>
      </c>
      <c r="D3343" s="3">
        <f t="shared" si="54"/>
        <v>6.0064323593986835E-3</v>
      </c>
    </row>
    <row r="3344" spans="2:4">
      <c r="B3344" s="4">
        <v>41656</v>
      </c>
      <c r="C3344" s="24">
        <v>1838.6999510000001</v>
      </c>
      <c r="D3344" s="3">
        <f t="shared" si="54"/>
        <v>-1.9920233231979223E-3</v>
      </c>
    </row>
    <row r="3345" spans="2:4">
      <c r="B3345" s="4">
        <v>41663</v>
      </c>
      <c r="C3345" s="24">
        <v>1790.290039</v>
      </c>
      <c r="D3345" s="3">
        <f t="shared" si="54"/>
        <v>-2.632833702620796E-2</v>
      </c>
    </row>
    <row r="3346" spans="2:4">
      <c r="B3346" s="4">
        <v>41670</v>
      </c>
      <c r="C3346" s="24">
        <v>1782.589966</v>
      </c>
      <c r="D3346" s="3">
        <f t="shared" si="54"/>
        <v>-4.3010198527949628E-3</v>
      </c>
    </row>
    <row r="3347" spans="2:4">
      <c r="B3347" s="4">
        <v>41677</v>
      </c>
      <c r="C3347" s="24">
        <v>1797.0200199999999</v>
      </c>
      <c r="D3347" s="3">
        <f t="shared" si="54"/>
        <v>8.0949933945717589E-3</v>
      </c>
    </row>
    <row r="3348" spans="2:4">
      <c r="B3348" s="4">
        <v>41684</v>
      </c>
      <c r="C3348" s="24">
        <v>1838.630005</v>
      </c>
      <c r="D3348" s="3">
        <f t="shared" si="54"/>
        <v>2.315499245244923E-2</v>
      </c>
    </row>
    <row r="3349" spans="2:4">
      <c r="B3349" s="4">
        <v>41691</v>
      </c>
      <c r="C3349" s="24">
        <v>1836.25</v>
      </c>
      <c r="D3349" s="3">
        <f t="shared" si="54"/>
        <v>-1.2944447732974318E-3</v>
      </c>
    </row>
    <row r="3350" spans="2:4">
      <c r="B3350" s="4">
        <v>41698</v>
      </c>
      <c r="C3350" s="24">
        <v>1859.4499510000001</v>
      </c>
      <c r="D3350" s="3">
        <f t="shared" si="54"/>
        <v>1.2634418515997226E-2</v>
      </c>
    </row>
    <row r="3351" spans="2:4">
      <c r="B3351" s="4">
        <v>41705</v>
      </c>
      <c r="C3351" s="24">
        <v>1878.040039</v>
      </c>
      <c r="D3351" s="3">
        <f t="shared" si="54"/>
        <v>9.9976275188273789E-3</v>
      </c>
    </row>
    <row r="3352" spans="2:4">
      <c r="B3352" s="4">
        <v>41712</v>
      </c>
      <c r="C3352" s="24">
        <v>1841.130005</v>
      </c>
      <c r="D3352" s="3">
        <f t="shared" si="54"/>
        <v>-1.9653486205572834E-2</v>
      </c>
    </row>
    <row r="3353" spans="2:4">
      <c r="B3353" s="4">
        <v>41719</v>
      </c>
      <c r="C3353" s="24">
        <v>1866.5200199999999</v>
      </c>
      <c r="D3353" s="3">
        <f t="shared" si="54"/>
        <v>1.3790452021882116E-2</v>
      </c>
    </row>
    <row r="3354" spans="2:4">
      <c r="B3354" s="4">
        <v>41726</v>
      </c>
      <c r="C3354" s="24">
        <v>1857.619995</v>
      </c>
      <c r="D3354" s="3">
        <f t="shared" si="54"/>
        <v>-4.7682451324577713E-3</v>
      </c>
    </row>
    <row r="3355" spans="2:4">
      <c r="B3355" s="4">
        <v>41733</v>
      </c>
      <c r="C3355" s="24">
        <v>1865.089966</v>
      </c>
      <c r="D3355" s="3">
        <f t="shared" si="54"/>
        <v>4.0212589335313353E-3</v>
      </c>
    </row>
    <row r="3356" spans="2:4">
      <c r="B3356" s="4">
        <v>41740</v>
      </c>
      <c r="C3356" s="24">
        <v>1815.6899410000001</v>
      </c>
      <c r="D3356" s="3">
        <f t="shared" si="54"/>
        <v>-2.6486671367358494E-2</v>
      </c>
    </row>
    <row r="3357" spans="2:4">
      <c r="B3357" s="4">
        <v>41747</v>
      </c>
      <c r="C3357" s="24">
        <v>1864.849976</v>
      </c>
      <c r="D3357" s="3">
        <f t="shared" si="54"/>
        <v>2.707512658957878E-2</v>
      </c>
    </row>
    <row r="3358" spans="2:4">
      <c r="B3358" s="4">
        <v>41754</v>
      </c>
      <c r="C3358" s="24">
        <v>1863.400024</v>
      </c>
      <c r="D3358" s="3">
        <f t="shared" si="54"/>
        <v>-7.7751670035675069E-4</v>
      </c>
    </row>
    <row r="3359" spans="2:4">
      <c r="B3359" s="4">
        <v>41761</v>
      </c>
      <c r="C3359" s="24">
        <v>1881.1400149999999</v>
      </c>
      <c r="D3359" s="3">
        <f t="shared" si="54"/>
        <v>9.5202268817831115E-3</v>
      </c>
    </row>
    <row r="3360" spans="2:4">
      <c r="B3360" s="4">
        <v>41768</v>
      </c>
      <c r="C3360" s="24">
        <v>1878.4799800000001</v>
      </c>
      <c r="D3360" s="3">
        <f t="shared" si="54"/>
        <v>-1.4140547640202339E-3</v>
      </c>
    </row>
    <row r="3361" spans="2:4">
      <c r="B3361" s="4">
        <v>41775</v>
      </c>
      <c r="C3361" s="24">
        <v>1877.8599850000001</v>
      </c>
      <c r="D3361" s="3">
        <f t="shared" si="54"/>
        <v>-3.3005142807007726E-4</v>
      </c>
    </row>
    <row r="3362" spans="2:4">
      <c r="B3362" s="4">
        <v>41782</v>
      </c>
      <c r="C3362" s="24">
        <v>1900.530029</v>
      </c>
      <c r="D3362" s="3">
        <f t="shared" si="54"/>
        <v>1.2072275984942538E-2</v>
      </c>
    </row>
    <row r="3363" spans="2:4">
      <c r="B3363" s="4">
        <v>41789</v>
      </c>
      <c r="C3363" s="24">
        <v>1923.5699460000001</v>
      </c>
      <c r="D3363" s="3">
        <f t="shared" si="54"/>
        <v>1.2122890271890618E-2</v>
      </c>
    </row>
    <row r="3364" spans="2:4">
      <c r="B3364" s="4">
        <v>41796</v>
      </c>
      <c r="C3364" s="24">
        <v>1949.4399410000001</v>
      </c>
      <c r="D3364" s="3">
        <f t="shared" si="54"/>
        <v>1.3448949467003146E-2</v>
      </c>
    </row>
    <row r="3365" spans="2:4">
      <c r="B3365" s="4">
        <v>41803</v>
      </c>
      <c r="C3365" s="24">
        <v>1936.160034</v>
      </c>
      <c r="D3365" s="3">
        <f t="shared" si="54"/>
        <v>-6.8121652381800679E-3</v>
      </c>
    </row>
    <row r="3366" spans="2:4">
      <c r="B3366" s="4">
        <v>41810</v>
      </c>
      <c r="C3366" s="24">
        <v>1962.869995</v>
      </c>
      <c r="D3366" s="3">
        <f t="shared" si="54"/>
        <v>1.3795327106726152E-2</v>
      </c>
    </row>
    <row r="3367" spans="2:4">
      <c r="B3367" s="4">
        <v>41817</v>
      </c>
      <c r="C3367" s="24">
        <v>1960.959961</v>
      </c>
      <c r="D3367" s="3">
        <f t="shared" si="54"/>
        <v>-9.7308227486558874E-4</v>
      </c>
    </row>
    <row r="3368" spans="2:4">
      <c r="B3368" s="4">
        <v>41824</v>
      </c>
      <c r="C3368" s="24">
        <v>1985.4399410000001</v>
      </c>
      <c r="D3368" s="3">
        <f t="shared" si="54"/>
        <v>1.2483671511332783E-2</v>
      </c>
    </row>
    <row r="3369" spans="2:4">
      <c r="B3369" s="4">
        <v>41831</v>
      </c>
      <c r="C3369" s="24">
        <v>1967.5699460000001</v>
      </c>
      <c r="D3369" s="3">
        <f t="shared" si="54"/>
        <v>-9.0005215624903157E-3</v>
      </c>
    </row>
    <row r="3370" spans="2:4">
      <c r="B3370" s="4">
        <v>41838</v>
      </c>
      <c r="C3370" s="24">
        <v>1978.219971</v>
      </c>
      <c r="D3370" s="3">
        <f t="shared" si="54"/>
        <v>5.4127808882480366E-3</v>
      </c>
    </row>
    <row r="3371" spans="2:4">
      <c r="B3371" s="4">
        <v>41845</v>
      </c>
      <c r="C3371" s="24">
        <v>1978.339966</v>
      </c>
      <c r="D3371" s="3">
        <f t="shared" si="54"/>
        <v>6.0658067231766921E-5</v>
      </c>
    </row>
    <row r="3372" spans="2:4">
      <c r="B3372" s="4">
        <v>41852</v>
      </c>
      <c r="C3372" s="24">
        <v>1925.150024</v>
      </c>
      <c r="D3372" s="3">
        <f t="shared" si="54"/>
        <v>-2.6886148444720814E-2</v>
      </c>
    </row>
    <row r="3373" spans="2:4">
      <c r="B3373" s="4">
        <v>41859</v>
      </c>
      <c r="C3373" s="24">
        <v>1931.589966</v>
      </c>
      <c r="D3373" s="3">
        <f t="shared" si="54"/>
        <v>3.3451637117709598E-3</v>
      </c>
    </row>
    <row r="3374" spans="2:4">
      <c r="B3374" s="4">
        <v>41866</v>
      </c>
      <c r="C3374" s="24">
        <v>1955.0600589999999</v>
      </c>
      <c r="D3374" s="3">
        <f t="shared" si="54"/>
        <v>1.215066003298948E-2</v>
      </c>
    </row>
    <row r="3375" spans="2:4">
      <c r="B3375" s="4">
        <v>41873</v>
      </c>
      <c r="C3375" s="24">
        <v>1988.400024</v>
      </c>
      <c r="D3375" s="3">
        <f t="shared" si="54"/>
        <v>1.7053166651592955E-2</v>
      </c>
    </row>
    <row r="3376" spans="2:4">
      <c r="B3376" s="4">
        <v>41880</v>
      </c>
      <c r="C3376" s="24">
        <v>2003.369995</v>
      </c>
      <c r="D3376" s="3">
        <f t="shared" si="54"/>
        <v>7.5286515888717265E-3</v>
      </c>
    </row>
    <row r="3377" spans="2:4">
      <c r="B3377" s="4">
        <v>41887</v>
      </c>
      <c r="C3377" s="24">
        <v>2007.709961</v>
      </c>
      <c r="D3377" s="3">
        <f t="shared" si="54"/>
        <v>2.1663327347578587E-3</v>
      </c>
    </row>
    <row r="3378" spans="2:4">
      <c r="B3378" s="4">
        <v>41894</v>
      </c>
      <c r="C3378" s="24">
        <v>1985.540039</v>
      </c>
      <c r="D3378" s="3">
        <f t="shared" si="54"/>
        <v>-1.1042392791116962E-2</v>
      </c>
    </row>
    <row r="3379" spans="2:4">
      <c r="B3379" s="4">
        <v>41901</v>
      </c>
      <c r="C3379" s="24">
        <v>2010.400024</v>
      </c>
      <c r="D3379" s="3">
        <f t="shared" si="54"/>
        <v>1.2520515583518854E-2</v>
      </c>
    </row>
    <row r="3380" spans="2:4">
      <c r="B3380" s="4">
        <v>41908</v>
      </c>
      <c r="C3380" s="24">
        <v>1982.849976</v>
      </c>
      <c r="D3380" s="3">
        <f t="shared" si="54"/>
        <v>-1.3703764261395635E-2</v>
      </c>
    </row>
    <row r="3381" spans="2:4">
      <c r="B3381" s="4">
        <v>41915</v>
      </c>
      <c r="C3381" s="24">
        <v>1967.900024</v>
      </c>
      <c r="D3381" s="3">
        <f t="shared" si="54"/>
        <v>-7.5396284040400996E-3</v>
      </c>
    </row>
    <row r="3382" spans="2:4">
      <c r="B3382" s="4">
        <v>41922</v>
      </c>
      <c r="C3382" s="24">
        <v>1906.130005</v>
      </c>
      <c r="D3382" s="3">
        <f t="shared" si="54"/>
        <v>-3.1388799352949248E-2</v>
      </c>
    </row>
    <row r="3383" spans="2:4">
      <c r="B3383" s="4">
        <v>41929</v>
      </c>
      <c r="C3383" s="24">
        <v>1886.76001</v>
      </c>
      <c r="D3383" s="3">
        <f t="shared" si="54"/>
        <v>-1.016194852879404E-2</v>
      </c>
    </row>
    <row r="3384" spans="2:4">
      <c r="B3384" s="4">
        <v>41936</v>
      </c>
      <c r="C3384" s="24">
        <v>1964.579956</v>
      </c>
      <c r="D3384" s="3">
        <f t="shared" si="54"/>
        <v>4.124528058022614E-2</v>
      </c>
    </row>
    <row r="3385" spans="2:4">
      <c r="B3385" s="4">
        <v>41943</v>
      </c>
      <c r="C3385" s="24">
        <v>2018.0500489999999</v>
      </c>
      <c r="D3385" s="3">
        <f t="shared" si="54"/>
        <v>2.7217061253576036E-2</v>
      </c>
    </row>
    <row r="3386" spans="2:4">
      <c r="B3386" s="4">
        <v>41950</v>
      </c>
      <c r="C3386" s="24">
        <v>2031.920044</v>
      </c>
      <c r="D3386" s="3">
        <f t="shared" si="54"/>
        <v>6.8729687882977952E-3</v>
      </c>
    </row>
    <row r="3387" spans="2:4">
      <c r="B3387" s="4">
        <v>41957</v>
      </c>
      <c r="C3387" s="24">
        <v>2039.8199460000001</v>
      </c>
      <c r="D3387" s="3">
        <f t="shared" si="54"/>
        <v>3.8879000299876232E-3</v>
      </c>
    </row>
    <row r="3388" spans="2:4">
      <c r="B3388" s="4">
        <v>41964</v>
      </c>
      <c r="C3388" s="24">
        <v>2063.5</v>
      </c>
      <c r="D3388" s="3">
        <f t="shared" si="54"/>
        <v>1.1608894229333977E-2</v>
      </c>
    </row>
    <row r="3389" spans="2:4">
      <c r="B3389" s="4">
        <v>41971</v>
      </c>
      <c r="C3389" s="24">
        <v>2067.5600589999999</v>
      </c>
      <c r="D3389" s="3">
        <f t="shared" si="54"/>
        <v>1.9675594863095558E-3</v>
      </c>
    </row>
    <row r="3390" spans="2:4">
      <c r="B3390" s="4">
        <v>41978</v>
      </c>
      <c r="C3390" s="24">
        <v>2075.3701169999999</v>
      </c>
      <c r="D3390" s="3">
        <f t="shared" si="54"/>
        <v>3.7774273912882794E-3</v>
      </c>
    </row>
    <row r="3391" spans="2:4">
      <c r="B3391" s="4">
        <v>41985</v>
      </c>
      <c r="C3391" s="24">
        <v>2002.329956</v>
      </c>
      <c r="D3391" s="3">
        <f t="shared" si="54"/>
        <v>-3.5193800084960869E-2</v>
      </c>
    </row>
    <row r="3392" spans="2:4">
      <c r="B3392" s="4">
        <v>41992</v>
      </c>
      <c r="C3392" s="24">
        <v>2070.6499020000001</v>
      </c>
      <c r="D3392" s="3">
        <f t="shared" si="54"/>
        <v>3.412022369004597E-2</v>
      </c>
    </row>
    <row r="3393" spans="2:4">
      <c r="B3393" s="4">
        <v>41999</v>
      </c>
      <c r="C3393" s="24">
        <v>2088.7700199999999</v>
      </c>
      <c r="D3393" s="3">
        <f t="shared" si="54"/>
        <v>8.7509327301047435E-3</v>
      </c>
    </row>
    <row r="3394" spans="2:4">
      <c r="B3394" s="4">
        <v>42006</v>
      </c>
      <c r="C3394" s="24">
        <v>2058.1999510000001</v>
      </c>
      <c r="D3394" s="3">
        <f t="shared" si="54"/>
        <v>-1.4635440334403005E-2</v>
      </c>
    </row>
    <row r="3395" spans="2:4">
      <c r="B3395" s="4">
        <v>42013</v>
      </c>
      <c r="C3395" s="24">
        <v>2044.8100589999999</v>
      </c>
      <c r="D3395" s="3">
        <f t="shared" si="54"/>
        <v>-6.5056322606045214E-3</v>
      </c>
    </row>
    <row r="3396" spans="2:4">
      <c r="B3396" s="4">
        <v>42020</v>
      </c>
      <c r="C3396" s="24">
        <v>2019.420044</v>
      </c>
      <c r="D3396" s="3">
        <f t="shared" si="54"/>
        <v>-1.2416808538401214E-2</v>
      </c>
    </row>
    <row r="3397" spans="2:4">
      <c r="B3397" s="4">
        <v>42027</v>
      </c>
      <c r="C3397" s="24">
        <v>2051.820068</v>
      </c>
      <c r="D3397" s="3">
        <f t="shared" ref="D3397:D3460" si="55">C3397/C3396-1</f>
        <v>1.6044222248989382E-2</v>
      </c>
    </row>
    <row r="3398" spans="2:4">
      <c r="B3398" s="4">
        <v>42034</v>
      </c>
      <c r="C3398" s="24">
        <v>1994.98999</v>
      </c>
      <c r="D3398" s="3">
        <f t="shared" si="55"/>
        <v>-2.7697398464084033E-2</v>
      </c>
    </row>
    <row r="3399" spans="2:4">
      <c r="B3399" s="4">
        <v>42041</v>
      </c>
      <c r="C3399" s="24">
        <v>2055.469971</v>
      </c>
      <c r="D3399" s="3">
        <f t="shared" si="55"/>
        <v>3.0315932061393491E-2</v>
      </c>
    </row>
    <row r="3400" spans="2:4">
      <c r="B3400" s="4">
        <v>42048</v>
      </c>
      <c r="C3400" s="24">
        <v>2096.98999</v>
      </c>
      <c r="D3400" s="3">
        <f t="shared" si="55"/>
        <v>2.0199769194293005E-2</v>
      </c>
    </row>
    <row r="3401" spans="2:4">
      <c r="B3401" s="4">
        <v>42055</v>
      </c>
      <c r="C3401" s="24">
        <v>2110.3000489999999</v>
      </c>
      <c r="D3401" s="3">
        <f t="shared" si="55"/>
        <v>6.3472210470589818E-3</v>
      </c>
    </row>
    <row r="3402" spans="2:4">
      <c r="B3402" s="4">
        <v>42062</v>
      </c>
      <c r="C3402" s="24">
        <v>2104.5</v>
      </c>
      <c r="D3402" s="3">
        <f t="shared" si="55"/>
        <v>-2.7484475502658201E-3</v>
      </c>
    </row>
    <row r="3403" spans="2:4">
      <c r="B3403" s="4">
        <v>42069</v>
      </c>
      <c r="C3403" s="24">
        <v>2071.26001</v>
      </c>
      <c r="D3403" s="3">
        <f t="shared" si="55"/>
        <v>-1.5794720836303178E-2</v>
      </c>
    </row>
    <row r="3404" spans="2:4">
      <c r="B3404" s="4">
        <v>42076</v>
      </c>
      <c r="C3404" s="24">
        <v>2053.3999020000001</v>
      </c>
      <c r="D3404" s="3">
        <f t="shared" si="55"/>
        <v>-8.6228227811919744E-3</v>
      </c>
    </row>
    <row r="3405" spans="2:4">
      <c r="B3405" s="4">
        <v>42083</v>
      </c>
      <c r="C3405" s="24">
        <v>2108.1000979999999</v>
      </c>
      <c r="D3405" s="3">
        <f t="shared" si="55"/>
        <v>2.6638842218080327E-2</v>
      </c>
    </row>
    <row r="3406" spans="2:4">
      <c r="B3406" s="4">
        <v>42090</v>
      </c>
      <c r="C3406" s="24">
        <v>2061.0200199999999</v>
      </c>
      <c r="D3406" s="3">
        <f t="shared" si="55"/>
        <v>-2.2332942370557163E-2</v>
      </c>
    </row>
    <row r="3407" spans="2:4">
      <c r="B3407" s="4">
        <v>42097</v>
      </c>
      <c r="C3407" s="24">
        <v>2066.959961</v>
      </c>
      <c r="D3407" s="3">
        <f t="shared" si="55"/>
        <v>2.882039447632323E-3</v>
      </c>
    </row>
    <row r="3408" spans="2:4">
      <c r="B3408" s="4">
        <v>42104</v>
      </c>
      <c r="C3408" s="24">
        <v>2102.0600589999999</v>
      </c>
      <c r="D3408" s="3">
        <f t="shared" si="55"/>
        <v>1.6981508428938419E-2</v>
      </c>
    </row>
    <row r="3409" spans="2:4">
      <c r="B3409" s="4">
        <v>42111</v>
      </c>
      <c r="C3409" s="24">
        <v>2081.179932</v>
      </c>
      <c r="D3409" s="3">
        <f t="shared" si="55"/>
        <v>-9.9331733699050684E-3</v>
      </c>
    </row>
    <row r="3410" spans="2:4">
      <c r="B3410" s="4">
        <v>42118</v>
      </c>
      <c r="C3410" s="24">
        <v>2117.6899410000001</v>
      </c>
      <c r="D3410" s="3">
        <f t="shared" si="55"/>
        <v>1.7542937272566395E-2</v>
      </c>
    </row>
    <row r="3411" spans="2:4">
      <c r="B3411" s="4">
        <v>42125</v>
      </c>
      <c r="C3411" s="24">
        <v>2108.290039</v>
      </c>
      <c r="D3411" s="3">
        <f t="shared" si="55"/>
        <v>-4.4387527267383264E-3</v>
      </c>
    </row>
    <row r="3412" spans="2:4">
      <c r="B3412" s="4">
        <v>42132</v>
      </c>
      <c r="C3412" s="24">
        <v>2116.1000979999999</v>
      </c>
      <c r="D3412" s="3">
        <f t="shared" si="55"/>
        <v>3.7044518806834681E-3</v>
      </c>
    </row>
    <row r="3413" spans="2:4">
      <c r="B3413" s="4">
        <v>42139</v>
      </c>
      <c r="C3413" s="24">
        <v>2122.7299800000001</v>
      </c>
      <c r="D3413" s="3">
        <f t="shared" si="55"/>
        <v>3.1330663451443197E-3</v>
      </c>
    </row>
    <row r="3414" spans="2:4">
      <c r="B3414" s="4">
        <v>42146</v>
      </c>
      <c r="C3414" s="24">
        <v>2126.0600589999999</v>
      </c>
      <c r="D3414" s="3">
        <f t="shared" si="55"/>
        <v>1.5687718322043853E-3</v>
      </c>
    </row>
    <row r="3415" spans="2:4">
      <c r="B3415" s="4">
        <v>42153</v>
      </c>
      <c r="C3415" s="24">
        <v>2107.389893</v>
      </c>
      <c r="D3415" s="3">
        <f t="shared" si="55"/>
        <v>-8.7815797681564112E-3</v>
      </c>
    </row>
    <row r="3416" spans="2:4">
      <c r="B3416" s="4">
        <v>42160</v>
      </c>
      <c r="C3416" s="24">
        <v>2092.830078</v>
      </c>
      <c r="D3416" s="3">
        <f t="shared" si="55"/>
        <v>-6.9089327268592182E-3</v>
      </c>
    </row>
    <row r="3417" spans="2:4">
      <c r="B3417" s="4">
        <v>42167</v>
      </c>
      <c r="C3417" s="24">
        <v>2094.110107</v>
      </c>
      <c r="D3417" s="3">
        <f t="shared" si="55"/>
        <v>6.116258617723247E-4</v>
      </c>
    </row>
    <row r="3418" spans="2:4">
      <c r="B3418" s="4">
        <v>42174</v>
      </c>
      <c r="C3418" s="24">
        <v>2109.98999</v>
      </c>
      <c r="D3418" s="3">
        <f t="shared" si="55"/>
        <v>7.5831175003253648E-3</v>
      </c>
    </row>
    <row r="3419" spans="2:4">
      <c r="B3419" s="4">
        <v>42181</v>
      </c>
      <c r="C3419" s="24">
        <v>2101.48999</v>
      </c>
      <c r="D3419" s="3">
        <f t="shared" si="55"/>
        <v>-4.0284551302539606E-3</v>
      </c>
    </row>
    <row r="3420" spans="2:4">
      <c r="B3420" s="4">
        <v>42188</v>
      </c>
      <c r="C3420" s="24">
        <v>2076.780029</v>
      </c>
      <c r="D3420" s="3">
        <f t="shared" si="55"/>
        <v>-1.1758305353621989E-2</v>
      </c>
    </row>
    <row r="3421" spans="2:4">
      <c r="B3421" s="4">
        <v>42195</v>
      </c>
      <c r="C3421" s="24">
        <v>2076.6201169999999</v>
      </c>
      <c r="D3421" s="3">
        <f t="shared" si="55"/>
        <v>-7.6999970033964082E-5</v>
      </c>
    </row>
    <row r="3422" spans="2:4">
      <c r="B3422" s="4">
        <v>42202</v>
      </c>
      <c r="C3422" s="24">
        <v>2126.639893</v>
      </c>
      <c r="D3422" s="3">
        <f t="shared" si="55"/>
        <v>2.4087109428690967E-2</v>
      </c>
    </row>
    <row r="3423" spans="2:4">
      <c r="B3423" s="4">
        <v>42209</v>
      </c>
      <c r="C3423" s="24">
        <v>2079.6499020000001</v>
      </c>
      <c r="D3423" s="3">
        <f t="shared" si="55"/>
        <v>-2.2095885229403978E-2</v>
      </c>
    </row>
    <row r="3424" spans="2:4">
      <c r="B3424" s="4">
        <v>42216</v>
      </c>
      <c r="C3424" s="24">
        <v>2103.8400879999999</v>
      </c>
      <c r="D3424" s="3">
        <f t="shared" si="55"/>
        <v>1.1631854946708042E-2</v>
      </c>
    </row>
    <row r="3425" spans="2:4">
      <c r="B3425" s="4">
        <v>42223</v>
      </c>
      <c r="C3425" s="24">
        <v>2077.570068</v>
      </c>
      <c r="D3425" s="3">
        <f t="shared" si="55"/>
        <v>-1.2486699987247274E-2</v>
      </c>
    </row>
    <row r="3426" spans="2:4">
      <c r="B3426" s="4">
        <v>42230</v>
      </c>
      <c r="C3426" s="24">
        <v>2091.540039</v>
      </c>
      <c r="D3426" s="3">
        <f t="shared" si="55"/>
        <v>6.7241876532464495E-3</v>
      </c>
    </row>
    <row r="3427" spans="2:4">
      <c r="B3427" s="4">
        <v>42237</v>
      </c>
      <c r="C3427" s="24">
        <v>1970.8900149999999</v>
      </c>
      <c r="D3427" s="3">
        <f t="shared" si="55"/>
        <v>-5.7684778560435745E-2</v>
      </c>
    </row>
    <row r="3428" spans="2:4">
      <c r="B3428" s="4">
        <v>42244</v>
      </c>
      <c r="C3428" s="24">
        <v>1988.869995</v>
      </c>
      <c r="D3428" s="3">
        <f t="shared" si="55"/>
        <v>9.1227718762378895E-3</v>
      </c>
    </row>
    <row r="3429" spans="2:4">
      <c r="B3429" s="4">
        <v>42251</v>
      </c>
      <c r="C3429" s="24">
        <v>1921.219971</v>
      </c>
      <c r="D3429" s="3">
        <f t="shared" si="55"/>
        <v>-3.4014301673850778E-2</v>
      </c>
    </row>
    <row r="3430" spans="2:4">
      <c r="B3430" s="4">
        <v>42258</v>
      </c>
      <c r="C3430" s="24">
        <v>1961.0500489999999</v>
      </c>
      <c r="D3430" s="3">
        <f t="shared" si="55"/>
        <v>2.0731659362914323E-2</v>
      </c>
    </row>
    <row r="3431" spans="2:4">
      <c r="B3431" s="4">
        <v>42265</v>
      </c>
      <c r="C3431" s="24">
        <v>1958.030029</v>
      </c>
      <c r="D3431" s="3">
        <f t="shared" si="55"/>
        <v>-1.5400014913132809E-3</v>
      </c>
    </row>
    <row r="3432" spans="2:4">
      <c r="B3432" s="4">
        <v>42272</v>
      </c>
      <c r="C3432" s="24">
        <v>1931.339966</v>
      </c>
      <c r="D3432" s="3">
        <f t="shared" si="55"/>
        <v>-1.3631079505778132E-2</v>
      </c>
    </row>
    <row r="3433" spans="2:4">
      <c r="B3433" s="4">
        <v>42279</v>
      </c>
      <c r="C3433" s="24">
        <v>1951.3599850000001</v>
      </c>
      <c r="D3433" s="3">
        <f t="shared" si="55"/>
        <v>1.0365869993082422E-2</v>
      </c>
    </row>
    <row r="3434" spans="2:4">
      <c r="B3434" s="4">
        <v>42286</v>
      </c>
      <c r="C3434" s="24">
        <v>2014.8900149999999</v>
      </c>
      <c r="D3434" s="3">
        <f t="shared" si="55"/>
        <v>3.2556796535929688E-2</v>
      </c>
    </row>
    <row r="3435" spans="2:4">
      <c r="B3435" s="4">
        <v>42293</v>
      </c>
      <c r="C3435" s="24">
        <v>2033.1099850000001</v>
      </c>
      <c r="D3435" s="3">
        <f t="shared" si="55"/>
        <v>9.0426623112727089E-3</v>
      </c>
    </row>
    <row r="3436" spans="2:4">
      <c r="B3436" s="4">
        <v>42300</v>
      </c>
      <c r="C3436" s="24">
        <v>2075.1499020000001</v>
      </c>
      <c r="D3436" s="3">
        <f t="shared" si="55"/>
        <v>2.0677640319591406E-2</v>
      </c>
    </row>
    <row r="3437" spans="2:4">
      <c r="B3437" s="4">
        <v>42307</v>
      </c>
      <c r="C3437" s="24">
        <v>2079.360107</v>
      </c>
      <c r="D3437" s="3">
        <f t="shared" si="55"/>
        <v>2.0288678885038713E-3</v>
      </c>
    </row>
    <row r="3438" spans="2:4">
      <c r="B3438" s="4">
        <v>42314</v>
      </c>
      <c r="C3438" s="24">
        <v>2099.1999510000001</v>
      </c>
      <c r="D3438" s="3">
        <f t="shared" si="55"/>
        <v>9.5413218389690524E-3</v>
      </c>
    </row>
    <row r="3439" spans="2:4">
      <c r="B3439" s="4">
        <v>42321</v>
      </c>
      <c r="C3439" s="24">
        <v>2023.040039</v>
      </c>
      <c r="D3439" s="3">
        <f t="shared" si="55"/>
        <v>-3.6280446731012717E-2</v>
      </c>
    </row>
    <row r="3440" spans="2:4">
      <c r="B3440" s="4">
        <v>42328</v>
      </c>
      <c r="C3440" s="24">
        <v>2089.169922</v>
      </c>
      <c r="D3440" s="3">
        <f t="shared" si="55"/>
        <v>3.2688370830608271E-2</v>
      </c>
    </row>
    <row r="3441" spans="2:4">
      <c r="B3441" s="4">
        <v>42335</v>
      </c>
      <c r="C3441" s="24">
        <v>2090.110107</v>
      </c>
      <c r="D3441" s="3">
        <f t="shared" si="55"/>
        <v>4.5002801835281048E-4</v>
      </c>
    </row>
    <row r="3442" spans="2:4">
      <c r="B3442" s="4">
        <v>42342</v>
      </c>
      <c r="C3442" s="24">
        <v>2091.6899410000001</v>
      </c>
      <c r="D3442" s="3">
        <f t="shared" si="55"/>
        <v>7.5586161451934863E-4</v>
      </c>
    </row>
    <row r="3443" spans="2:4">
      <c r="B3443" s="4">
        <v>42349</v>
      </c>
      <c r="C3443" s="24">
        <v>2012.369995</v>
      </c>
      <c r="D3443" s="3">
        <f t="shared" si="55"/>
        <v>-3.7921464575231711E-2</v>
      </c>
    </row>
    <row r="3444" spans="2:4">
      <c r="B3444" s="4">
        <v>42356</v>
      </c>
      <c r="C3444" s="24">
        <v>2005.5500489999999</v>
      </c>
      <c r="D3444" s="3">
        <f t="shared" si="55"/>
        <v>-3.3890119694415244E-3</v>
      </c>
    </row>
    <row r="3445" spans="2:4">
      <c r="B3445" s="4">
        <v>42363</v>
      </c>
      <c r="C3445" s="24">
        <v>2060.98999</v>
      </c>
      <c r="D3445" s="3">
        <f t="shared" si="55"/>
        <v>2.7643259776859441E-2</v>
      </c>
    </row>
    <row r="3446" spans="2:4">
      <c r="B3446" s="4">
        <v>42370</v>
      </c>
      <c r="C3446" s="24">
        <v>2043.9399410000001</v>
      </c>
      <c r="D3446" s="3">
        <f t="shared" si="55"/>
        <v>-8.2727471180003009E-3</v>
      </c>
    </row>
    <row r="3447" spans="2:4">
      <c r="B3447" s="4">
        <v>42377</v>
      </c>
      <c r="C3447" s="24">
        <v>1922.030029</v>
      </c>
      <c r="D3447" s="3">
        <f t="shared" si="55"/>
        <v>-5.9644566630639551E-2</v>
      </c>
    </row>
    <row r="3448" spans="2:4">
      <c r="B3448" s="4">
        <v>42384</v>
      </c>
      <c r="C3448" s="24">
        <v>1880.329956</v>
      </c>
      <c r="D3448" s="3">
        <f t="shared" si="55"/>
        <v>-2.1695848852942179E-2</v>
      </c>
    </row>
    <row r="3449" spans="2:4">
      <c r="B3449" s="4">
        <v>42391</v>
      </c>
      <c r="C3449" s="24">
        <v>1906.900024</v>
      </c>
      <c r="D3449" s="3">
        <f t="shared" si="55"/>
        <v>1.4130534864488453E-2</v>
      </c>
    </row>
    <row r="3450" spans="2:4">
      <c r="B3450" s="4">
        <v>42398</v>
      </c>
      <c r="C3450" s="24">
        <v>1940.23999</v>
      </c>
      <c r="D3450" s="3">
        <f t="shared" si="55"/>
        <v>1.7483856301005574E-2</v>
      </c>
    </row>
    <row r="3451" spans="2:4">
      <c r="B3451" s="4">
        <v>42405</v>
      </c>
      <c r="C3451" s="24">
        <v>1880.0500489999999</v>
      </c>
      <c r="D3451" s="3">
        <f t="shared" si="55"/>
        <v>-3.1021905181946141E-2</v>
      </c>
    </row>
    <row r="3452" spans="2:4">
      <c r="B3452" s="4">
        <v>42412</v>
      </c>
      <c r="C3452" s="24">
        <v>1864.780029</v>
      </c>
      <c r="D3452" s="3">
        <f t="shared" si="55"/>
        <v>-8.1221348379113545E-3</v>
      </c>
    </row>
    <row r="3453" spans="2:4">
      <c r="B3453" s="4">
        <v>42419</v>
      </c>
      <c r="C3453" s="24">
        <v>1917.780029</v>
      </c>
      <c r="D3453" s="3">
        <f t="shared" si="55"/>
        <v>2.8421582801067213E-2</v>
      </c>
    </row>
    <row r="3454" spans="2:4">
      <c r="B3454" s="4">
        <v>42426</v>
      </c>
      <c r="C3454" s="24">
        <v>1948.0500489999999</v>
      </c>
      <c r="D3454" s="3">
        <f t="shared" si="55"/>
        <v>1.5783885295637345E-2</v>
      </c>
    </row>
    <row r="3455" spans="2:4">
      <c r="B3455" s="4">
        <v>42433</v>
      </c>
      <c r="C3455" s="24">
        <v>1999.98999</v>
      </c>
      <c r="D3455" s="3">
        <f t="shared" si="55"/>
        <v>2.6662529038544269E-2</v>
      </c>
    </row>
    <row r="3456" spans="2:4">
      <c r="B3456" s="4">
        <v>42440</v>
      </c>
      <c r="C3456" s="24">
        <v>2022.1899410000001</v>
      </c>
      <c r="D3456" s="3">
        <f t="shared" si="55"/>
        <v>1.110003105565549E-2</v>
      </c>
    </row>
    <row r="3457" spans="2:4">
      <c r="B3457" s="4">
        <v>42447</v>
      </c>
      <c r="C3457" s="24">
        <v>2049.580078</v>
      </c>
      <c r="D3457" s="3">
        <f t="shared" si="55"/>
        <v>1.3544789460506967E-2</v>
      </c>
    </row>
    <row r="3458" spans="2:4">
      <c r="B3458" s="4">
        <v>42454</v>
      </c>
      <c r="C3458" s="24">
        <v>2035.9399410000001</v>
      </c>
      <c r="D3458" s="3">
        <f t="shared" si="55"/>
        <v>-6.655088594201275E-3</v>
      </c>
    </row>
    <row r="3459" spans="2:4">
      <c r="B3459" s="4">
        <v>42461</v>
      </c>
      <c r="C3459" s="24">
        <v>2072.780029</v>
      </c>
      <c r="D3459" s="3">
        <f t="shared" si="55"/>
        <v>1.8094879548315568E-2</v>
      </c>
    </row>
    <row r="3460" spans="2:4">
      <c r="B3460" s="4">
        <v>42468</v>
      </c>
      <c r="C3460" s="24">
        <v>2047.599976</v>
      </c>
      <c r="D3460" s="3">
        <f t="shared" si="55"/>
        <v>-1.2147961987142408E-2</v>
      </c>
    </row>
    <row r="3461" spans="2:4">
      <c r="B3461" s="4">
        <v>42475</v>
      </c>
      <c r="C3461" s="24">
        <v>2080.7299800000001</v>
      </c>
      <c r="D3461" s="3">
        <f t="shared" ref="D3461:D3524" si="56">C3461/C3460-1</f>
        <v>1.6179920095877209E-2</v>
      </c>
    </row>
    <row r="3462" spans="2:4">
      <c r="B3462" s="4">
        <v>42482</v>
      </c>
      <c r="C3462" s="24">
        <v>2091.580078</v>
      </c>
      <c r="D3462" s="3">
        <f t="shared" si="56"/>
        <v>5.2145632082447602E-3</v>
      </c>
    </row>
    <row r="3463" spans="2:4">
      <c r="B3463" s="4">
        <v>42489</v>
      </c>
      <c r="C3463" s="24">
        <v>2065.3000489999999</v>
      </c>
      <c r="D3463" s="3">
        <f t="shared" si="56"/>
        <v>-1.2564677430437876E-2</v>
      </c>
    </row>
    <row r="3464" spans="2:4">
      <c r="B3464" s="4">
        <v>42496</v>
      </c>
      <c r="C3464" s="24">
        <v>2057.139893</v>
      </c>
      <c r="D3464" s="3">
        <f t="shared" si="56"/>
        <v>-3.9510752948226369E-3</v>
      </c>
    </row>
    <row r="3465" spans="2:4">
      <c r="B3465" s="4">
        <v>42503</v>
      </c>
      <c r="C3465" s="24">
        <v>2046.6099850000001</v>
      </c>
      <c r="D3465" s="3">
        <f t="shared" si="56"/>
        <v>-5.11871265334507E-3</v>
      </c>
    </row>
    <row r="3466" spans="2:4">
      <c r="B3466" s="4">
        <v>42510</v>
      </c>
      <c r="C3466" s="24">
        <v>2052.320068</v>
      </c>
      <c r="D3466" s="3">
        <f t="shared" si="56"/>
        <v>2.7900201024377846E-3</v>
      </c>
    </row>
    <row r="3467" spans="2:4">
      <c r="B3467" s="4">
        <v>42517</v>
      </c>
      <c r="C3467" s="24">
        <v>2099.0600589999999</v>
      </c>
      <c r="D3467" s="3">
        <f t="shared" si="56"/>
        <v>2.2774221101657055E-2</v>
      </c>
    </row>
    <row r="3468" spans="2:4">
      <c r="B3468" s="4">
        <v>42524</v>
      </c>
      <c r="C3468" s="24">
        <v>2099.1298830000001</v>
      </c>
      <c r="D3468" s="3">
        <f t="shared" si="56"/>
        <v>3.3264412659717024E-5</v>
      </c>
    </row>
    <row r="3469" spans="2:4">
      <c r="B3469" s="4">
        <v>42531</v>
      </c>
      <c r="C3469" s="24">
        <v>2096.070068</v>
      </c>
      <c r="D3469" s="3">
        <f t="shared" si="56"/>
        <v>-1.4576587303054556E-3</v>
      </c>
    </row>
    <row r="3470" spans="2:4">
      <c r="B3470" s="4">
        <v>42538</v>
      </c>
      <c r="C3470" s="24">
        <v>2071.219971</v>
      </c>
      <c r="D3470" s="3">
        <f t="shared" si="56"/>
        <v>-1.1855565984829508E-2</v>
      </c>
    </row>
    <row r="3471" spans="2:4">
      <c r="B3471" s="4">
        <v>42545</v>
      </c>
      <c r="C3471" s="24">
        <v>2037.410034</v>
      </c>
      <c r="D3471" s="3">
        <f t="shared" si="56"/>
        <v>-1.6323682406208295E-2</v>
      </c>
    </row>
    <row r="3472" spans="2:4">
      <c r="B3472" s="4">
        <v>42552</v>
      </c>
      <c r="C3472" s="24">
        <v>2102.9499510000001</v>
      </c>
      <c r="D3472" s="3">
        <f t="shared" si="56"/>
        <v>3.2168250821523081E-2</v>
      </c>
    </row>
    <row r="3473" spans="2:4">
      <c r="B3473" s="4">
        <v>42559</v>
      </c>
      <c r="C3473" s="24">
        <v>2129.8999020000001</v>
      </c>
      <c r="D3473" s="3">
        <f t="shared" si="56"/>
        <v>1.2815307842768631E-2</v>
      </c>
    </row>
    <row r="3474" spans="2:4">
      <c r="B3474" s="4">
        <v>42566</v>
      </c>
      <c r="C3474" s="24">
        <v>2161.73999</v>
      </c>
      <c r="D3474" s="3">
        <f t="shared" si="56"/>
        <v>1.4949100645575752E-2</v>
      </c>
    </row>
    <row r="3475" spans="2:4">
      <c r="B3475" s="4">
        <v>42573</v>
      </c>
      <c r="C3475" s="24">
        <v>2175.030029</v>
      </c>
      <c r="D3475" s="3">
        <f t="shared" si="56"/>
        <v>6.1478434323638531E-3</v>
      </c>
    </row>
    <row r="3476" spans="2:4">
      <c r="B3476" s="4">
        <v>42580</v>
      </c>
      <c r="C3476" s="24">
        <v>2173.6000979999999</v>
      </c>
      <c r="D3476" s="3">
        <f t="shared" si="56"/>
        <v>-6.5743046345778655E-4</v>
      </c>
    </row>
    <row r="3477" spans="2:4">
      <c r="B3477" s="4">
        <v>42587</v>
      </c>
      <c r="C3477" s="24">
        <v>2182.8701169999999</v>
      </c>
      <c r="D3477" s="3">
        <f t="shared" si="56"/>
        <v>4.2648226822079582E-3</v>
      </c>
    </row>
    <row r="3478" spans="2:4">
      <c r="B3478" s="4">
        <v>42594</v>
      </c>
      <c r="C3478" s="24">
        <v>2184.0500489999999</v>
      </c>
      <c r="D3478" s="3">
        <f t="shared" si="56"/>
        <v>5.4054155160709882E-4</v>
      </c>
    </row>
    <row r="3479" spans="2:4">
      <c r="B3479" s="4">
        <v>42601</v>
      </c>
      <c r="C3479" s="24">
        <v>2183.8701169999999</v>
      </c>
      <c r="D3479" s="3">
        <f t="shared" si="56"/>
        <v>-8.2384558944714747E-5</v>
      </c>
    </row>
    <row r="3480" spans="2:4">
      <c r="B3480" s="4">
        <v>42608</v>
      </c>
      <c r="C3480" s="24">
        <v>2169.040039</v>
      </c>
      <c r="D3480" s="3">
        <f t="shared" si="56"/>
        <v>-6.7907326010633318E-3</v>
      </c>
    </row>
    <row r="3481" spans="2:4">
      <c r="B3481" s="4">
        <v>42615</v>
      </c>
      <c r="C3481" s="24">
        <v>2179.9799800000001</v>
      </c>
      <c r="D3481" s="3">
        <f t="shared" si="56"/>
        <v>5.0436786796448363E-3</v>
      </c>
    </row>
    <row r="3482" spans="2:4">
      <c r="B3482" s="4">
        <v>42622</v>
      </c>
      <c r="C3482" s="24">
        <v>2127.8100589999999</v>
      </c>
      <c r="D3482" s="3">
        <f t="shared" si="56"/>
        <v>-2.3931376195482357E-2</v>
      </c>
    </row>
    <row r="3483" spans="2:4">
      <c r="B3483" s="4">
        <v>42629</v>
      </c>
      <c r="C3483" s="24">
        <v>2139.1599120000001</v>
      </c>
      <c r="D3483" s="3">
        <f t="shared" si="56"/>
        <v>5.33405364449413E-3</v>
      </c>
    </row>
    <row r="3484" spans="2:4">
      <c r="B3484" s="4">
        <v>42636</v>
      </c>
      <c r="C3484" s="24">
        <v>2164.6899410000001</v>
      </c>
      <c r="D3484" s="3">
        <f t="shared" si="56"/>
        <v>1.1934605195611958E-2</v>
      </c>
    </row>
    <row r="3485" spans="2:4">
      <c r="B3485" s="4">
        <v>42643</v>
      </c>
      <c r="C3485" s="24">
        <v>2168.2700199999999</v>
      </c>
      <c r="D3485" s="3">
        <f t="shared" si="56"/>
        <v>1.6538530217153902E-3</v>
      </c>
    </row>
    <row r="3486" spans="2:4">
      <c r="B3486" s="4">
        <v>42650</v>
      </c>
      <c r="C3486" s="24">
        <v>2153.73999</v>
      </c>
      <c r="D3486" s="3">
        <f t="shared" si="56"/>
        <v>-6.7012087359856753E-3</v>
      </c>
    </row>
    <row r="3487" spans="2:4">
      <c r="B3487" s="4">
        <v>42657</v>
      </c>
      <c r="C3487" s="24">
        <v>2132.9799800000001</v>
      </c>
      <c r="D3487" s="3">
        <f t="shared" si="56"/>
        <v>-9.639051183703895E-3</v>
      </c>
    </row>
    <row r="3488" spans="2:4">
      <c r="B3488" s="4">
        <v>42664</v>
      </c>
      <c r="C3488" s="24">
        <v>2141.1599120000001</v>
      </c>
      <c r="D3488" s="3">
        <f t="shared" si="56"/>
        <v>3.8349783292386252E-3</v>
      </c>
    </row>
    <row r="3489" spans="2:4">
      <c r="B3489" s="4">
        <v>42671</v>
      </c>
      <c r="C3489" s="24">
        <v>2126.4099120000001</v>
      </c>
      <c r="D3489" s="3">
        <f t="shared" si="56"/>
        <v>-6.8887895375466801E-3</v>
      </c>
    </row>
    <row r="3490" spans="2:4">
      <c r="B3490" s="4">
        <v>42678</v>
      </c>
      <c r="C3490" s="24">
        <v>2085.179932</v>
      </c>
      <c r="D3490" s="3">
        <f t="shared" si="56"/>
        <v>-1.9389478842873342E-2</v>
      </c>
    </row>
    <row r="3491" spans="2:4">
      <c r="B3491" s="4">
        <v>42685</v>
      </c>
      <c r="C3491" s="24">
        <v>2164.4499510000001</v>
      </c>
      <c r="D3491" s="3">
        <f t="shared" si="56"/>
        <v>3.8015913055507111E-2</v>
      </c>
    </row>
    <row r="3492" spans="2:4">
      <c r="B3492" s="4">
        <v>42692</v>
      </c>
      <c r="C3492" s="24">
        <v>2181.8999020000001</v>
      </c>
      <c r="D3492" s="3">
        <f t="shared" si="56"/>
        <v>8.062071840440499E-3</v>
      </c>
    </row>
    <row r="3493" spans="2:4">
      <c r="B3493" s="4">
        <v>42699</v>
      </c>
      <c r="C3493" s="24">
        <v>2213.3500979999999</v>
      </c>
      <c r="D3493" s="3">
        <f t="shared" si="56"/>
        <v>1.4414133284103237E-2</v>
      </c>
    </row>
    <row r="3494" spans="2:4">
      <c r="B3494" s="4">
        <v>42706</v>
      </c>
      <c r="C3494" s="24">
        <v>2191.9499510000001</v>
      </c>
      <c r="D3494" s="3">
        <f t="shared" si="56"/>
        <v>-9.6686678801231052E-3</v>
      </c>
    </row>
    <row r="3495" spans="2:4">
      <c r="B3495" s="4">
        <v>42713</v>
      </c>
      <c r="C3495" s="24">
        <v>2259.530029</v>
      </c>
      <c r="D3495" s="3">
        <f t="shared" si="56"/>
        <v>3.0831031506521889E-2</v>
      </c>
    </row>
    <row r="3496" spans="2:4">
      <c r="B3496" s="4">
        <v>42720</v>
      </c>
      <c r="C3496" s="24">
        <v>2258.070068</v>
      </c>
      <c r="D3496" s="3">
        <f t="shared" si="56"/>
        <v>-6.4613480735464801E-4</v>
      </c>
    </row>
    <row r="3497" spans="2:4">
      <c r="B3497" s="4">
        <v>42727</v>
      </c>
      <c r="C3497" s="24">
        <v>2263.790039</v>
      </c>
      <c r="D3497" s="3">
        <f t="shared" si="56"/>
        <v>2.5331237861303535E-3</v>
      </c>
    </row>
    <row r="3498" spans="2:4">
      <c r="B3498" s="4">
        <v>42734</v>
      </c>
      <c r="C3498" s="24">
        <v>2238.830078</v>
      </c>
      <c r="D3498" s="3">
        <f t="shared" si="56"/>
        <v>-1.1025740271843332E-2</v>
      </c>
    </row>
    <row r="3499" spans="2:4">
      <c r="B3499" s="4">
        <v>42741</v>
      </c>
      <c r="C3499" s="24">
        <v>2276.9799800000001</v>
      </c>
      <c r="D3499" s="3">
        <f t="shared" si="56"/>
        <v>1.7040106069184269E-2</v>
      </c>
    </row>
    <row r="3500" spans="2:4">
      <c r="B3500" s="4">
        <v>42748</v>
      </c>
      <c r="C3500" s="24">
        <v>2274.639893</v>
      </c>
      <c r="D3500" s="3">
        <f t="shared" si="56"/>
        <v>-1.0277152283086899E-3</v>
      </c>
    </row>
    <row r="3501" spans="2:4">
      <c r="B3501" s="4">
        <v>42755</v>
      </c>
      <c r="C3501" s="24">
        <v>2271.3100589999999</v>
      </c>
      <c r="D3501" s="3">
        <f t="shared" si="56"/>
        <v>-1.4638950148757601E-3</v>
      </c>
    </row>
    <row r="3502" spans="2:4">
      <c r="B3502" s="4">
        <v>42762</v>
      </c>
      <c r="C3502" s="24">
        <v>2294.6899410000001</v>
      </c>
      <c r="D3502" s="3">
        <f t="shared" si="56"/>
        <v>1.029356688108618E-2</v>
      </c>
    </row>
    <row r="3503" spans="2:4">
      <c r="B3503" s="4">
        <v>42769</v>
      </c>
      <c r="C3503" s="24">
        <v>2297.419922</v>
      </c>
      <c r="D3503" s="3">
        <f t="shared" si="56"/>
        <v>1.1896949349115005E-3</v>
      </c>
    </row>
    <row r="3504" spans="2:4">
      <c r="B3504" s="4">
        <v>42776</v>
      </c>
      <c r="C3504" s="24">
        <v>2316.1000979999999</v>
      </c>
      <c r="D3504" s="3">
        <f t="shared" si="56"/>
        <v>8.1309367178021841E-3</v>
      </c>
    </row>
    <row r="3505" spans="2:4">
      <c r="B3505" s="4">
        <v>42783</v>
      </c>
      <c r="C3505" s="24">
        <v>2351.1599120000001</v>
      </c>
      <c r="D3505" s="3">
        <f t="shared" si="56"/>
        <v>1.5137434703394348E-2</v>
      </c>
    </row>
    <row r="3506" spans="2:4">
      <c r="B3506" s="4">
        <v>42790</v>
      </c>
      <c r="C3506" s="24">
        <v>2367.3400879999999</v>
      </c>
      <c r="D3506" s="3">
        <f t="shared" si="56"/>
        <v>6.8817845682969114E-3</v>
      </c>
    </row>
    <row r="3507" spans="2:4">
      <c r="B3507" s="4">
        <v>42797</v>
      </c>
      <c r="C3507" s="24">
        <v>2383.1201169999999</v>
      </c>
      <c r="D3507" s="3">
        <f t="shared" si="56"/>
        <v>6.6657211948502049E-3</v>
      </c>
    </row>
    <row r="3508" spans="2:4">
      <c r="B3508" s="4">
        <v>42804</v>
      </c>
      <c r="C3508" s="24">
        <v>2372.6000979999999</v>
      </c>
      <c r="D3508" s="3">
        <f t="shared" si="56"/>
        <v>-4.4143889034192751E-3</v>
      </c>
    </row>
    <row r="3509" spans="2:4">
      <c r="B3509" s="4">
        <v>42811</v>
      </c>
      <c r="C3509" s="24">
        <v>2378.25</v>
      </c>
      <c r="D3509" s="3">
        <f t="shared" si="56"/>
        <v>2.3813123858347218E-3</v>
      </c>
    </row>
    <row r="3510" spans="2:4">
      <c r="B3510" s="4">
        <v>42818</v>
      </c>
      <c r="C3510" s="24">
        <v>2343.9799800000001</v>
      </c>
      <c r="D3510" s="3">
        <f t="shared" si="56"/>
        <v>-1.4409763481551541E-2</v>
      </c>
    </row>
    <row r="3511" spans="2:4">
      <c r="B3511" s="4">
        <v>42825</v>
      </c>
      <c r="C3511" s="24">
        <v>2362.719971</v>
      </c>
      <c r="D3511" s="3">
        <f t="shared" si="56"/>
        <v>7.9949449909550996E-3</v>
      </c>
    </row>
    <row r="3512" spans="2:4">
      <c r="B3512" s="4">
        <v>42832</v>
      </c>
      <c r="C3512" s="24">
        <v>2355.540039</v>
      </c>
      <c r="D3512" s="3">
        <f t="shared" si="56"/>
        <v>-3.038841711301532E-3</v>
      </c>
    </row>
    <row r="3513" spans="2:4">
      <c r="B3513" s="4">
        <v>42839</v>
      </c>
      <c r="C3513" s="24">
        <v>2328.9499510000001</v>
      </c>
      <c r="D3513" s="3">
        <f t="shared" si="56"/>
        <v>-1.1288319264268654E-2</v>
      </c>
    </row>
    <row r="3514" spans="2:4">
      <c r="B3514" s="4">
        <v>42846</v>
      </c>
      <c r="C3514" s="24">
        <v>2348.6899410000001</v>
      </c>
      <c r="D3514" s="3">
        <f t="shared" si="56"/>
        <v>8.4759185106249024E-3</v>
      </c>
    </row>
    <row r="3515" spans="2:4">
      <c r="B3515" s="4">
        <v>42853</v>
      </c>
      <c r="C3515" s="24">
        <v>2384.1999510000001</v>
      </c>
      <c r="D3515" s="3">
        <f t="shared" si="56"/>
        <v>1.5119071010659235E-2</v>
      </c>
    </row>
    <row r="3516" spans="2:4">
      <c r="B3516" s="4">
        <v>42860</v>
      </c>
      <c r="C3516" s="24">
        <v>2399.290039</v>
      </c>
      <c r="D3516" s="3">
        <f t="shared" si="56"/>
        <v>6.3292040559226326E-3</v>
      </c>
    </row>
    <row r="3517" spans="2:4">
      <c r="B3517" s="4">
        <v>42867</v>
      </c>
      <c r="C3517" s="24">
        <v>2390.8999020000001</v>
      </c>
      <c r="D3517" s="3">
        <f t="shared" si="56"/>
        <v>-3.4969248667813257E-3</v>
      </c>
    </row>
    <row r="3518" spans="2:4">
      <c r="B3518" s="4">
        <v>42874</v>
      </c>
      <c r="C3518" s="24">
        <v>2381.7299800000001</v>
      </c>
      <c r="D3518" s="3">
        <f t="shared" si="56"/>
        <v>-3.8353433334157305E-3</v>
      </c>
    </row>
    <row r="3519" spans="2:4">
      <c r="B3519" s="4">
        <v>42881</v>
      </c>
      <c r="C3519" s="24">
        <v>2415.820068</v>
      </c>
      <c r="D3519" s="3">
        <f t="shared" si="56"/>
        <v>1.4313162401390134E-2</v>
      </c>
    </row>
    <row r="3520" spans="2:4">
      <c r="B3520" s="4">
        <v>42888</v>
      </c>
      <c r="C3520" s="24">
        <v>2439.070068</v>
      </c>
      <c r="D3520" s="3">
        <f t="shared" si="56"/>
        <v>9.6240611244065022E-3</v>
      </c>
    </row>
    <row r="3521" spans="2:4">
      <c r="B3521" s="4">
        <v>42895</v>
      </c>
      <c r="C3521" s="24">
        <v>2431.7700199999999</v>
      </c>
      <c r="D3521" s="3">
        <f t="shared" si="56"/>
        <v>-2.9929636281363914E-3</v>
      </c>
    </row>
    <row r="3522" spans="2:4">
      <c r="B3522" s="4">
        <v>42902</v>
      </c>
      <c r="C3522" s="24">
        <v>2433.1499020000001</v>
      </c>
      <c r="D3522" s="3">
        <f t="shared" si="56"/>
        <v>5.6743935020642233E-4</v>
      </c>
    </row>
    <row r="3523" spans="2:4">
      <c r="B3523" s="4">
        <v>42909</v>
      </c>
      <c r="C3523" s="24">
        <v>2438.3000489999999</v>
      </c>
      <c r="D3523" s="3">
        <f t="shared" si="56"/>
        <v>2.1166583266269967E-3</v>
      </c>
    </row>
    <row r="3524" spans="2:4">
      <c r="B3524" s="4">
        <v>42916</v>
      </c>
      <c r="C3524" s="24">
        <v>2423.4099120000001</v>
      </c>
      <c r="D3524" s="3">
        <f t="shared" si="56"/>
        <v>-6.106769757933006E-3</v>
      </c>
    </row>
    <row r="3525" spans="2:4">
      <c r="B3525" s="4">
        <v>42923</v>
      </c>
      <c r="C3525" s="24">
        <v>2425.179932</v>
      </c>
      <c r="D3525" s="3">
        <f t="shared" ref="D3525:D3588" si="57">C3525/C3524-1</f>
        <v>7.3038407214376377E-4</v>
      </c>
    </row>
    <row r="3526" spans="2:4">
      <c r="B3526" s="4">
        <v>42930</v>
      </c>
      <c r="C3526" s="24">
        <v>2459.2700199999999</v>
      </c>
      <c r="D3526" s="3">
        <f t="shared" si="57"/>
        <v>1.4056725255798375E-2</v>
      </c>
    </row>
    <row r="3527" spans="2:4">
      <c r="B3527" s="4">
        <v>42937</v>
      </c>
      <c r="C3527" s="24">
        <v>2472.540039</v>
      </c>
      <c r="D3527" s="3">
        <f t="shared" si="57"/>
        <v>5.3959178504523475E-3</v>
      </c>
    </row>
    <row r="3528" spans="2:4">
      <c r="B3528" s="4">
        <v>42944</v>
      </c>
      <c r="C3528" s="24">
        <v>2472.1000979999999</v>
      </c>
      <c r="D3528" s="3">
        <f t="shared" si="57"/>
        <v>-1.7793078901084947E-4</v>
      </c>
    </row>
    <row r="3529" spans="2:4">
      <c r="B3529" s="4">
        <v>42951</v>
      </c>
      <c r="C3529" s="24">
        <v>2476.830078</v>
      </c>
      <c r="D3529" s="3">
        <f t="shared" si="57"/>
        <v>1.9133448535626485E-3</v>
      </c>
    </row>
    <row r="3530" spans="2:4">
      <c r="B3530" s="4">
        <v>42958</v>
      </c>
      <c r="C3530" s="24">
        <v>2441.320068</v>
      </c>
      <c r="D3530" s="3">
        <f t="shared" si="57"/>
        <v>-1.4336877735542375E-2</v>
      </c>
    </row>
    <row r="3531" spans="2:4">
      <c r="B3531" s="4">
        <v>42965</v>
      </c>
      <c r="C3531" s="24">
        <v>2425.5500489999999</v>
      </c>
      <c r="D3531" s="3">
        <f t="shared" si="57"/>
        <v>-6.4596278082125203E-3</v>
      </c>
    </row>
    <row r="3532" spans="2:4">
      <c r="B3532" s="4">
        <v>42972</v>
      </c>
      <c r="C3532" s="24">
        <v>2443.0500489999999</v>
      </c>
      <c r="D3532" s="3">
        <f t="shared" si="57"/>
        <v>7.2148583399525013E-3</v>
      </c>
    </row>
    <row r="3533" spans="2:4">
      <c r="B3533" s="4">
        <v>42979</v>
      </c>
      <c r="C3533" s="24">
        <v>2476.5500489999999</v>
      </c>
      <c r="D3533" s="3">
        <f t="shared" si="57"/>
        <v>1.3712367462022534E-2</v>
      </c>
    </row>
    <row r="3534" spans="2:4">
      <c r="B3534" s="4">
        <v>42986</v>
      </c>
      <c r="C3534" s="24">
        <v>2461.429932</v>
      </c>
      <c r="D3534" s="3">
        <f t="shared" si="57"/>
        <v>-6.1053145306331214E-3</v>
      </c>
    </row>
    <row r="3535" spans="2:4">
      <c r="B3535" s="4">
        <v>42993</v>
      </c>
      <c r="C3535" s="24">
        <v>2500.2299800000001</v>
      </c>
      <c r="D3535" s="3">
        <f t="shared" si="57"/>
        <v>1.5763214502097833E-2</v>
      </c>
    </row>
    <row r="3536" spans="2:4">
      <c r="B3536" s="4">
        <v>43000</v>
      </c>
      <c r="C3536" s="24">
        <v>2502.219971</v>
      </c>
      <c r="D3536" s="3">
        <f t="shared" si="57"/>
        <v>7.9592318143473229E-4</v>
      </c>
    </row>
    <row r="3537" spans="2:4">
      <c r="B3537" s="4">
        <v>43007</v>
      </c>
      <c r="C3537" s="24">
        <v>2519.360107</v>
      </c>
      <c r="D3537" s="3">
        <f t="shared" si="57"/>
        <v>6.8499717045860109E-3</v>
      </c>
    </row>
    <row r="3538" spans="2:4">
      <c r="B3538" s="4">
        <v>43014</v>
      </c>
      <c r="C3538" s="24">
        <v>2549.330078</v>
      </c>
      <c r="D3538" s="3">
        <f t="shared" si="57"/>
        <v>1.1895866302212621E-2</v>
      </c>
    </row>
    <row r="3539" spans="2:4">
      <c r="B3539" s="4">
        <v>43021</v>
      </c>
      <c r="C3539" s="24">
        <v>2553.169922</v>
      </c>
      <c r="D3539" s="3">
        <f t="shared" si="57"/>
        <v>1.5062168815003218E-3</v>
      </c>
    </row>
    <row r="3540" spans="2:4">
      <c r="B3540" s="4">
        <v>43028</v>
      </c>
      <c r="C3540" s="24">
        <v>2575.209961</v>
      </c>
      <c r="D3540" s="3">
        <f t="shared" si="57"/>
        <v>8.6324215282682637E-3</v>
      </c>
    </row>
    <row r="3541" spans="2:4">
      <c r="B3541" s="4">
        <v>43035</v>
      </c>
      <c r="C3541" s="24">
        <v>2581.070068</v>
      </c>
      <c r="D3541" s="3">
        <f t="shared" si="57"/>
        <v>2.2755841615820227E-3</v>
      </c>
    </row>
    <row r="3542" spans="2:4">
      <c r="B3542" s="4">
        <v>43042</v>
      </c>
      <c r="C3542" s="24">
        <v>2587.8400879999999</v>
      </c>
      <c r="D3542" s="3">
        <f t="shared" si="57"/>
        <v>2.6229508775970078E-3</v>
      </c>
    </row>
    <row r="3543" spans="2:4">
      <c r="B3543" s="4">
        <v>43049</v>
      </c>
      <c r="C3543" s="24">
        <v>2582.3000489999999</v>
      </c>
      <c r="D3543" s="3">
        <f t="shared" si="57"/>
        <v>-2.1407964988600092E-3</v>
      </c>
    </row>
    <row r="3544" spans="2:4">
      <c r="B3544" s="4">
        <v>43056</v>
      </c>
      <c r="C3544" s="24">
        <v>2578.8500979999999</v>
      </c>
      <c r="D3544" s="3">
        <f t="shared" si="57"/>
        <v>-1.3359992775959784E-3</v>
      </c>
    </row>
    <row r="3545" spans="2:4">
      <c r="B3545" s="4">
        <v>43063</v>
      </c>
      <c r="C3545" s="24">
        <v>2602.419922</v>
      </c>
      <c r="D3545" s="3">
        <f t="shared" si="57"/>
        <v>9.13966423185264E-3</v>
      </c>
    </row>
    <row r="3546" spans="2:4">
      <c r="B3546" s="4">
        <v>43070</v>
      </c>
      <c r="C3546" s="24">
        <v>2642.219971</v>
      </c>
      <c r="D3546" s="3">
        <f t="shared" si="57"/>
        <v>1.5293476914906456E-2</v>
      </c>
    </row>
    <row r="3547" spans="2:4">
      <c r="B3547" s="4">
        <v>43077</v>
      </c>
      <c r="C3547" s="24">
        <v>2651.5</v>
      </c>
      <c r="D3547" s="3">
        <f t="shared" si="57"/>
        <v>3.51220909002814E-3</v>
      </c>
    </row>
    <row r="3548" spans="2:4">
      <c r="B3548" s="4">
        <v>43084</v>
      </c>
      <c r="C3548" s="24">
        <v>2675.8100589999999</v>
      </c>
      <c r="D3548" s="3">
        <f t="shared" si="57"/>
        <v>9.1684174995285694E-3</v>
      </c>
    </row>
    <row r="3549" spans="2:4">
      <c r="B3549" s="4">
        <v>43091</v>
      </c>
      <c r="C3549" s="24">
        <v>2683.3400879999999</v>
      </c>
      <c r="D3549" s="3">
        <f t="shared" si="57"/>
        <v>2.8141119264699643E-3</v>
      </c>
    </row>
    <row r="3550" spans="2:4">
      <c r="B3550" s="4">
        <v>43098</v>
      </c>
      <c r="C3550" s="24">
        <v>2673.610107</v>
      </c>
      <c r="D3550" s="3">
        <f t="shared" si="57"/>
        <v>-3.6260707479878196E-3</v>
      </c>
    </row>
    <row r="3551" spans="2:4">
      <c r="B3551" s="4">
        <v>43105</v>
      </c>
      <c r="C3551" s="24">
        <v>2743.1499020000001</v>
      </c>
      <c r="D3551" s="3">
        <f t="shared" si="57"/>
        <v>2.6009699326738911E-2</v>
      </c>
    </row>
    <row r="3552" spans="2:4">
      <c r="B3552" s="4">
        <v>43112</v>
      </c>
      <c r="C3552" s="24">
        <v>2786.23999</v>
      </c>
      <c r="D3552" s="3">
        <f t="shared" si="57"/>
        <v>1.5708251294828335E-2</v>
      </c>
    </row>
    <row r="3553" spans="2:4">
      <c r="B3553" s="4">
        <v>43119</v>
      </c>
      <c r="C3553" s="24">
        <v>2810.3000489999999</v>
      </c>
      <c r="D3553" s="3">
        <f t="shared" si="57"/>
        <v>8.6353146485418364E-3</v>
      </c>
    </row>
    <row r="3554" spans="2:4">
      <c r="B3554" s="4">
        <v>43126</v>
      </c>
      <c r="C3554" s="24">
        <v>2872.8701169999999</v>
      </c>
      <c r="D3554" s="3">
        <f t="shared" si="57"/>
        <v>2.2264550727337573E-2</v>
      </c>
    </row>
    <row r="3555" spans="2:4">
      <c r="B3555" s="4">
        <v>43133</v>
      </c>
      <c r="C3555" s="24">
        <v>2762.1298830000001</v>
      </c>
      <c r="D3555" s="3">
        <f t="shared" si="57"/>
        <v>-3.8546898916419048E-2</v>
      </c>
    </row>
    <row r="3556" spans="2:4">
      <c r="B3556" s="4">
        <v>43140</v>
      </c>
      <c r="C3556" s="24">
        <v>2619.5500489999999</v>
      </c>
      <c r="D3556" s="3">
        <f t="shared" si="57"/>
        <v>-5.1619525525404164E-2</v>
      </c>
    </row>
    <row r="3557" spans="2:4">
      <c r="B3557" s="4">
        <v>43147</v>
      </c>
      <c r="C3557" s="24">
        <v>2732.219971</v>
      </c>
      <c r="D3557" s="3">
        <f t="shared" si="57"/>
        <v>4.3011173633812128E-2</v>
      </c>
    </row>
    <row r="3558" spans="2:4">
      <c r="B3558" s="4">
        <v>43154</v>
      </c>
      <c r="C3558" s="24">
        <v>2747.3000489999999</v>
      </c>
      <c r="D3558" s="3">
        <f t="shared" si="57"/>
        <v>5.5193498913195249E-3</v>
      </c>
    </row>
    <row r="3559" spans="2:4">
      <c r="B3559" s="4">
        <v>43161</v>
      </c>
      <c r="C3559" s="24">
        <v>2691.25</v>
      </c>
      <c r="D3559" s="3">
        <f t="shared" si="57"/>
        <v>-2.040186656000742E-2</v>
      </c>
    </row>
    <row r="3560" spans="2:4">
      <c r="B3560" s="4">
        <v>43168</v>
      </c>
      <c r="C3560" s="24">
        <v>2786.570068</v>
      </c>
      <c r="D3560" s="3">
        <f t="shared" si="57"/>
        <v>3.541851110078964E-2</v>
      </c>
    </row>
    <row r="3561" spans="2:4">
      <c r="B3561" s="4">
        <v>43175</v>
      </c>
      <c r="C3561" s="24">
        <v>2752.01001</v>
      </c>
      <c r="D3561" s="3">
        <f t="shared" si="57"/>
        <v>-1.2402364611920458E-2</v>
      </c>
    </row>
    <row r="3562" spans="2:4">
      <c r="B3562" s="4">
        <v>43182</v>
      </c>
      <c r="C3562" s="24">
        <v>2588.26001</v>
      </c>
      <c r="D3562" s="3">
        <f t="shared" si="57"/>
        <v>-5.9501963802813362E-2</v>
      </c>
    </row>
    <row r="3563" spans="2:4">
      <c r="B3563" s="4">
        <v>43189</v>
      </c>
      <c r="C3563" s="24">
        <v>2640.8701169999999</v>
      </c>
      <c r="D3563" s="3">
        <f t="shared" si="57"/>
        <v>2.0326438146374581E-2</v>
      </c>
    </row>
    <row r="3564" spans="2:4">
      <c r="B3564" s="4">
        <v>43196</v>
      </c>
      <c r="C3564" s="24">
        <v>2604.469971</v>
      </c>
      <c r="D3564" s="3">
        <f t="shared" si="57"/>
        <v>-1.3783391226127484E-2</v>
      </c>
    </row>
    <row r="3565" spans="2:4">
      <c r="B3565" s="4">
        <v>43203</v>
      </c>
      <c r="C3565" s="24">
        <v>2656.3000489999999</v>
      </c>
      <c r="D3565" s="3">
        <f t="shared" si="57"/>
        <v>1.9900432171271909E-2</v>
      </c>
    </row>
    <row r="3566" spans="2:4">
      <c r="B3566" s="4">
        <v>43210</v>
      </c>
      <c r="C3566" s="24">
        <v>2670.139893</v>
      </c>
      <c r="D3566" s="3">
        <f t="shared" si="57"/>
        <v>5.210196041373516E-3</v>
      </c>
    </row>
    <row r="3567" spans="2:4">
      <c r="B3567" s="4">
        <v>43217</v>
      </c>
      <c r="C3567" s="24">
        <v>2669.9099120000001</v>
      </c>
      <c r="D3567" s="3">
        <f t="shared" si="57"/>
        <v>-8.6130693228048116E-5</v>
      </c>
    </row>
    <row r="3568" spans="2:4">
      <c r="B3568" s="4">
        <v>43224</v>
      </c>
      <c r="C3568" s="24">
        <v>2663.419922</v>
      </c>
      <c r="D3568" s="3">
        <f t="shared" si="57"/>
        <v>-2.4307898820220553E-3</v>
      </c>
    </row>
    <row r="3569" spans="2:4">
      <c r="B3569" s="4">
        <v>43231</v>
      </c>
      <c r="C3569" s="24">
        <v>2727.719971</v>
      </c>
      <c r="D3569" s="3">
        <f t="shared" si="57"/>
        <v>2.4141911858839071E-2</v>
      </c>
    </row>
    <row r="3570" spans="2:4">
      <c r="B3570" s="4">
        <v>43238</v>
      </c>
      <c r="C3570" s="24">
        <v>2712.969971</v>
      </c>
      <c r="D3570" s="3">
        <f t="shared" si="57"/>
        <v>-5.4074465695951313E-3</v>
      </c>
    </row>
    <row r="3571" spans="2:4">
      <c r="B3571" s="4">
        <v>43245</v>
      </c>
      <c r="C3571" s="24">
        <v>2721.330078</v>
      </c>
      <c r="D3571" s="3">
        <f t="shared" si="57"/>
        <v>3.0815331866420603E-3</v>
      </c>
    </row>
    <row r="3572" spans="2:4">
      <c r="B3572" s="4">
        <v>43252</v>
      </c>
      <c r="C3572" s="24">
        <v>2734.6201169999999</v>
      </c>
      <c r="D3572" s="3">
        <f t="shared" si="57"/>
        <v>4.883655645979923E-3</v>
      </c>
    </row>
    <row r="3573" spans="2:4">
      <c r="B3573" s="4">
        <v>43259</v>
      </c>
      <c r="C3573" s="24">
        <v>2779.030029</v>
      </c>
      <c r="D3573" s="3">
        <f t="shared" si="57"/>
        <v>1.6239883457275228E-2</v>
      </c>
    </row>
    <row r="3574" spans="2:4">
      <c r="B3574" s="4">
        <v>43266</v>
      </c>
      <c r="C3574" s="24">
        <v>2779.6599120000001</v>
      </c>
      <c r="D3574" s="3">
        <f t="shared" si="57"/>
        <v>2.2665570124358325E-4</v>
      </c>
    </row>
    <row r="3575" spans="2:4">
      <c r="B3575" s="4">
        <v>43273</v>
      </c>
      <c r="C3575" s="24">
        <v>2754.8798830000001</v>
      </c>
      <c r="D3575" s="3">
        <f t="shared" si="57"/>
        <v>-8.9147700742175928E-3</v>
      </c>
    </row>
    <row r="3576" spans="2:4">
      <c r="B3576" s="4">
        <v>43280</v>
      </c>
      <c r="C3576" s="24">
        <v>2718.3701169999999</v>
      </c>
      <c r="D3576" s="3">
        <f t="shared" si="57"/>
        <v>-1.3252761481651887E-2</v>
      </c>
    </row>
    <row r="3577" spans="2:4">
      <c r="B3577" s="4">
        <v>43287</v>
      </c>
      <c r="C3577" s="24">
        <v>2759.820068</v>
      </c>
      <c r="D3577" s="3">
        <f t="shared" si="57"/>
        <v>1.5248089559542599E-2</v>
      </c>
    </row>
    <row r="3578" spans="2:4">
      <c r="B3578" s="4">
        <v>43294</v>
      </c>
      <c r="C3578" s="24">
        <v>2801.3100589999999</v>
      </c>
      <c r="D3578" s="3">
        <f t="shared" si="57"/>
        <v>1.5033585515619174E-2</v>
      </c>
    </row>
    <row r="3579" spans="2:4">
      <c r="B3579" s="4">
        <v>43301</v>
      </c>
      <c r="C3579" s="24">
        <v>2801.830078</v>
      </c>
      <c r="D3579" s="3">
        <f t="shared" si="57"/>
        <v>1.8563421722261886E-4</v>
      </c>
    </row>
    <row r="3580" spans="2:4">
      <c r="B3580" s="4">
        <v>43308</v>
      </c>
      <c r="C3580" s="24">
        <v>2818.820068</v>
      </c>
      <c r="D3580" s="3">
        <f t="shared" si="57"/>
        <v>6.0638902171139542E-3</v>
      </c>
    </row>
    <row r="3581" spans="2:4">
      <c r="B3581" s="4">
        <v>43315</v>
      </c>
      <c r="C3581" s="24">
        <v>2840.3500979999999</v>
      </c>
      <c r="D3581" s="3">
        <f t="shared" si="57"/>
        <v>7.6379582522541067E-3</v>
      </c>
    </row>
    <row r="3582" spans="2:4">
      <c r="B3582" s="4">
        <v>43322</v>
      </c>
      <c r="C3582" s="24">
        <v>2833.280029</v>
      </c>
      <c r="D3582" s="3">
        <f t="shared" si="57"/>
        <v>-2.4891540676545976E-3</v>
      </c>
    </row>
    <row r="3583" spans="2:4">
      <c r="B3583" s="4">
        <v>43329</v>
      </c>
      <c r="C3583" s="24">
        <v>2850.1298830000001</v>
      </c>
      <c r="D3583" s="3">
        <f t="shared" si="57"/>
        <v>5.9471191790199107E-3</v>
      </c>
    </row>
    <row r="3584" spans="2:4">
      <c r="B3584" s="4">
        <v>43336</v>
      </c>
      <c r="C3584" s="24">
        <v>2874.6899410000001</v>
      </c>
      <c r="D3584" s="3">
        <f t="shared" si="57"/>
        <v>8.6171715003207083E-3</v>
      </c>
    </row>
    <row r="3585" spans="2:4">
      <c r="B3585" s="4">
        <v>43343</v>
      </c>
      <c r="C3585" s="24">
        <v>2901.5200199999999</v>
      </c>
      <c r="D3585" s="3">
        <f t="shared" si="57"/>
        <v>9.3332079461294626E-3</v>
      </c>
    </row>
    <row r="3586" spans="2:4">
      <c r="B3586" s="4">
        <v>43350</v>
      </c>
      <c r="C3586" s="24">
        <v>2871.679932</v>
      </c>
      <c r="D3586" s="3">
        <f t="shared" si="57"/>
        <v>-1.0284295057181758E-2</v>
      </c>
    </row>
    <row r="3587" spans="2:4">
      <c r="B3587" s="4">
        <v>43357</v>
      </c>
      <c r="C3587" s="24">
        <v>2904.9799800000001</v>
      </c>
      <c r="D3587" s="3">
        <f t="shared" si="57"/>
        <v>1.1596016543810261E-2</v>
      </c>
    </row>
    <row r="3588" spans="2:4">
      <c r="B3588" s="4">
        <v>43364</v>
      </c>
      <c r="C3588" s="24">
        <v>2929.669922</v>
      </c>
      <c r="D3588" s="3">
        <f t="shared" si="57"/>
        <v>8.4991780218739432E-3</v>
      </c>
    </row>
    <row r="3589" spans="2:4">
      <c r="B3589" s="4">
        <v>43371</v>
      </c>
      <c r="C3589" s="24">
        <v>2913.9799800000001</v>
      </c>
      <c r="D3589" s="3">
        <f t="shared" ref="D3589:D3652" si="58">C3589/C3588-1</f>
        <v>-5.3555323356321294E-3</v>
      </c>
    </row>
    <row r="3590" spans="2:4">
      <c r="B3590" s="4">
        <v>43378</v>
      </c>
      <c r="C3590" s="24">
        <v>2885.570068</v>
      </c>
      <c r="D3590" s="3">
        <f t="shared" si="58"/>
        <v>-9.7495220265720883E-3</v>
      </c>
    </row>
    <row r="3591" spans="2:4">
      <c r="B3591" s="4">
        <v>43385</v>
      </c>
      <c r="C3591" s="24">
        <v>2767.1298830000001</v>
      </c>
      <c r="D3591" s="3">
        <f t="shared" si="58"/>
        <v>-4.1045679782120592E-2</v>
      </c>
    </row>
    <row r="3592" spans="2:4">
      <c r="B3592" s="4">
        <v>43392</v>
      </c>
      <c r="C3592" s="24">
        <v>2767.780029</v>
      </c>
      <c r="D3592" s="3">
        <f t="shared" si="58"/>
        <v>2.3495319247368585E-4</v>
      </c>
    </row>
    <row r="3593" spans="2:4">
      <c r="B3593" s="4">
        <v>43399</v>
      </c>
      <c r="C3593" s="24">
        <v>2658.6899410000001</v>
      </c>
      <c r="D3593" s="3">
        <f t="shared" si="58"/>
        <v>-3.9414291185349115E-2</v>
      </c>
    </row>
    <row r="3594" spans="2:4">
      <c r="B3594" s="4">
        <v>43406</v>
      </c>
      <c r="C3594" s="24">
        <v>2723.0600589999999</v>
      </c>
      <c r="D3594" s="3">
        <f t="shared" si="58"/>
        <v>2.4211216587289863E-2</v>
      </c>
    </row>
    <row r="3595" spans="2:4">
      <c r="B3595" s="4">
        <v>43413</v>
      </c>
      <c r="C3595" s="24">
        <v>2781.01001</v>
      </c>
      <c r="D3595" s="3">
        <f t="shared" si="58"/>
        <v>2.1281187246851019E-2</v>
      </c>
    </row>
    <row r="3596" spans="2:4">
      <c r="B3596" s="4">
        <v>43420</v>
      </c>
      <c r="C3596" s="24">
        <v>2736.2700199999999</v>
      </c>
      <c r="D3596" s="3">
        <f t="shared" si="58"/>
        <v>-1.6087676721451283E-2</v>
      </c>
    </row>
    <row r="3597" spans="2:4">
      <c r="B3597" s="4">
        <v>43427</v>
      </c>
      <c r="C3597" s="24">
        <v>2632.5600589999999</v>
      </c>
      <c r="D3597" s="3">
        <f t="shared" si="58"/>
        <v>-3.7901946899231875E-2</v>
      </c>
    </row>
    <row r="3598" spans="2:4">
      <c r="B3598" s="4">
        <v>43434</v>
      </c>
      <c r="C3598" s="24">
        <v>2760.169922</v>
      </c>
      <c r="D3598" s="3">
        <f t="shared" si="58"/>
        <v>4.8473675866857135E-2</v>
      </c>
    </row>
    <row r="3599" spans="2:4">
      <c r="B3599" s="4">
        <v>43441</v>
      </c>
      <c r="C3599" s="24">
        <v>2633.080078</v>
      </c>
      <c r="D3599" s="3">
        <f t="shared" si="58"/>
        <v>-4.6044210172362043E-2</v>
      </c>
    </row>
    <row r="3600" spans="2:4">
      <c r="B3600" s="4">
        <v>43448</v>
      </c>
      <c r="C3600" s="24">
        <v>2599.9499510000001</v>
      </c>
      <c r="D3600" s="3">
        <f t="shared" si="58"/>
        <v>-1.2582270959705988E-2</v>
      </c>
    </row>
    <row r="3601" spans="2:4">
      <c r="B3601" s="4">
        <v>43455</v>
      </c>
      <c r="C3601" s="24">
        <v>2416.6201169999999</v>
      </c>
      <c r="D3601" s="3">
        <f t="shared" si="58"/>
        <v>-7.0512831960279576E-2</v>
      </c>
    </row>
    <row r="3602" spans="2:4">
      <c r="B3602" s="4">
        <v>43462</v>
      </c>
      <c r="C3602" s="24">
        <v>2485.73999</v>
      </c>
      <c r="D3602" s="3">
        <f t="shared" si="58"/>
        <v>2.8601877686016186E-2</v>
      </c>
    </row>
    <row r="3603" spans="2:4">
      <c r="B3603" s="4">
        <v>43469</v>
      </c>
      <c r="C3603" s="24">
        <v>2531.9399410000001</v>
      </c>
      <c r="D3603" s="3">
        <f t="shared" si="58"/>
        <v>1.8585994989765542E-2</v>
      </c>
    </row>
    <row r="3604" spans="2:4">
      <c r="B3604" s="4">
        <v>43476</v>
      </c>
      <c r="C3604" s="24">
        <v>2596.26001</v>
      </c>
      <c r="D3604" s="3">
        <f t="shared" si="58"/>
        <v>2.5403473423068812E-2</v>
      </c>
    </row>
    <row r="3605" spans="2:4">
      <c r="B3605" s="4">
        <v>43483</v>
      </c>
      <c r="C3605" s="24">
        <v>2670.709961</v>
      </c>
      <c r="D3605" s="3">
        <f t="shared" si="58"/>
        <v>2.867584552904634E-2</v>
      </c>
    </row>
    <row r="3606" spans="2:4">
      <c r="B3606" s="4">
        <v>43490</v>
      </c>
      <c r="C3606" s="24">
        <v>2664.76001</v>
      </c>
      <c r="D3606" s="3">
        <f t="shared" si="58"/>
        <v>-2.2278536744484434E-3</v>
      </c>
    </row>
    <row r="3607" spans="2:4">
      <c r="B3607" s="4">
        <v>43497</v>
      </c>
      <c r="C3607" s="24">
        <v>2706.530029</v>
      </c>
      <c r="D3607" s="3">
        <f t="shared" si="58"/>
        <v>1.5674964665955082E-2</v>
      </c>
    </row>
    <row r="3608" spans="2:4">
      <c r="B3608" s="4">
        <v>43504</v>
      </c>
      <c r="C3608" s="24">
        <v>2707.8798830000001</v>
      </c>
      <c r="D3608" s="3">
        <f t="shared" si="58"/>
        <v>4.9873970934610767E-4</v>
      </c>
    </row>
    <row r="3609" spans="2:4">
      <c r="B3609" s="4">
        <v>43511</v>
      </c>
      <c r="C3609" s="24">
        <v>2775.6000979999999</v>
      </c>
      <c r="D3609" s="3">
        <f t="shared" si="58"/>
        <v>2.5008574207868506E-2</v>
      </c>
    </row>
    <row r="3610" spans="2:4">
      <c r="B3610" s="4">
        <v>43518</v>
      </c>
      <c r="C3610" s="24">
        <v>2792.669922</v>
      </c>
      <c r="D3610" s="3">
        <f t="shared" si="58"/>
        <v>6.1499579900938794E-3</v>
      </c>
    </row>
    <row r="3611" spans="2:4">
      <c r="B3611" s="4">
        <v>43525</v>
      </c>
      <c r="C3611" s="24">
        <v>2803.6899410000001</v>
      </c>
      <c r="D3611" s="3">
        <f t="shared" si="58"/>
        <v>3.9460513801459207E-3</v>
      </c>
    </row>
    <row r="3612" spans="2:4">
      <c r="B3612" s="4">
        <v>43532</v>
      </c>
      <c r="C3612" s="24">
        <v>2743.070068</v>
      </c>
      <c r="D3612" s="3">
        <f t="shared" si="58"/>
        <v>-2.162146110150065E-2</v>
      </c>
    </row>
    <row r="3613" spans="2:4">
      <c r="B3613" s="4">
        <v>43539</v>
      </c>
      <c r="C3613" s="24">
        <v>2822.4799800000001</v>
      </c>
      <c r="D3613" s="3">
        <f t="shared" si="58"/>
        <v>2.8949283113974156E-2</v>
      </c>
    </row>
    <row r="3614" spans="2:4">
      <c r="B3614" s="4">
        <v>43546</v>
      </c>
      <c r="C3614" s="24">
        <v>2800.709961</v>
      </c>
      <c r="D3614" s="3">
        <f t="shared" si="58"/>
        <v>-7.713081812541378E-3</v>
      </c>
    </row>
    <row r="3615" spans="2:4">
      <c r="B3615" s="4">
        <v>43553</v>
      </c>
      <c r="C3615" s="24">
        <v>2834.3999020000001</v>
      </c>
      <c r="D3615" s="3">
        <f t="shared" si="58"/>
        <v>1.2029071724360518E-2</v>
      </c>
    </row>
    <row r="3616" spans="2:4">
      <c r="B3616" s="4">
        <v>43560</v>
      </c>
      <c r="C3616" s="24">
        <v>2892.73999</v>
      </c>
      <c r="D3616" s="3">
        <f t="shared" si="58"/>
        <v>2.058287116042945E-2</v>
      </c>
    </row>
    <row r="3617" spans="2:4">
      <c r="B3617" s="4">
        <v>43567</v>
      </c>
      <c r="C3617" s="24">
        <v>2907.4099120000001</v>
      </c>
      <c r="D3617" s="3">
        <f t="shared" si="58"/>
        <v>5.0712895215998532E-3</v>
      </c>
    </row>
    <row r="3618" spans="2:4">
      <c r="B3618" s="4">
        <v>43574</v>
      </c>
      <c r="C3618" s="24">
        <v>2905.030029</v>
      </c>
      <c r="D3618" s="3">
        <f t="shared" si="58"/>
        <v>-8.1855777892803072E-4</v>
      </c>
    </row>
    <row r="3619" spans="2:4">
      <c r="B3619" s="4">
        <v>43581</v>
      </c>
      <c r="C3619" s="24">
        <v>2939.8798830000001</v>
      </c>
      <c r="D3619" s="3">
        <f t="shared" si="58"/>
        <v>1.1996383394355714E-2</v>
      </c>
    </row>
    <row r="3620" spans="2:4">
      <c r="B3620" s="4">
        <v>43588</v>
      </c>
      <c r="C3620" s="24">
        <v>2945.639893</v>
      </c>
      <c r="D3620" s="3">
        <f t="shared" si="58"/>
        <v>1.9592671228874092E-3</v>
      </c>
    </row>
    <row r="3621" spans="2:4">
      <c r="B3621" s="4">
        <v>43595</v>
      </c>
      <c r="C3621" s="24">
        <v>2881.3999020000001</v>
      </c>
      <c r="D3621" s="3">
        <f t="shared" si="58"/>
        <v>-2.1808501152044912E-2</v>
      </c>
    </row>
    <row r="3622" spans="2:4">
      <c r="B3622" s="4">
        <v>43602</v>
      </c>
      <c r="C3622" s="24">
        <v>2859.530029</v>
      </c>
      <c r="D3622" s="3">
        <f t="shared" si="58"/>
        <v>-7.5900165696611843E-3</v>
      </c>
    </row>
    <row r="3623" spans="2:4">
      <c r="B3623" s="4">
        <v>43609</v>
      </c>
      <c r="C3623" s="24">
        <v>2826.0600589999999</v>
      </c>
      <c r="D3623" s="3">
        <f t="shared" si="58"/>
        <v>-1.1704710095912119E-2</v>
      </c>
    </row>
    <row r="3624" spans="2:4">
      <c r="B3624" s="4">
        <v>43616</v>
      </c>
      <c r="C3624" s="24">
        <v>2752.0600589999999</v>
      </c>
      <c r="D3624" s="3">
        <f t="shared" si="58"/>
        <v>-2.6184864601279889E-2</v>
      </c>
    </row>
    <row r="3625" spans="2:4">
      <c r="B3625" s="4">
        <v>43623</v>
      </c>
      <c r="C3625" s="24">
        <v>2873.3400879999999</v>
      </c>
      <c r="D3625" s="3">
        <f t="shared" si="58"/>
        <v>4.4068816232182284E-2</v>
      </c>
    </row>
    <row r="3626" spans="2:4">
      <c r="B3626" s="4">
        <v>43630</v>
      </c>
      <c r="C3626" s="24">
        <v>2886.9799800000001</v>
      </c>
      <c r="D3626" s="3">
        <f t="shared" si="58"/>
        <v>4.7470510215497086E-3</v>
      </c>
    </row>
    <row r="3627" spans="2:4">
      <c r="B3627" s="4">
        <v>43637</v>
      </c>
      <c r="C3627" s="24">
        <v>2950.459961</v>
      </c>
      <c r="D3627" s="3">
        <f t="shared" si="58"/>
        <v>2.1988368966798344E-2</v>
      </c>
    </row>
    <row r="3628" spans="2:4">
      <c r="B3628" s="4">
        <v>43644</v>
      </c>
      <c r="C3628" s="24">
        <v>2941.76001</v>
      </c>
      <c r="D3628" s="3">
        <f t="shared" si="58"/>
        <v>-2.9486761776124082E-3</v>
      </c>
    </row>
    <row r="3629" spans="2:4">
      <c r="B3629" s="4">
        <v>43651</v>
      </c>
      <c r="C3629" s="24">
        <v>2990.4099120000001</v>
      </c>
      <c r="D3629" s="3">
        <f t="shared" si="58"/>
        <v>1.6537685546959446E-2</v>
      </c>
    </row>
    <row r="3630" spans="2:4">
      <c r="B3630" s="4">
        <v>43658</v>
      </c>
      <c r="C3630" s="24">
        <v>3013.7700199999999</v>
      </c>
      <c r="D3630" s="3">
        <f t="shared" si="58"/>
        <v>7.8116742143810036E-3</v>
      </c>
    </row>
    <row r="3631" spans="2:4">
      <c r="B3631" s="4">
        <v>43665</v>
      </c>
      <c r="C3631" s="24">
        <v>2976.610107</v>
      </c>
      <c r="D3631" s="3">
        <f t="shared" si="58"/>
        <v>-1.2330042688525999E-2</v>
      </c>
    </row>
    <row r="3632" spans="2:4">
      <c r="B3632" s="4">
        <v>43672</v>
      </c>
      <c r="C3632" s="24">
        <v>3025.860107</v>
      </c>
      <c r="D3632" s="3">
        <f t="shared" si="58"/>
        <v>1.6545667127911834E-2</v>
      </c>
    </row>
    <row r="3633" spans="2:4">
      <c r="B3633" s="4">
        <v>43679</v>
      </c>
      <c r="C3633" s="24">
        <v>2932.0500489999999</v>
      </c>
      <c r="D3633" s="3">
        <f t="shared" si="58"/>
        <v>-3.10027743129897E-2</v>
      </c>
    </row>
    <row r="3634" spans="2:4">
      <c r="B3634" s="4">
        <v>43686</v>
      </c>
      <c r="C3634" s="24">
        <v>2918.6499020000001</v>
      </c>
      <c r="D3634" s="3">
        <f t="shared" si="58"/>
        <v>-4.5702313316821064E-3</v>
      </c>
    </row>
    <row r="3635" spans="2:4">
      <c r="B3635" s="4">
        <v>43693</v>
      </c>
      <c r="C3635" s="24">
        <v>2888.679932</v>
      </c>
      <c r="D3635" s="3">
        <f t="shared" si="58"/>
        <v>-1.0268436094189703E-2</v>
      </c>
    </row>
    <row r="3636" spans="2:4">
      <c r="B3636" s="4">
        <v>43700</v>
      </c>
      <c r="C3636" s="24">
        <v>2847.110107</v>
      </c>
      <c r="D3636" s="3">
        <f t="shared" si="58"/>
        <v>-1.4390595697190589E-2</v>
      </c>
    </row>
    <row r="3637" spans="2:4">
      <c r="B3637" s="4">
        <v>43707</v>
      </c>
      <c r="C3637" s="24">
        <v>2926.459961</v>
      </c>
      <c r="D3637" s="3">
        <f t="shared" si="58"/>
        <v>2.7870314465502366E-2</v>
      </c>
    </row>
    <row r="3638" spans="2:4">
      <c r="B3638" s="4">
        <v>43714</v>
      </c>
      <c r="C3638" s="24">
        <v>2978.709961</v>
      </c>
      <c r="D3638" s="3">
        <f t="shared" si="58"/>
        <v>1.7854336193325437E-2</v>
      </c>
    </row>
    <row r="3639" spans="2:4">
      <c r="B3639" s="4">
        <v>43721</v>
      </c>
      <c r="C3639" s="24">
        <v>3007.389893</v>
      </c>
      <c r="D3639" s="3">
        <f t="shared" si="58"/>
        <v>9.6283063391549017E-3</v>
      </c>
    </row>
    <row r="3640" spans="2:4">
      <c r="B3640" s="4">
        <v>43728</v>
      </c>
      <c r="C3640" s="24">
        <v>2992.070068</v>
      </c>
      <c r="D3640" s="3">
        <f t="shared" si="58"/>
        <v>-5.0940601468597579E-3</v>
      </c>
    </row>
    <row r="3641" spans="2:4">
      <c r="B3641" s="4">
        <v>43735</v>
      </c>
      <c r="C3641" s="24">
        <v>2961.790039</v>
      </c>
      <c r="D3641" s="3">
        <f t="shared" si="58"/>
        <v>-1.0120093551231668E-2</v>
      </c>
    </row>
    <row r="3642" spans="2:4">
      <c r="B3642" s="4">
        <v>43742</v>
      </c>
      <c r="C3642" s="24">
        <v>2952.01001</v>
      </c>
      <c r="D3642" s="3">
        <f t="shared" si="58"/>
        <v>-3.3020669497902944E-3</v>
      </c>
    </row>
    <row r="3643" spans="2:4">
      <c r="B3643" s="4">
        <v>43749</v>
      </c>
      <c r="C3643" s="24">
        <v>2970.2700199999999</v>
      </c>
      <c r="D3643" s="3">
        <f t="shared" si="58"/>
        <v>6.1856192689535572E-3</v>
      </c>
    </row>
    <row r="3644" spans="2:4">
      <c r="B3644" s="4">
        <v>43756</v>
      </c>
      <c r="C3644" s="24">
        <v>2986.1999510000001</v>
      </c>
      <c r="D3644" s="3">
        <f t="shared" si="58"/>
        <v>5.3631255383306264E-3</v>
      </c>
    </row>
    <row r="3645" spans="2:4">
      <c r="B3645" s="4">
        <v>43763</v>
      </c>
      <c r="C3645" s="24">
        <v>3022.5500489999999</v>
      </c>
      <c r="D3645" s="3">
        <f t="shared" si="58"/>
        <v>1.217269392420528E-2</v>
      </c>
    </row>
    <row r="3646" spans="2:4">
      <c r="B3646" s="4">
        <v>43770</v>
      </c>
      <c r="C3646" s="24">
        <v>3066.9099120000001</v>
      </c>
      <c r="D3646" s="3">
        <f t="shared" si="58"/>
        <v>1.4676303876151264E-2</v>
      </c>
    </row>
    <row r="3647" spans="2:4">
      <c r="B3647" s="4">
        <v>43777</v>
      </c>
      <c r="C3647" s="24">
        <v>3093.080078</v>
      </c>
      <c r="D3647" s="3">
        <f t="shared" si="58"/>
        <v>8.5330729466825961E-3</v>
      </c>
    </row>
    <row r="3648" spans="2:4">
      <c r="B3648" s="4">
        <v>43784</v>
      </c>
      <c r="C3648" s="24">
        <v>3120.459961</v>
      </c>
      <c r="D3648" s="3">
        <f t="shared" si="58"/>
        <v>8.8519800036033214E-3</v>
      </c>
    </row>
    <row r="3649" spans="2:15">
      <c r="B3649" s="4">
        <v>43791</v>
      </c>
      <c r="C3649" s="24">
        <v>3110.290039</v>
      </c>
      <c r="D3649" s="3">
        <f t="shared" si="58"/>
        <v>-3.2591099155589998E-3</v>
      </c>
    </row>
    <row r="3650" spans="2:15">
      <c r="B3650" s="4">
        <v>43798</v>
      </c>
      <c r="C3650" s="24">
        <v>3140.9799800000001</v>
      </c>
      <c r="D3650" s="3">
        <f t="shared" si="58"/>
        <v>9.8672280125577938E-3</v>
      </c>
    </row>
    <row r="3651" spans="2:15">
      <c r="B3651" s="4">
        <v>43805</v>
      </c>
      <c r="C3651" s="24">
        <v>3145.9099120000001</v>
      </c>
      <c r="D3651" s="3">
        <f t="shared" si="58"/>
        <v>1.5695521879766083E-3</v>
      </c>
    </row>
    <row r="3652" spans="2:15">
      <c r="B3652" s="4">
        <v>43812</v>
      </c>
      <c r="C3652" s="24">
        <v>3168.8000489999999</v>
      </c>
      <c r="D3652" s="3">
        <f t="shared" si="58"/>
        <v>7.276157817706741E-3</v>
      </c>
      <c r="G3652" s="6"/>
      <c r="K3652" s="2"/>
      <c r="N3652" s="3"/>
      <c r="O3652" s="3"/>
    </row>
    <row r="3653" spans="2:15">
      <c r="B3653" s="4"/>
      <c r="C3653" s="32"/>
      <c r="G3653" s="6"/>
      <c r="K3653" s="2"/>
      <c r="N3653" s="3"/>
      <c r="O3653" s="3"/>
    </row>
    <row r="3654" spans="2:15">
      <c r="B3654" s="4"/>
      <c r="D3654" s="22"/>
      <c r="G3654" s="6"/>
      <c r="K3654" s="2"/>
      <c r="N3654" s="3"/>
      <c r="O3654" s="3"/>
    </row>
    <row r="3655" spans="2:15">
      <c r="B3655" s="4"/>
      <c r="D3655" s="3"/>
      <c r="G3655" s="6"/>
      <c r="K3655" s="2"/>
      <c r="N3655" s="3"/>
      <c r="O3655" s="3"/>
    </row>
    <row r="3656" spans="2:15">
      <c r="B3656" s="4"/>
      <c r="G3656" s="6"/>
      <c r="K3656" s="2"/>
      <c r="N3656" s="3"/>
      <c r="O3656" s="3"/>
    </row>
    <row r="3657" spans="2:15">
      <c r="B3657" s="4"/>
      <c r="D3657" s="3"/>
      <c r="G3657" s="6"/>
      <c r="K3657" s="2"/>
      <c r="N3657" s="3"/>
      <c r="O3657" s="3"/>
    </row>
    <row r="3658" spans="2:15">
      <c r="B3658" s="4"/>
      <c r="G3658" s="6"/>
      <c r="K3658" s="2"/>
      <c r="N3658" s="3"/>
      <c r="O3658" s="3"/>
    </row>
    <row r="3659" spans="2:15">
      <c r="B3659" s="4"/>
      <c r="G3659" s="6"/>
      <c r="K3659" s="2"/>
      <c r="N3659" s="3"/>
      <c r="O3659" s="3"/>
    </row>
    <row r="3660" spans="2:15">
      <c r="B3660" s="4"/>
      <c r="G3660" s="6"/>
      <c r="K3660" s="2"/>
      <c r="N3660" s="3"/>
      <c r="O3660" s="3"/>
    </row>
    <row r="3661" spans="2:15">
      <c r="B3661" s="4"/>
      <c r="G3661" s="6"/>
      <c r="K3661" s="2"/>
      <c r="N3661" s="3"/>
      <c r="O3661" s="3"/>
    </row>
    <row r="3662" spans="2:15">
      <c r="B3662" s="4"/>
      <c r="G3662" s="6"/>
      <c r="K3662" s="2"/>
      <c r="N3662" s="3"/>
      <c r="O3662" s="3"/>
    </row>
    <row r="3663" spans="2:15">
      <c r="B3663" s="4"/>
      <c r="G3663" s="6"/>
      <c r="K3663" s="2"/>
      <c r="N3663" s="3"/>
      <c r="O3663" s="3"/>
    </row>
    <row r="3664" spans="2:15">
      <c r="B3664" s="4"/>
      <c r="G3664" s="6"/>
      <c r="K3664" s="2"/>
      <c r="N3664" s="3"/>
      <c r="O3664" s="3"/>
    </row>
    <row r="3665" spans="2:15">
      <c r="B3665" s="4"/>
      <c r="G3665" s="6"/>
      <c r="N3665" s="3"/>
      <c r="O3665" s="3"/>
    </row>
    <row r="3666" spans="2:15">
      <c r="B3666" s="4"/>
    </row>
    <row r="3667" spans="2:15">
      <c r="B3667" s="4"/>
    </row>
    <row r="3668" spans="2:15">
      <c r="B3668" s="4"/>
    </row>
    <row r="3669" spans="2:15">
      <c r="B3669" s="4"/>
    </row>
    <row r="3670" spans="2:15">
      <c r="B3670" s="4"/>
    </row>
    <row r="3671" spans="2:15">
      <c r="B3671" s="4"/>
    </row>
    <row r="3672" spans="2:15">
      <c r="B3672" s="4"/>
    </row>
    <row r="3673" spans="2:15">
      <c r="B3673" s="4"/>
    </row>
    <row r="3674" spans="2:15">
      <c r="B3674" s="4"/>
    </row>
    <row r="3675" spans="2:15">
      <c r="B3675" s="4"/>
    </row>
    <row r="3676" spans="2:15">
      <c r="B3676" s="4"/>
    </row>
    <row r="3677" spans="2:15">
      <c r="B3677" s="4"/>
    </row>
    <row r="3678" spans="2:15">
      <c r="B3678" s="4"/>
    </row>
    <row r="3679" spans="2:15">
      <c r="B3679" s="4"/>
    </row>
    <row r="3680" spans="2:15">
      <c r="B3680" s="4"/>
    </row>
    <row r="3681" spans="2:2">
      <c r="B3681" s="4"/>
    </row>
    <row r="3682" spans="2:2">
      <c r="B3682" s="4"/>
    </row>
    <row r="3683" spans="2:2">
      <c r="B3683" s="4"/>
    </row>
    <row r="3684" spans="2:2">
      <c r="B3684" s="4"/>
    </row>
    <row r="3685" spans="2:2">
      <c r="B3685" s="4"/>
    </row>
    <row r="3686" spans="2:2">
      <c r="B3686" s="4"/>
    </row>
    <row r="3687" spans="2:2">
      <c r="B3687" s="4"/>
    </row>
    <row r="3688" spans="2:2">
      <c r="B3688" s="4"/>
    </row>
    <row r="3689" spans="2:2">
      <c r="B3689" s="4"/>
    </row>
    <row r="3690" spans="2:2">
      <c r="B3690" s="4"/>
    </row>
    <row r="3691" spans="2:2">
      <c r="B3691" s="4"/>
    </row>
    <row r="3692" spans="2:2">
      <c r="B3692" s="4"/>
    </row>
    <row r="3693" spans="2:2">
      <c r="B3693" s="4"/>
    </row>
    <row r="3694" spans="2:2">
      <c r="B3694" s="4"/>
    </row>
    <row r="3695" spans="2:2">
      <c r="B3695" s="4"/>
    </row>
    <row r="3696" spans="2:2">
      <c r="B3696" s="4"/>
    </row>
    <row r="3697" spans="2:2">
      <c r="B3697" s="4"/>
    </row>
    <row r="3698" spans="2:2">
      <c r="B3698" s="4"/>
    </row>
    <row r="3699" spans="2:2">
      <c r="B3699" s="4"/>
    </row>
    <row r="3700" spans="2:2">
      <c r="B3700" s="4"/>
    </row>
    <row r="3701" spans="2:2">
      <c r="B3701" s="4"/>
    </row>
    <row r="3702" spans="2:2">
      <c r="B3702" s="4"/>
    </row>
    <row r="3703" spans="2:2">
      <c r="B3703" s="4"/>
    </row>
    <row r="3704" spans="2:2">
      <c r="B3704" s="4"/>
    </row>
    <row r="3705" spans="2:2">
      <c r="B3705" s="4"/>
    </row>
    <row r="3706" spans="2:2">
      <c r="B3706" s="4"/>
    </row>
    <row r="3707" spans="2:2">
      <c r="B3707" s="4"/>
    </row>
    <row r="3708" spans="2:2">
      <c r="B3708" s="4"/>
    </row>
    <row r="3709" spans="2:2">
      <c r="B3709" s="4"/>
    </row>
    <row r="3710" spans="2:2">
      <c r="B3710" s="4"/>
    </row>
    <row r="3711" spans="2:2">
      <c r="B3711" s="4"/>
    </row>
    <row r="3712" spans="2:2">
      <c r="B3712" s="4"/>
    </row>
    <row r="3713" spans="2:2">
      <c r="B3713" s="4"/>
    </row>
    <row r="3714" spans="2:2">
      <c r="B3714" s="4"/>
    </row>
    <row r="3715" spans="2:2">
      <c r="B3715" s="4"/>
    </row>
    <row r="3716" spans="2:2">
      <c r="B3716" s="4"/>
    </row>
    <row r="3717" spans="2:2">
      <c r="B3717" s="4"/>
    </row>
    <row r="3718" spans="2:2">
      <c r="B3718" s="4"/>
    </row>
    <row r="3719" spans="2:2">
      <c r="B3719" s="4"/>
    </row>
    <row r="3720" spans="2:2">
      <c r="B3720" s="4"/>
    </row>
    <row r="3721" spans="2:2">
      <c r="B3721" s="4"/>
    </row>
    <row r="3722" spans="2:2">
      <c r="B3722" s="4"/>
    </row>
    <row r="3723" spans="2:2">
      <c r="B3723" s="4"/>
    </row>
    <row r="3724" spans="2:2">
      <c r="B3724" s="4"/>
    </row>
    <row r="3725" spans="2:2">
      <c r="B3725" s="4"/>
    </row>
    <row r="3726" spans="2:2">
      <c r="B3726" s="4"/>
    </row>
    <row r="3727" spans="2:2">
      <c r="B3727" s="4"/>
    </row>
    <row r="3728" spans="2:2">
      <c r="B3728" s="4"/>
    </row>
    <row r="3729" spans="2:2">
      <c r="B3729" s="4"/>
    </row>
    <row r="3730" spans="2:2">
      <c r="B3730" s="4"/>
    </row>
    <row r="3731" spans="2:2">
      <c r="B3731" s="4"/>
    </row>
    <row r="3732" spans="2:2">
      <c r="B3732" s="4"/>
    </row>
    <row r="3733" spans="2:2">
      <c r="B3733" s="4"/>
    </row>
    <row r="3734" spans="2:2">
      <c r="B3734" s="4"/>
    </row>
    <row r="3735" spans="2:2">
      <c r="B3735" s="4"/>
    </row>
    <row r="3736" spans="2:2">
      <c r="B3736" s="4"/>
    </row>
    <row r="3737" spans="2:2">
      <c r="B3737" s="4"/>
    </row>
    <row r="3738" spans="2:2">
      <c r="B3738" s="4"/>
    </row>
    <row r="3739" spans="2:2">
      <c r="B3739" s="4"/>
    </row>
    <row r="3740" spans="2:2">
      <c r="B3740" s="4"/>
    </row>
    <row r="3741" spans="2:2">
      <c r="B3741" s="4"/>
    </row>
    <row r="3742" spans="2:2">
      <c r="B3742" s="4"/>
    </row>
    <row r="3743" spans="2:2">
      <c r="B3743" s="4"/>
    </row>
    <row r="3744" spans="2:2">
      <c r="B3744" s="4"/>
    </row>
    <row r="3745" spans="2:2">
      <c r="B3745" s="4"/>
    </row>
    <row r="3746" spans="2:2">
      <c r="B3746" s="4"/>
    </row>
    <row r="3747" spans="2:2">
      <c r="B3747" s="4"/>
    </row>
    <row r="3748" spans="2:2">
      <c r="B3748" s="4"/>
    </row>
    <row r="3749" spans="2:2">
      <c r="B3749" s="4"/>
    </row>
    <row r="3750" spans="2:2">
      <c r="B3750" s="4"/>
    </row>
    <row r="3751" spans="2:2">
      <c r="B3751" s="4"/>
    </row>
    <row r="3752" spans="2:2">
      <c r="B3752" s="4"/>
    </row>
    <row r="3753" spans="2:2">
      <c r="B3753" s="4"/>
    </row>
    <row r="3754" spans="2:2">
      <c r="B3754" s="4"/>
    </row>
    <row r="3755" spans="2:2">
      <c r="B3755" s="4"/>
    </row>
    <row r="3756" spans="2:2">
      <c r="B3756" s="4"/>
    </row>
    <row r="3757" spans="2:2">
      <c r="B3757" s="4"/>
    </row>
    <row r="3758" spans="2:2">
      <c r="B3758" s="4"/>
    </row>
    <row r="3759" spans="2:2">
      <c r="B3759" s="4"/>
    </row>
    <row r="3760" spans="2:2">
      <c r="B3760" s="4"/>
    </row>
    <row r="3761" spans="2:2">
      <c r="B3761" s="4"/>
    </row>
    <row r="3762" spans="2:2">
      <c r="B3762" s="4"/>
    </row>
    <row r="3763" spans="2:2">
      <c r="B3763" s="4"/>
    </row>
    <row r="3764" spans="2:2">
      <c r="B3764" s="4"/>
    </row>
    <row r="3765" spans="2:2">
      <c r="B3765" s="4"/>
    </row>
    <row r="3766" spans="2:2">
      <c r="B3766" s="4"/>
    </row>
    <row r="3767" spans="2:2">
      <c r="B3767" s="4"/>
    </row>
    <row r="3768" spans="2:2">
      <c r="B3768" s="4"/>
    </row>
    <row r="3769" spans="2:2">
      <c r="B3769" s="4"/>
    </row>
    <row r="3770" spans="2:2">
      <c r="B3770" s="4"/>
    </row>
    <row r="3771" spans="2:2">
      <c r="B3771" s="4"/>
    </row>
    <row r="3772" spans="2:2">
      <c r="B3772" s="4"/>
    </row>
    <row r="3773" spans="2:2">
      <c r="B3773" s="4"/>
    </row>
    <row r="3774" spans="2:2">
      <c r="B3774" s="4"/>
    </row>
    <row r="3775" spans="2:2">
      <c r="B3775" s="4"/>
    </row>
    <row r="3776" spans="2:2">
      <c r="B3776" s="4"/>
    </row>
    <row r="3777" spans="2:2">
      <c r="B3777" s="4"/>
    </row>
    <row r="3778" spans="2:2">
      <c r="B3778" s="4"/>
    </row>
    <row r="3779" spans="2:2">
      <c r="B3779" s="4"/>
    </row>
    <row r="3780" spans="2:2">
      <c r="B3780" s="4"/>
    </row>
    <row r="3781" spans="2:2">
      <c r="B3781" s="4"/>
    </row>
    <row r="3782" spans="2:2">
      <c r="B3782" s="4"/>
    </row>
    <row r="3783" spans="2:2">
      <c r="B3783" s="4"/>
    </row>
    <row r="3784" spans="2:2">
      <c r="B3784" s="4"/>
    </row>
    <row r="3785" spans="2:2">
      <c r="B3785" s="4"/>
    </row>
    <row r="3786" spans="2:2">
      <c r="B3786" s="4"/>
    </row>
    <row r="3787" spans="2:2">
      <c r="B3787" s="4"/>
    </row>
    <row r="3788" spans="2:2">
      <c r="B3788" s="4"/>
    </row>
    <row r="3789" spans="2:2">
      <c r="B3789" s="4"/>
    </row>
    <row r="3790" spans="2:2">
      <c r="B3790" s="4"/>
    </row>
    <row r="3791" spans="2:2">
      <c r="B3791" s="4"/>
    </row>
    <row r="3792" spans="2:2">
      <c r="B3792" s="4"/>
    </row>
    <row r="3793" spans="2:2">
      <c r="B3793" s="4"/>
    </row>
    <row r="3794" spans="2:2">
      <c r="B3794" s="4"/>
    </row>
    <row r="3795" spans="2:2">
      <c r="B3795" s="4"/>
    </row>
    <row r="3796" spans="2:2">
      <c r="B3796" s="4"/>
    </row>
    <row r="3797" spans="2:2">
      <c r="B3797" s="4"/>
    </row>
    <row r="3798" spans="2:2">
      <c r="B3798" s="4"/>
    </row>
    <row r="3799" spans="2:2">
      <c r="B3799" s="4"/>
    </row>
    <row r="3800" spans="2:2">
      <c r="B3800" s="4"/>
    </row>
    <row r="3801" spans="2:2">
      <c r="B3801" s="4"/>
    </row>
    <row r="3802" spans="2:2">
      <c r="B3802" s="4"/>
    </row>
    <row r="3803" spans="2:2">
      <c r="B3803" s="4"/>
    </row>
    <row r="3804" spans="2:2">
      <c r="B3804" s="4"/>
    </row>
    <row r="3805" spans="2:2">
      <c r="B3805" s="4"/>
    </row>
    <row r="3806" spans="2:2">
      <c r="B3806" s="4"/>
    </row>
    <row r="3807" spans="2:2">
      <c r="B3807" s="4"/>
    </row>
    <row r="3808" spans="2:2">
      <c r="B3808" s="4"/>
    </row>
    <row r="3809" spans="2:2">
      <c r="B3809" s="4"/>
    </row>
    <row r="3810" spans="2:2">
      <c r="B3810" s="4"/>
    </row>
    <row r="3811" spans="2:2">
      <c r="B3811" s="4"/>
    </row>
    <row r="3812" spans="2:2">
      <c r="B3812" s="4"/>
    </row>
    <row r="3813" spans="2:2">
      <c r="B3813" s="4"/>
    </row>
    <row r="3814" spans="2:2">
      <c r="B3814" s="4"/>
    </row>
    <row r="3815" spans="2:2">
      <c r="B3815" s="4"/>
    </row>
    <row r="3816" spans="2:2">
      <c r="B3816" s="4"/>
    </row>
    <row r="3817" spans="2:2">
      <c r="B3817" s="4"/>
    </row>
    <row r="3818" spans="2:2">
      <c r="B3818" s="4"/>
    </row>
    <row r="3819" spans="2:2">
      <c r="B3819" s="4"/>
    </row>
    <row r="3820" spans="2:2">
      <c r="B3820" s="4"/>
    </row>
    <row r="3821" spans="2:2">
      <c r="B3821" s="4"/>
    </row>
    <row r="3822" spans="2:2">
      <c r="B3822" s="4"/>
    </row>
    <row r="3823" spans="2:2">
      <c r="B3823" s="4"/>
    </row>
    <row r="3824" spans="2:2">
      <c r="B3824" s="4"/>
    </row>
    <row r="3825" spans="2:2">
      <c r="B3825" s="4"/>
    </row>
    <row r="3826" spans="2:2">
      <c r="B3826" s="4"/>
    </row>
    <row r="3827" spans="2:2">
      <c r="B3827" s="4"/>
    </row>
    <row r="3828" spans="2:2">
      <c r="B3828" s="4"/>
    </row>
    <row r="3829" spans="2:2">
      <c r="B3829" s="4"/>
    </row>
    <row r="3830" spans="2:2">
      <c r="B3830" s="4"/>
    </row>
    <row r="3831" spans="2:2">
      <c r="B3831" s="4"/>
    </row>
    <row r="3832" spans="2:2">
      <c r="B3832" s="4"/>
    </row>
    <row r="3833" spans="2:2">
      <c r="B3833" s="4"/>
    </row>
    <row r="3834" spans="2:2">
      <c r="B3834" s="4"/>
    </row>
    <row r="3835" spans="2:2">
      <c r="B3835" s="4"/>
    </row>
    <row r="3836" spans="2:2">
      <c r="B3836" s="4"/>
    </row>
    <row r="3837" spans="2:2">
      <c r="B3837" s="4"/>
    </row>
    <row r="3838" spans="2:2">
      <c r="B3838" s="4"/>
    </row>
    <row r="3839" spans="2:2">
      <c r="B3839" s="4"/>
    </row>
    <row r="3840" spans="2:2">
      <c r="B3840" s="4"/>
    </row>
    <row r="3841" spans="2:2">
      <c r="B3841" s="4"/>
    </row>
    <row r="3842" spans="2:2">
      <c r="B3842" s="4"/>
    </row>
    <row r="3843" spans="2:2">
      <c r="B3843" s="4"/>
    </row>
    <row r="3844" spans="2:2">
      <c r="B3844" s="4"/>
    </row>
    <row r="3845" spans="2:2">
      <c r="B3845" s="4"/>
    </row>
    <row r="3846" spans="2:2">
      <c r="B3846" s="4"/>
    </row>
    <row r="3847" spans="2:2">
      <c r="B3847" s="4"/>
    </row>
    <row r="3848" spans="2:2">
      <c r="B3848" s="4"/>
    </row>
    <row r="3849" spans="2:2">
      <c r="B3849" s="4"/>
    </row>
    <row r="3850" spans="2:2">
      <c r="B3850" s="4"/>
    </row>
    <row r="3851" spans="2:2">
      <c r="B3851" s="4"/>
    </row>
    <row r="3852" spans="2:2">
      <c r="B3852" s="4"/>
    </row>
    <row r="3853" spans="2:2">
      <c r="B3853" s="4"/>
    </row>
    <row r="3854" spans="2:2">
      <c r="B3854" s="4"/>
    </row>
    <row r="3855" spans="2:2">
      <c r="B3855" s="4"/>
    </row>
    <row r="3856" spans="2:2">
      <c r="B3856" s="4"/>
    </row>
    <row r="3857" spans="2:2">
      <c r="B3857" s="4"/>
    </row>
    <row r="3858" spans="2:2">
      <c r="B3858" s="4"/>
    </row>
    <row r="3859" spans="2:2">
      <c r="B3859" s="4"/>
    </row>
    <row r="3860" spans="2:2">
      <c r="B3860" s="4"/>
    </row>
    <row r="3861" spans="2:2">
      <c r="B3861" s="4"/>
    </row>
    <row r="3862" spans="2:2">
      <c r="B3862" s="4"/>
    </row>
    <row r="3863" spans="2:2">
      <c r="B3863" s="4"/>
    </row>
    <row r="3864" spans="2:2">
      <c r="B3864" s="4"/>
    </row>
    <row r="3865" spans="2:2">
      <c r="B3865" s="4"/>
    </row>
    <row r="3866" spans="2:2">
      <c r="B3866" s="4"/>
    </row>
    <row r="3867" spans="2:2">
      <c r="B3867" s="4"/>
    </row>
    <row r="3868" spans="2:2">
      <c r="B3868" s="4"/>
    </row>
    <row r="3869" spans="2:2">
      <c r="B3869" s="4"/>
    </row>
    <row r="3870" spans="2:2">
      <c r="B3870" s="4"/>
    </row>
    <row r="3871" spans="2:2">
      <c r="B3871" s="4"/>
    </row>
    <row r="3872" spans="2:2">
      <c r="B3872" s="4"/>
    </row>
    <row r="3873" spans="2:2">
      <c r="B3873" s="4"/>
    </row>
    <row r="3874" spans="2:2">
      <c r="B3874" s="4"/>
    </row>
    <row r="3875" spans="2:2">
      <c r="B3875" s="4"/>
    </row>
    <row r="3876" spans="2:2">
      <c r="B3876" s="4"/>
    </row>
    <row r="3877" spans="2:2">
      <c r="B3877" s="4"/>
    </row>
    <row r="3878" spans="2:2">
      <c r="B3878" s="4"/>
    </row>
    <row r="3879" spans="2:2">
      <c r="B3879" s="4"/>
    </row>
    <row r="3880" spans="2:2">
      <c r="B3880" s="4"/>
    </row>
    <row r="3881" spans="2:2">
      <c r="B3881" s="4"/>
    </row>
    <row r="3882" spans="2:2">
      <c r="B3882" s="4"/>
    </row>
    <row r="3883" spans="2:2">
      <c r="B3883" s="4"/>
    </row>
    <row r="3884" spans="2:2">
      <c r="B3884" s="4"/>
    </row>
    <row r="3885" spans="2:2">
      <c r="B3885" s="4"/>
    </row>
    <row r="3886" spans="2:2">
      <c r="B3886" s="4"/>
    </row>
    <row r="3887" spans="2:2">
      <c r="B3887" s="4"/>
    </row>
    <row r="3888" spans="2:2">
      <c r="B3888" s="4"/>
    </row>
    <row r="3889" spans="2:2">
      <c r="B3889" s="4"/>
    </row>
    <row r="3890" spans="2:2">
      <c r="B3890" s="4"/>
    </row>
    <row r="3891" spans="2:2">
      <c r="B3891" s="4"/>
    </row>
    <row r="3892" spans="2:2">
      <c r="B3892" s="4"/>
    </row>
    <row r="3893" spans="2:2">
      <c r="B3893" s="4"/>
    </row>
    <row r="3894" spans="2:2">
      <c r="B3894" s="4"/>
    </row>
    <row r="3895" spans="2:2">
      <c r="B3895" s="4"/>
    </row>
    <row r="3896" spans="2:2">
      <c r="B3896" s="4"/>
    </row>
    <row r="3897" spans="2:2">
      <c r="B3897" s="4"/>
    </row>
    <row r="3898" spans="2:2">
      <c r="B3898" s="4"/>
    </row>
    <row r="3899" spans="2:2">
      <c r="B3899" s="4"/>
    </row>
    <row r="3900" spans="2:2">
      <c r="B3900" s="4"/>
    </row>
    <row r="3901" spans="2:2">
      <c r="B3901" s="4"/>
    </row>
    <row r="3902" spans="2:2">
      <c r="B3902" s="4"/>
    </row>
    <row r="3903" spans="2:2">
      <c r="B3903" s="4"/>
    </row>
    <row r="3904" spans="2:2">
      <c r="B3904" s="4"/>
    </row>
    <row r="3905" spans="2:2">
      <c r="B3905" s="4"/>
    </row>
    <row r="3906" spans="2:2">
      <c r="B3906" s="4"/>
    </row>
    <row r="3907" spans="2:2">
      <c r="B3907" s="4"/>
    </row>
    <row r="3908" spans="2:2">
      <c r="B3908" s="4"/>
    </row>
    <row r="3909" spans="2:2">
      <c r="B3909" s="4"/>
    </row>
    <row r="3910" spans="2:2">
      <c r="B3910" s="4"/>
    </row>
    <row r="3911" spans="2:2">
      <c r="B3911" s="4"/>
    </row>
    <row r="3912" spans="2:2">
      <c r="B3912" s="4"/>
    </row>
    <row r="3913" spans="2:2">
      <c r="B3913" s="4"/>
    </row>
    <row r="3914" spans="2:2">
      <c r="B3914" s="4"/>
    </row>
    <row r="3915" spans="2:2">
      <c r="B3915" s="4"/>
    </row>
    <row r="3916" spans="2:2">
      <c r="B3916" s="4"/>
    </row>
    <row r="3917" spans="2:2">
      <c r="B3917" s="4"/>
    </row>
    <row r="3918" spans="2:2">
      <c r="B3918" s="4"/>
    </row>
    <row r="3919" spans="2:2">
      <c r="B3919" s="4"/>
    </row>
    <row r="3920" spans="2:2">
      <c r="B3920" s="4"/>
    </row>
    <row r="3921" spans="2:2">
      <c r="B3921" s="4"/>
    </row>
    <row r="3922" spans="2:2">
      <c r="B3922" s="4"/>
    </row>
    <row r="3923" spans="2:2">
      <c r="B3923" s="4"/>
    </row>
    <row r="3924" spans="2:2">
      <c r="B3924" s="4"/>
    </row>
    <row r="3925" spans="2:2">
      <c r="B3925" s="4"/>
    </row>
    <row r="3926" spans="2:2">
      <c r="B3926" s="4"/>
    </row>
    <row r="3927" spans="2:2">
      <c r="B3927" s="4"/>
    </row>
    <row r="3928" spans="2:2">
      <c r="B3928" s="4"/>
    </row>
    <row r="3929" spans="2:2">
      <c r="B3929" s="4"/>
    </row>
    <row r="3930" spans="2:2">
      <c r="B3930" s="4"/>
    </row>
    <row r="3931" spans="2:2">
      <c r="B3931" s="4"/>
    </row>
    <row r="3932" spans="2:2">
      <c r="B3932" s="4"/>
    </row>
    <row r="3933" spans="2:2">
      <c r="B3933" s="4"/>
    </row>
    <row r="3934" spans="2:2">
      <c r="B3934" s="4"/>
    </row>
    <row r="3935" spans="2:2">
      <c r="B3935" s="4"/>
    </row>
    <row r="3936" spans="2:2">
      <c r="B3936" s="4"/>
    </row>
    <row r="3937" spans="2:2">
      <c r="B3937" s="4"/>
    </row>
    <row r="3938" spans="2:2">
      <c r="B3938" s="4"/>
    </row>
    <row r="3939" spans="2:2">
      <c r="B3939" s="4"/>
    </row>
    <row r="3940" spans="2:2">
      <c r="B3940" s="4"/>
    </row>
    <row r="3941" spans="2:2">
      <c r="B3941" s="4"/>
    </row>
    <row r="3942" spans="2:2">
      <c r="B3942" s="4"/>
    </row>
    <row r="3943" spans="2:2">
      <c r="B3943" s="4"/>
    </row>
    <row r="3944" spans="2:2">
      <c r="B3944" s="4"/>
    </row>
    <row r="3945" spans="2:2">
      <c r="B3945" s="4"/>
    </row>
    <row r="3946" spans="2:2">
      <c r="B3946" s="4"/>
    </row>
    <row r="3947" spans="2:2">
      <c r="B3947" s="4"/>
    </row>
    <row r="3948" spans="2:2">
      <c r="B3948" s="4"/>
    </row>
    <row r="3949" spans="2:2">
      <c r="B3949" s="4"/>
    </row>
    <row r="3950" spans="2:2">
      <c r="B3950" s="4"/>
    </row>
    <row r="3951" spans="2:2">
      <c r="B3951" s="4"/>
    </row>
    <row r="3952" spans="2:2">
      <c r="B3952" s="4"/>
    </row>
    <row r="3953" spans="2:2">
      <c r="B3953" s="4"/>
    </row>
    <row r="3954" spans="2:2">
      <c r="B3954" s="4"/>
    </row>
    <row r="3955" spans="2:2">
      <c r="B3955" s="4"/>
    </row>
    <row r="3956" spans="2:2">
      <c r="B3956" s="4"/>
    </row>
    <row r="3957" spans="2:2">
      <c r="B3957" s="4"/>
    </row>
    <row r="3958" spans="2:2">
      <c r="B3958" s="4"/>
    </row>
    <row r="3959" spans="2:2">
      <c r="B3959" s="4"/>
    </row>
    <row r="3960" spans="2:2">
      <c r="B3960" s="4"/>
    </row>
    <row r="3961" spans="2:2">
      <c r="B3961" s="4"/>
    </row>
    <row r="3962" spans="2:2">
      <c r="B3962" s="4"/>
    </row>
    <row r="3963" spans="2:2">
      <c r="B3963" s="4"/>
    </row>
    <row r="3964" spans="2:2">
      <c r="B3964" s="4"/>
    </row>
    <row r="3965" spans="2:2">
      <c r="B3965" s="4"/>
    </row>
    <row r="3966" spans="2:2">
      <c r="B3966" s="4"/>
    </row>
    <row r="3967" spans="2:2">
      <c r="B3967" s="4"/>
    </row>
    <row r="3968" spans="2:2">
      <c r="B3968" s="4"/>
    </row>
    <row r="3969" spans="2:2">
      <c r="B3969" s="4"/>
    </row>
    <row r="3970" spans="2:2">
      <c r="B3970" s="4"/>
    </row>
    <row r="3971" spans="2:2">
      <c r="B3971" s="4"/>
    </row>
    <row r="3972" spans="2:2">
      <c r="B3972" s="4"/>
    </row>
    <row r="3973" spans="2:2">
      <c r="B3973" s="4"/>
    </row>
    <row r="3974" spans="2:2">
      <c r="B3974" s="4"/>
    </row>
    <row r="3975" spans="2:2">
      <c r="B3975" s="4"/>
    </row>
    <row r="3976" spans="2:2">
      <c r="B3976" s="4"/>
    </row>
    <row r="3977" spans="2:2">
      <c r="B3977" s="4"/>
    </row>
    <row r="3978" spans="2:2">
      <c r="B3978" s="4"/>
    </row>
    <row r="3979" spans="2:2">
      <c r="B3979" s="4"/>
    </row>
    <row r="3980" spans="2:2">
      <c r="B3980" s="4"/>
    </row>
    <row r="3981" spans="2:2">
      <c r="B3981" s="4"/>
    </row>
    <row r="3982" spans="2:2">
      <c r="B3982" s="4"/>
    </row>
    <row r="3983" spans="2:2">
      <c r="B3983" s="4"/>
    </row>
    <row r="3984" spans="2:2">
      <c r="B3984" s="4"/>
    </row>
    <row r="3985" spans="2:2">
      <c r="B3985" s="4"/>
    </row>
    <row r="3986" spans="2:2">
      <c r="B3986" s="4"/>
    </row>
    <row r="3987" spans="2:2">
      <c r="B3987" s="4"/>
    </row>
    <row r="3988" spans="2:2">
      <c r="B3988" s="4"/>
    </row>
    <row r="3989" spans="2:2">
      <c r="B3989" s="4"/>
    </row>
    <row r="3990" spans="2:2">
      <c r="B3990" s="4"/>
    </row>
    <row r="3991" spans="2:2">
      <c r="B3991" s="4"/>
    </row>
    <row r="3992" spans="2:2">
      <c r="B3992" s="4"/>
    </row>
    <row r="3993" spans="2:2">
      <c r="B3993" s="4"/>
    </row>
    <row r="3994" spans="2:2">
      <c r="B3994" s="4"/>
    </row>
    <row r="3995" spans="2:2">
      <c r="B3995" s="4"/>
    </row>
    <row r="3996" spans="2:2">
      <c r="B3996" s="4"/>
    </row>
    <row r="3997" spans="2:2">
      <c r="B3997" s="4"/>
    </row>
    <row r="3998" spans="2:2">
      <c r="B3998" s="4"/>
    </row>
    <row r="3999" spans="2:2">
      <c r="B3999" s="4"/>
    </row>
    <row r="4000" spans="2:2">
      <c r="B4000" s="4"/>
    </row>
    <row r="4001" spans="2:2">
      <c r="B4001" s="4"/>
    </row>
    <row r="4002" spans="2:2">
      <c r="B4002" s="4"/>
    </row>
    <row r="4003" spans="2:2">
      <c r="B4003" s="4"/>
    </row>
    <row r="4004" spans="2:2">
      <c r="B4004" s="4"/>
    </row>
    <row r="4005" spans="2:2">
      <c r="B4005" s="4"/>
    </row>
    <row r="4006" spans="2:2">
      <c r="B4006" s="4"/>
    </row>
    <row r="4007" spans="2:2">
      <c r="B4007" s="4"/>
    </row>
    <row r="4008" spans="2:2">
      <c r="B4008" s="4"/>
    </row>
    <row r="4009" spans="2:2">
      <c r="B4009" s="4"/>
    </row>
    <row r="4010" spans="2:2">
      <c r="B4010" s="4"/>
    </row>
    <row r="4011" spans="2:2">
      <c r="B4011" s="4"/>
    </row>
    <row r="4012" spans="2:2">
      <c r="B4012" s="4"/>
    </row>
    <row r="4013" spans="2:2">
      <c r="B4013" s="4"/>
    </row>
    <row r="4014" spans="2:2">
      <c r="B4014" s="4"/>
    </row>
    <row r="4015" spans="2:2">
      <c r="B4015" s="4"/>
    </row>
    <row r="4016" spans="2:2">
      <c r="B4016" s="4"/>
    </row>
    <row r="4017" spans="2:2">
      <c r="B4017" s="4"/>
    </row>
    <row r="4018" spans="2:2">
      <c r="B4018" s="4"/>
    </row>
    <row r="4019" spans="2:2">
      <c r="B4019" s="4"/>
    </row>
    <row r="4020" spans="2:2">
      <c r="B4020" s="4"/>
    </row>
    <row r="4021" spans="2:2">
      <c r="B4021" s="4"/>
    </row>
    <row r="4022" spans="2:2">
      <c r="B4022" s="4"/>
    </row>
    <row r="4023" spans="2:2">
      <c r="B4023" s="4"/>
    </row>
    <row r="4024" spans="2:2">
      <c r="B4024" s="4"/>
    </row>
    <row r="4025" spans="2:2">
      <c r="B4025" s="4"/>
    </row>
    <row r="4026" spans="2:2">
      <c r="B4026" s="4"/>
    </row>
    <row r="4027" spans="2:2">
      <c r="B4027" s="4"/>
    </row>
    <row r="4028" spans="2:2">
      <c r="B4028" s="4"/>
    </row>
    <row r="4029" spans="2:2">
      <c r="B4029" s="4"/>
    </row>
    <row r="4030" spans="2:2">
      <c r="B4030" s="4"/>
    </row>
    <row r="4031" spans="2:2">
      <c r="B4031" s="4"/>
    </row>
    <row r="4032" spans="2:2">
      <c r="B4032" s="4"/>
    </row>
    <row r="4033" spans="2:2">
      <c r="B4033" s="4"/>
    </row>
    <row r="4034" spans="2:2">
      <c r="B4034" s="4"/>
    </row>
    <row r="4035" spans="2:2">
      <c r="B4035" s="4"/>
    </row>
    <row r="4036" spans="2:2">
      <c r="B4036" s="4"/>
    </row>
    <row r="4037" spans="2:2">
      <c r="B4037" s="4"/>
    </row>
    <row r="4038" spans="2:2">
      <c r="B4038" s="4"/>
    </row>
    <row r="4039" spans="2:2">
      <c r="B4039" s="4"/>
    </row>
    <row r="4040" spans="2:2">
      <c r="B4040" s="4"/>
    </row>
    <row r="4041" spans="2:2">
      <c r="B4041" s="4"/>
    </row>
    <row r="4042" spans="2:2">
      <c r="B4042" s="4"/>
    </row>
    <row r="4043" spans="2:2">
      <c r="B4043" s="4"/>
    </row>
    <row r="4044" spans="2:2">
      <c r="B4044" s="4"/>
    </row>
    <row r="4045" spans="2:2">
      <c r="B4045" s="4"/>
    </row>
    <row r="4046" spans="2:2">
      <c r="B4046" s="4"/>
    </row>
    <row r="4047" spans="2:2">
      <c r="B4047" s="4"/>
    </row>
    <row r="4048" spans="2:2">
      <c r="B4048" s="4"/>
    </row>
    <row r="4049" spans="2:2">
      <c r="B4049" s="4"/>
    </row>
    <row r="4050" spans="2:2">
      <c r="B4050" s="4"/>
    </row>
    <row r="4051" spans="2:2">
      <c r="B4051" s="4"/>
    </row>
    <row r="4052" spans="2:2">
      <c r="B4052" s="4"/>
    </row>
    <row r="4053" spans="2:2">
      <c r="B4053" s="4"/>
    </row>
    <row r="4054" spans="2:2">
      <c r="B4054" s="4"/>
    </row>
    <row r="4055" spans="2:2">
      <c r="B4055" s="4"/>
    </row>
    <row r="4056" spans="2:2">
      <c r="B4056" s="4"/>
    </row>
    <row r="4057" spans="2:2">
      <c r="B4057" s="4"/>
    </row>
    <row r="4058" spans="2:2">
      <c r="B4058" s="4"/>
    </row>
    <row r="4059" spans="2:2">
      <c r="B4059" s="4"/>
    </row>
    <row r="4060" spans="2:2">
      <c r="B4060" s="4"/>
    </row>
    <row r="4061" spans="2:2">
      <c r="B4061" s="4"/>
    </row>
    <row r="4062" spans="2:2">
      <c r="B4062" s="4"/>
    </row>
    <row r="4063" spans="2:2">
      <c r="B4063" s="4"/>
    </row>
    <row r="4064" spans="2:2">
      <c r="B4064" s="4"/>
    </row>
    <row r="4065" spans="2:2">
      <c r="B4065" s="4"/>
    </row>
    <row r="4066" spans="2:2">
      <c r="B4066" s="4"/>
    </row>
    <row r="4067" spans="2:2">
      <c r="B4067" s="4"/>
    </row>
    <row r="4068" spans="2:2">
      <c r="B4068" s="4"/>
    </row>
    <row r="4069" spans="2:2">
      <c r="B4069" s="4"/>
    </row>
    <row r="4070" spans="2:2">
      <c r="B4070" s="4"/>
    </row>
    <row r="4071" spans="2:2">
      <c r="B4071" s="4"/>
    </row>
    <row r="4072" spans="2:2">
      <c r="B4072" s="4"/>
    </row>
    <row r="4073" spans="2:2">
      <c r="B4073" s="4"/>
    </row>
    <row r="4074" spans="2:2">
      <c r="B4074" s="4"/>
    </row>
    <row r="4075" spans="2:2">
      <c r="B4075" s="4"/>
    </row>
    <row r="4076" spans="2:2">
      <c r="B4076" s="4"/>
    </row>
    <row r="4077" spans="2:2">
      <c r="B4077" s="4"/>
    </row>
    <row r="4078" spans="2:2">
      <c r="B4078" s="4"/>
    </row>
    <row r="4079" spans="2:2">
      <c r="B4079" s="4"/>
    </row>
    <row r="4080" spans="2:2">
      <c r="B4080" s="4"/>
    </row>
    <row r="4081" spans="2:2">
      <c r="B4081" s="4"/>
    </row>
    <row r="4082" spans="2:2">
      <c r="B4082" s="4"/>
    </row>
    <row r="4083" spans="2:2">
      <c r="B4083" s="4"/>
    </row>
    <row r="4084" spans="2:2">
      <c r="B4084" s="4"/>
    </row>
    <row r="4085" spans="2:2">
      <c r="B4085" s="4"/>
    </row>
    <row r="4086" spans="2:2">
      <c r="B4086" s="4"/>
    </row>
    <row r="4087" spans="2:2">
      <c r="B4087" s="4"/>
    </row>
    <row r="4088" spans="2:2">
      <c r="B4088" s="4"/>
    </row>
    <row r="4089" spans="2:2">
      <c r="B4089" s="4"/>
    </row>
    <row r="4090" spans="2:2">
      <c r="B4090" s="4"/>
    </row>
    <row r="4091" spans="2:2">
      <c r="B4091" s="4"/>
    </row>
    <row r="4092" spans="2:2">
      <c r="B4092" s="4"/>
    </row>
    <row r="4093" spans="2:2">
      <c r="B4093" s="4"/>
    </row>
    <row r="4094" spans="2:2">
      <c r="B4094" s="4"/>
    </row>
    <row r="4095" spans="2:2">
      <c r="B4095" s="4"/>
    </row>
    <row r="4096" spans="2:2">
      <c r="B4096" s="4"/>
    </row>
    <row r="4097" spans="2:2">
      <c r="B4097" s="4"/>
    </row>
    <row r="4098" spans="2:2">
      <c r="B4098" s="4"/>
    </row>
    <row r="4099" spans="2:2">
      <c r="B4099" s="4"/>
    </row>
    <row r="4100" spans="2:2">
      <c r="B4100" s="4"/>
    </row>
    <row r="4101" spans="2:2">
      <c r="B4101" s="4"/>
    </row>
    <row r="4102" spans="2:2">
      <c r="B4102" s="4"/>
    </row>
    <row r="4103" spans="2:2">
      <c r="B4103" s="4"/>
    </row>
    <row r="4104" spans="2:2">
      <c r="B4104" s="4"/>
    </row>
    <row r="4105" spans="2:2">
      <c r="B4105" s="4"/>
    </row>
    <row r="4106" spans="2:2">
      <c r="B4106" s="4"/>
    </row>
    <row r="4107" spans="2:2">
      <c r="B4107" s="4"/>
    </row>
    <row r="4108" spans="2:2">
      <c r="B4108" s="4"/>
    </row>
    <row r="4109" spans="2:2">
      <c r="B4109" s="4"/>
    </row>
    <row r="4110" spans="2:2">
      <c r="B4110" s="4"/>
    </row>
    <row r="4111" spans="2:2">
      <c r="B4111" s="4"/>
    </row>
    <row r="4112" spans="2:2">
      <c r="B4112" s="4"/>
    </row>
    <row r="4113" spans="2:2">
      <c r="B4113" s="4"/>
    </row>
    <row r="4114" spans="2:2">
      <c r="B4114" s="4"/>
    </row>
    <row r="4115" spans="2:2">
      <c r="B4115" s="4"/>
    </row>
    <row r="4116" spans="2:2">
      <c r="B4116" s="4"/>
    </row>
    <row r="4117" spans="2:2">
      <c r="B4117" s="4"/>
    </row>
    <row r="4118" spans="2:2">
      <c r="B4118" s="4"/>
    </row>
    <row r="4119" spans="2:2">
      <c r="B4119" s="4"/>
    </row>
    <row r="4120" spans="2:2">
      <c r="B4120" s="4"/>
    </row>
    <row r="4121" spans="2:2">
      <c r="B4121" s="4"/>
    </row>
    <row r="4122" spans="2:2">
      <c r="B4122" s="4"/>
    </row>
    <row r="4123" spans="2:2">
      <c r="B4123" s="4"/>
    </row>
    <row r="4124" spans="2:2">
      <c r="B4124" s="4"/>
    </row>
    <row r="4125" spans="2:2">
      <c r="B4125" s="4"/>
    </row>
    <row r="4126" spans="2:2">
      <c r="B4126" s="4"/>
    </row>
    <row r="4127" spans="2:2">
      <c r="B4127" s="4"/>
    </row>
    <row r="4128" spans="2:2">
      <c r="B4128" s="4"/>
    </row>
    <row r="4129" spans="2:2">
      <c r="B4129" s="4"/>
    </row>
    <row r="4130" spans="2:2">
      <c r="B4130" s="4"/>
    </row>
    <row r="4131" spans="2:2">
      <c r="B4131" s="4"/>
    </row>
    <row r="4132" spans="2:2">
      <c r="B4132" s="4"/>
    </row>
    <row r="4133" spans="2:2">
      <c r="B4133" s="4"/>
    </row>
    <row r="4134" spans="2:2">
      <c r="B4134" s="4"/>
    </row>
    <row r="4135" spans="2:2">
      <c r="B4135" s="4"/>
    </row>
    <row r="4136" spans="2:2">
      <c r="B4136" s="4"/>
    </row>
    <row r="4137" spans="2:2">
      <c r="B4137" s="4"/>
    </row>
    <row r="4138" spans="2:2">
      <c r="B4138" s="4"/>
    </row>
    <row r="4139" spans="2:2">
      <c r="B4139" s="4"/>
    </row>
    <row r="4140" spans="2:2">
      <c r="B4140" s="4"/>
    </row>
    <row r="4141" spans="2:2">
      <c r="B4141" s="4"/>
    </row>
    <row r="4142" spans="2:2">
      <c r="B4142" s="4"/>
    </row>
    <row r="4143" spans="2:2">
      <c r="B4143" s="4"/>
    </row>
    <row r="4144" spans="2:2">
      <c r="B4144" s="4"/>
    </row>
    <row r="4145" spans="2:2">
      <c r="B4145" s="4"/>
    </row>
    <row r="4146" spans="2:2">
      <c r="B4146" s="4"/>
    </row>
    <row r="4147" spans="2:2">
      <c r="B4147" s="4"/>
    </row>
    <row r="4148" spans="2:2">
      <c r="B4148" s="4"/>
    </row>
    <row r="4149" spans="2:2">
      <c r="B4149" s="4"/>
    </row>
    <row r="4150" spans="2:2">
      <c r="B4150" s="4"/>
    </row>
    <row r="4151" spans="2:2">
      <c r="B4151" s="4"/>
    </row>
    <row r="4152" spans="2:2">
      <c r="B4152" s="4"/>
    </row>
    <row r="4153" spans="2:2">
      <c r="B4153" s="4"/>
    </row>
    <row r="4154" spans="2:2">
      <c r="B4154" s="4"/>
    </row>
    <row r="4155" spans="2:2">
      <c r="B4155" s="4"/>
    </row>
    <row r="4156" spans="2:2">
      <c r="B4156" s="4"/>
    </row>
    <row r="4157" spans="2:2">
      <c r="B4157" s="4"/>
    </row>
    <row r="4158" spans="2:2">
      <c r="B4158" s="4"/>
    </row>
    <row r="4159" spans="2:2">
      <c r="B4159" s="4"/>
    </row>
    <row r="4160" spans="2:2">
      <c r="B4160" s="4"/>
    </row>
    <row r="4161" spans="2:2">
      <c r="B4161" s="4"/>
    </row>
    <row r="4162" spans="2:2">
      <c r="B4162" s="4"/>
    </row>
    <row r="4163" spans="2:2">
      <c r="B4163" s="4"/>
    </row>
    <row r="4164" spans="2:2">
      <c r="B4164" s="4"/>
    </row>
    <row r="4165" spans="2:2">
      <c r="B4165" s="4"/>
    </row>
    <row r="4166" spans="2:2">
      <c r="B4166" s="4"/>
    </row>
    <row r="4167" spans="2:2">
      <c r="B4167" s="4"/>
    </row>
    <row r="4168" spans="2:2">
      <c r="B4168" s="4"/>
    </row>
    <row r="4169" spans="2:2">
      <c r="B4169" s="4"/>
    </row>
    <row r="4170" spans="2:2">
      <c r="B4170" s="4"/>
    </row>
    <row r="4171" spans="2:2">
      <c r="B4171" s="4"/>
    </row>
    <row r="4172" spans="2:2">
      <c r="B4172" s="4"/>
    </row>
    <row r="4173" spans="2:2">
      <c r="B4173" s="4"/>
    </row>
    <row r="4174" spans="2:2">
      <c r="B4174" s="4"/>
    </row>
    <row r="4175" spans="2:2">
      <c r="B4175" s="4"/>
    </row>
    <row r="4176" spans="2:2">
      <c r="B4176" s="4"/>
    </row>
    <row r="4177" spans="2:2">
      <c r="B4177" s="4"/>
    </row>
    <row r="4178" spans="2:2">
      <c r="B4178" s="4"/>
    </row>
    <row r="4179" spans="2:2">
      <c r="B4179" s="4"/>
    </row>
    <row r="4180" spans="2:2">
      <c r="B4180" s="4"/>
    </row>
    <row r="4181" spans="2:2">
      <c r="B4181" s="4"/>
    </row>
    <row r="4182" spans="2:2">
      <c r="B4182" s="4"/>
    </row>
    <row r="4183" spans="2:2">
      <c r="B4183" s="4"/>
    </row>
    <row r="4184" spans="2:2">
      <c r="B4184" s="4"/>
    </row>
    <row r="4185" spans="2:2">
      <c r="B4185" s="4"/>
    </row>
    <row r="4186" spans="2:2">
      <c r="B4186" s="4"/>
    </row>
    <row r="4187" spans="2:2">
      <c r="B4187" s="4"/>
    </row>
    <row r="4188" spans="2:2">
      <c r="B4188" s="4"/>
    </row>
    <row r="4189" spans="2:2">
      <c r="B4189" s="4"/>
    </row>
    <row r="4190" spans="2:2">
      <c r="B4190" s="4"/>
    </row>
    <row r="4191" spans="2:2">
      <c r="B4191" s="4"/>
    </row>
    <row r="4192" spans="2:2">
      <c r="B4192" s="4"/>
    </row>
    <row r="4193" spans="2:2">
      <c r="B4193" s="4"/>
    </row>
    <row r="4194" spans="2:2">
      <c r="B4194" s="4"/>
    </row>
    <row r="4195" spans="2:2">
      <c r="B4195" s="4"/>
    </row>
    <row r="4196" spans="2:2">
      <c r="B4196" s="4"/>
    </row>
    <row r="4197" spans="2:2">
      <c r="B4197" s="4"/>
    </row>
    <row r="4198" spans="2:2">
      <c r="B4198" s="4"/>
    </row>
    <row r="4199" spans="2:2">
      <c r="B4199" s="4"/>
    </row>
    <row r="4200" spans="2:2">
      <c r="B4200" s="4"/>
    </row>
    <row r="4201" spans="2:2">
      <c r="B4201" s="4"/>
    </row>
    <row r="4202" spans="2:2">
      <c r="B4202" s="4"/>
    </row>
    <row r="4203" spans="2:2">
      <c r="B4203" s="4"/>
    </row>
    <row r="4204" spans="2:2">
      <c r="B4204" s="4"/>
    </row>
    <row r="4205" spans="2:2">
      <c r="B4205" s="4"/>
    </row>
    <row r="4206" spans="2:2">
      <c r="B4206" s="4"/>
    </row>
    <row r="4207" spans="2:2">
      <c r="B4207" s="4"/>
    </row>
    <row r="4208" spans="2:2">
      <c r="B4208" s="4"/>
    </row>
    <row r="4209" spans="2:2">
      <c r="B4209" s="4"/>
    </row>
    <row r="4210" spans="2:2">
      <c r="B4210" s="4"/>
    </row>
    <row r="4211" spans="2:2">
      <c r="B4211" s="4"/>
    </row>
    <row r="4212" spans="2:2">
      <c r="B4212" s="4"/>
    </row>
    <row r="4213" spans="2:2">
      <c r="B4213" s="4"/>
    </row>
    <row r="4214" spans="2:2">
      <c r="B4214" s="4"/>
    </row>
    <row r="4215" spans="2:2">
      <c r="B4215" s="4"/>
    </row>
    <row r="4216" spans="2:2">
      <c r="B4216" s="4"/>
    </row>
    <row r="4217" spans="2:2">
      <c r="B4217" s="4"/>
    </row>
    <row r="4218" spans="2:2">
      <c r="B4218" s="4"/>
    </row>
    <row r="4219" spans="2:2">
      <c r="B4219" s="4"/>
    </row>
    <row r="4220" spans="2:2">
      <c r="B4220" s="4"/>
    </row>
    <row r="4221" spans="2:2">
      <c r="B4221" s="4"/>
    </row>
    <row r="4222" spans="2:2">
      <c r="B4222" s="4"/>
    </row>
    <row r="4223" spans="2:2">
      <c r="B4223" s="4"/>
    </row>
    <row r="4224" spans="2:2">
      <c r="B4224" s="4"/>
    </row>
    <row r="4225" spans="2:2">
      <c r="B4225" s="4"/>
    </row>
    <row r="4226" spans="2:2">
      <c r="B4226" s="4"/>
    </row>
    <row r="4227" spans="2:2">
      <c r="B4227" s="4"/>
    </row>
    <row r="4228" spans="2:2">
      <c r="B4228" s="4"/>
    </row>
    <row r="4229" spans="2:2">
      <c r="B4229" s="4"/>
    </row>
    <row r="4230" spans="2:2">
      <c r="B4230" s="4"/>
    </row>
    <row r="4231" spans="2:2">
      <c r="B4231" s="4"/>
    </row>
    <row r="4232" spans="2:2">
      <c r="B4232" s="4"/>
    </row>
    <row r="4233" spans="2:2">
      <c r="B4233" s="4"/>
    </row>
    <row r="4234" spans="2:2">
      <c r="B4234" s="4"/>
    </row>
    <row r="4235" spans="2:2">
      <c r="B4235" s="4"/>
    </row>
    <row r="4236" spans="2:2">
      <c r="B4236" s="4"/>
    </row>
    <row r="4237" spans="2:2">
      <c r="B4237" s="4"/>
    </row>
    <row r="4238" spans="2:2">
      <c r="B4238" s="4"/>
    </row>
    <row r="4239" spans="2:2">
      <c r="B4239" s="4"/>
    </row>
    <row r="4240" spans="2:2">
      <c r="B4240" s="4"/>
    </row>
    <row r="4241" spans="2:2">
      <c r="B4241" s="4"/>
    </row>
    <row r="4242" spans="2:2">
      <c r="B4242" s="4"/>
    </row>
    <row r="4243" spans="2:2">
      <c r="B4243" s="4"/>
    </row>
    <row r="4244" spans="2:2">
      <c r="B4244" s="4"/>
    </row>
    <row r="4245" spans="2:2">
      <c r="B4245" s="4"/>
    </row>
    <row r="4246" spans="2:2">
      <c r="B4246" s="4"/>
    </row>
    <row r="4247" spans="2:2">
      <c r="B4247" s="4"/>
    </row>
    <row r="4248" spans="2:2">
      <c r="B4248" s="4"/>
    </row>
    <row r="4249" spans="2:2">
      <c r="B4249" s="4"/>
    </row>
    <row r="4250" spans="2:2">
      <c r="B4250" s="4"/>
    </row>
    <row r="4251" spans="2:2">
      <c r="B4251" s="4"/>
    </row>
    <row r="4252" spans="2:2">
      <c r="B4252" s="4"/>
    </row>
    <row r="4253" spans="2:2">
      <c r="B4253" s="4"/>
    </row>
    <row r="4254" spans="2:2">
      <c r="B4254" s="4"/>
    </row>
    <row r="4255" spans="2:2">
      <c r="B4255" s="4"/>
    </row>
    <row r="4256" spans="2:2">
      <c r="B4256" s="4"/>
    </row>
    <row r="4257" spans="2:2">
      <c r="B4257" s="4"/>
    </row>
    <row r="4258" spans="2:2">
      <c r="B4258" s="4"/>
    </row>
    <row r="4259" spans="2:2">
      <c r="B4259" s="4"/>
    </row>
    <row r="4260" spans="2:2">
      <c r="B4260" s="4"/>
    </row>
    <row r="4261" spans="2:2">
      <c r="B4261" s="4"/>
    </row>
    <row r="4262" spans="2:2">
      <c r="B4262" s="4"/>
    </row>
    <row r="4263" spans="2:2">
      <c r="B4263" s="4"/>
    </row>
    <row r="4264" spans="2:2">
      <c r="B4264" s="4"/>
    </row>
    <row r="4265" spans="2:2">
      <c r="B4265" s="4"/>
    </row>
    <row r="4266" spans="2:2">
      <c r="B4266" s="4"/>
    </row>
    <row r="4267" spans="2:2">
      <c r="B4267" s="4"/>
    </row>
    <row r="4268" spans="2:2">
      <c r="B4268" s="4"/>
    </row>
    <row r="4269" spans="2:2">
      <c r="B4269" s="4"/>
    </row>
    <row r="4270" spans="2:2">
      <c r="B4270" s="4"/>
    </row>
    <row r="4271" spans="2:2">
      <c r="B4271" s="4"/>
    </row>
    <row r="4272" spans="2:2">
      <c r="B4272" s="4"/>
    </row>
    <row r="4273" spans="2:2">
      <c r="B4273" s="4"/>
    </row>
    <row r="4274" spans="2:2">
      <c r="B4274" s="4"/>
    </row>
    <row r="4275" spans="2:2">
      <c r="B4275" s="4"/>
    </row>
    <row r="4276" spans="2:2">
      <c r="B4276" s="4"/>
    </row>
    <row r="4277" spans="2:2">
      <c r="B4277" s="4"/>
    </row>
    <row r="4278" spans="2:2">
      <c r="B4278" s="4"/>
    </row>
    <row r="4279" spans="2:2">
      <c r="B4279" s="4"/>
    </row>
    <row r="4280" spans="2:2">
      <c r="B4280" s="4"/>
    </row>
    <row r="4281" spans="2:2">
      <c r="B4281" s="4"/>
    </row>
    <row r="4282" spans="2:2">
      <c r="B4282" s="4"/>
    </row>
    <row r="4283" spans="2:2">
      <c r="B4283" s="4"/>
    </row>
    <row r="4284" spans="2:2">
      <c r="B4284" s="4"/>
    </row>
    <row r="4285" spans="2:2">
      <c r="B4285" s="4"/>
    </row>
    <row r="4286" spans="2:2">
      <c r="B4286" s="4"/>
    </row>
    <row r="4287" spans="2:2">
      <c r="B4287" s="4"/>
    </row>
    <row r="4288" spans="2:2">
      <c r="B4288" s="4"/>
    </row>
    <row r="4289" spans="2:2">
      <c r="B4289" s="4"/>
    </row>
    <row r="4290" spans="2:2">
      <c r="B4290" s="4"/>
    </row>
    <row r="4291" spans="2:2">
      <c r="B4291" s="4"/>
    </row>
    <row r="4292" spans="2:2">
      <c r="B4292" s="4"/>
    </row>
    <row r="4293" spans="2:2">
      <c r="B4293" s="4"/>
    </row>
    <row r="4294" spans="2:2">
      <c r="B4294" s="4"/>
    </row>
    <row r="4295" spans="2:2">
      <c r="B4295" s="4"/>
    </row>
    <row r="4296" spans="2:2">
      <c r="B4296" s="4"/>
    </row>
    <row r="4297" spans="2:2">
      <c r="B4297" s="4"/>
    </row>
    <row r="4298" spans="2:2">
      <c r="B4298" s="4"/>
    </row>
    <row r="4299" spans="2:2">
      <c r="B4299" s="4"/>
    </row>
    <row r="4300" spans="2:2">
      <c r="B4300" s="4"/>
    </row>
    <row r="4301" spans="2:2">
      <c r="B4301" s="4"/>
    </row>
    <row r="4302" spans="2:2">
      <c r="B4302" s="4"/>
    </row>
    <row r="4303" spans="2:2">
      <c r="B4303" s="4"/>
    </row>
    <row r="4304" spans="2:2">
      <c r="B4304" s="4"/>
    </row>
    <row r="4305" spans="2:2">
      <c r="B4305" s="4"/>
    </row>
    <row r="4306" spans="2:2">
      <c r="B4306" s="4"/>
    </row>
    <row r="4307" spans="2:2">
      <c r="B4307" s="4"/>
    </row>
    <row r="4308" spans="2:2">
      <c r="B4308" s="4"/>
    </row>
    <row r="4309" spans="2:2">
      <c r="B4309" s="4"/>
    </row>
    <row r="4310" spans="2:2">
      <c r="B4310" s="4"/>
    </row>
    <row r="4311" spans="2:2">
      <c r="B4311" s="4"/>
    </row>
    <row r="4312" spans="2:2">
      <c r="B4312" s="4"/>
    </row>
    <row r="4313" spans="2:2">
      <c r="B4313" s="4"/>
    </row>
    <row r="4314" spans="2:2">
      <c r="B4314" s="4"/>
    </row>
    <row r="4315" spans="2:2">
      <c r="B4315" s="4"/>
    </row>
    <row r="4316" spans="2:2">
      <c r="B4316" s="4"/>
    </row>
    <row r="4317" spans="2:2">
      <c r="B4317" s="4"/>
    </row>
    <row r="4318" spans="2:2">
      <c r="B4318" s="4"/>
    </row>
    <row r="4319" spans="2:2">
      <c r="B4319" s="4"/>
    </row>
    <row r="4320" spans="2:2">
      <c r="B4320" s="4"/>
    </row>
    <row r="4321" spans="2:2">
      <c r="B4321" s="4"/>
    </row>
    <row r="4322" spans="2:2">
      <c r="B4322" s="4"/>
    </row>
    <row r="4323" spans="2:2">
      <c r="B4323" s="4"/>
    </row>
    <row r="4324" spans="2:2">
      <c r="B4324" s="4"/>
    </row>
    <row r="4325" spans="2:2">
      <c r="B4325" s="4"/>
    </row>
    <row r="4326" spans="2:2">
      <c r="B4326" s="4"/>
    </row>
    <row r="4327" spans="2:2">
      <c r="B4327" s="4"/>
    </row>
    <row r="4328" spans="2:2">
      <c r="B4328" s="4"/>
    </row>
    <row r="4329" spans="2:2">
      <c r="B4329" s="4"/>
    </row>
    <row r="4330" spans="2:2">
      <c r="B4330" s="4"/>
    </row>
    <row r="4331" spans="2:2">
      <c r="B4331" s="4"/>
    </row>
    <row r="4332" spans="2:2">
      <c r="B4332" s="4"/>
    </row>
    <row r="4333" spans="2:2">
      <c r="B4333" s="4"/>
    </row>
    <row r="4334" spans="2:2">
      <c r="B4334" s="4"/>
    </row>
    <row r="4335" spans="2:2">
      <c r="B4335" s="4"/>
    </row>
    <row r="4336" spans="2:2">
      <c r="B4336" s="4"/>
    </row>
    <row r="4337" spans="2:2">
      <c r="B4337" s="4"/>
    </row>
    <row r="4338" spans="2:2">
      <c r="B4338" s="4"/>
    </row>
    <row r="4339" spans="2:2">
      <c r="B4339" s="4"/>
    </row>
    <row r="4340" spans="2:2">
      <c r="B4340" s="4"/>
    </row>
    <row r="4341" spans="2:2">
      <c r="B4341" s="4"/>
    </row>
    <row r="4342" spans="2:2">
      <c r="B4342" s="4"/>
    </row>
    <row r="4343" spans="2:2">
      <c r="B4343" s="4"/>
    </row>
    <row r="4344" spans="2:2">
      <c r="B4344" s="4"/>
    </row>
    <row r="4345" spans="2:2">
      <c r="B4345" s="4"/>
    </row>
    <row r="4346" spans="2:2">
      <c r="B4346" s="4"/>
    </row>
    <row r="4347" spans="2:2">
      <c r="B4347" s="4"/>
    </row>
    <row r="4348" spans="2:2">
      <c r="B4348" s="4"/>
    </row>
    <row r="4349" spans="2:2">
      <c r="B4349" s="4"/>
    </row>
    <row r="4350" spans="2:2">
      <c r="B4350" s="4"/>
    </row>
    <row r="4351" spans="2:2">
      <c r="B4351" s="4"/>
    </row>
    <row r="4352" spans="2:2">
      <c r="B4352" s="4"/>
    </row>
    <row r="4353" spans="2:2">
      <c r="B4353" s="4"/>
    </row>
    <row r="4354" spans="2:2">
      <c r="B4354" s="4"/>
    </row>
    <row r="4355" spans="2:2">
      <c r="B4355" s="4"/>
    </row>
    <row r="4356" spans="2:2">
      <c r="B4356" s="4"/>
    </row>
    <row r="4357" spans="2:2">
      <c r="B4357" s="4"/>
    </row>
    <row r="4358" spans="2:2">
      <c r="B4358" s="4"/>
    </row>
    <row r="4359" spans="2:2">
      <c r="B4359" s="4"/>
    </row>
    <row r="4360" spans="2:2">
      <c r="B4360" s="4"/>
    </row>
    <row r="4361" spans="2:2">
      <c r="B4361" s="4"/>
    </row>
    <row r="4362" spans="2:2">
      <c r="B4362" s="4"/>
    </row>
    <row r="4363" spans="2:2">
      <c r="B4363" s="4"/>
    </row>
    <row r="4364" spans="2:2">
      <c r="B4364" s="4"/>
    </row>
    <row r="4365" spans="2:2">
      <c r="B4365" s="4"/>
    </row>
    <row r="4366" spans="2:2">
      <c r="B4366" s="4"/>
    </row>
    <row r="4367" spans="2:2">
      <c r="B4367" s="4"/>
    </row>
    <row r="4368" spans="2:2">
      <c r="B4368" s="4"/>
    </row>
    <row r="4369" spans="2:2">
      <c r="B4369" s="4"/>
    </row>
    <row r="4370" spans="2:2">
      <c r="B4370" s="4"/>
    </row>
    <row r="4371" spans="2:2">
      <c r="B4371" s="4"/>
    </row>
    <row r="4372" spans="2:2">
      <c r="B4372" s="4"/>
    </row>
    <row r="4373" spans="2:2">
      <c r="B4373" s="4"/>
    </row>
    <row r="4374" spans="2:2">
      <c r="B4374" s="4"/>
    </row>
    <row r="4375" spans="2:2">
      <c r="B4375" s="4"/>
    </row>
    <row r="4376" spans="2:2">
      <c r="B4376" s="4"/>
    </row>
    <row r="4377" spans="2:2">
      <c r="B4377" s="4"/>
    </row>
    <row r="4378" spans="2:2">
      <c r="B4378" s="4"/>
    </row>
    <row r="4379" spans="2:2">
      <c r="B4379" s="4"/>
    </row>
    <row r="4380" spans="2:2">
      <c r="B4380" s="4"/>
    </row>
    <row r="4381" spans="2:2">
      <c r="B4381" s="4"/>
    </row>
    <row r="4382" spans="2:2">
      <c r="B4382" s="4"/>
    </row>
    <row r="4383" spans="2:2">
      <c r="B4383" s="4"/>
    </row>
    <row r="4384" spans="2:2">
      <c r="B4384" s="4"/>
    </row>
    <row r="4385" spans="2:2">
      <c r="B4385" s="4"/>
    </row>
    <row r="4386" spans="2:2">
      <c r="B4386" s="4"/>
    </row>
    <row r="4387" spans="2:2">
      <c r="B4387" s="4"/>
    </row>
    <row r="4388" spans="2:2">
      <c r="B4388" s="4"/>
    </row>
    <row r="4389" spans="2:2">
      <c r="B4389" s="4"/>
    </row>
    <row r="4390" spans="2:2">
      <c r="B4390" s="4"/>
    </row>
    <row r="4391" spans="2:2">
      <c r="B4391" s="4"/>
    </row>
    <row r="4392" spans="2:2">
      <c r="B4392" s="4"/>
    </row>
    <row r="4393" spans="2:2">
      <c r="B4393" s="4"/>
    </row>
    <row r="4394" spans="2:2">
      <c r="B4394" s="4"/>
    </row>
    <row r="4395" spans="2:2">
      <c r="B4395" s="4"/>
    </row>
    <row r="4396" spans="2:2">
      <c r="B4396" s="4"/>
    </row>
    <row r="4397" spans="2:2">
      <c r="B4397" s="4"/>
    </row>
    <row r="4398" spans="2:2">
      <c r="B4398" s="4"/>
    </row>
    <row r="4399" spans="2:2">
      <c r="B4399" s="4"/>
    </row>
    <row r="4400" spans="2:2">
      <c r="B4400" s="4"/>
    </row>
    <row r="4401" spans="2:2">
      <c r="B4401" s="4"/>
    </row>
    <row r="4402" spans="2:2">
      <c r="B4402" s="4"/>
    </row>
    <row r="4403" spans="2:2">
      <c r="B4403" s="4"/>
    </row>
    <row r="4404" spans="2:2">
      <c r="B4404" s="4"/>
    </row>
    <row r="4405" spans="2:2">
      <c r="B4405" s="4"/>
    </row>
    <row r="4406" spans="2:2">
      <c r="B4406" s="4"/>
    </row>
    <row r="4407" spans="2:2">
      <c r="B4407" s="4"/>
    </row>
    <row r="4408" spans="2:2">
      <c r="B4408" s="4"/>
    </row>
    <row r="4409" spans="2:2">
      <c r="B4409" s="4"/>
    </row>
    <row r="4410" spans="2:2">
      <c r="B4410" s="4"/>
    </row>
    <row r="4411" spans="2:2">
      <c r="B4411" s="4"/>
    </row>
    <row r="4412" spans="2:2">
      <c r="B4412" s="4"/>
    </row>
    <row r="4413" spans="2:2">
      <c r="B4413" s="4"/>
    </row>
    <row r="4414" spans="2:2">
      <c r="B4414" s="4"/>
    </row>
    <row r="4415" spans="2:2">
      <c r="B4415" s="4"/>
    </row>
    <row r="4416" spans="2:2">
      <c r="B4416" s="4"/>
    </row>
    <row r="4417" spans="2:2">
      <c r="B4417" s="4"/>
    </row>
    <row r="4418" spans="2:2">
      <c r="B4418" s="4"/>
    </row>
    <row r="4419" spans="2:2">
      <c r="B4419" s="4"/>
    </row>
    <row r="4420" spans="2:2">
      <c r="B4420" s="4"/>
    </row>
    <row r="4421" spans="2:2">
      <c r="B4421" s="4"/>
    </row>
    <row r="4422" spans="2:2">
      <c r="B4422" s="4"/>
    </row>
    <row r="4423" spans="2:2">
      <c r="B4423" s="4"/>
    </row>
    <row r="4424" spans="2:2">
      <c r="B4424" s="4"/>
    </row>
    <row r="4425" spans="2:2">
      <c r="B4425" s="4"/>
    </row>
    <row r="4426" spans="2:2">
      <c r="B4426" s="4"/>
    </row>
    <row r="4427" spans="2:2">
      <c r="B4427" s="4"/>
    </row>
    <row r="4428" spans="2:2">
      <c r="B4428" s="4"/>
    </row>
    <row r="4429" spans="2:2">
      <c r="B4429" s="4"/>
    </row>
    <row r="4430" spans="2:2">
      <c r="B4430" s="4"/>
    </row>
    <row r="4431" spans="2:2">
      <c r="B4431" s="4"/>
    </row>
    <row r="4432" spans="2:2">
      <c r="B4432" s="4"/>
    </row>
    <row r="4433" spans="2:2">
      <c r="B4433" s="4"/>
    </row>
    <row r="4434" spans="2:2">
      <c r="B4434" s="4"/>
    </row>
    <row r="4435" spans="2:2">
      <c r="B4435" s="4"/>
    </row>
    <row r="4436" spans="2:2">
      <c r="B4436" s="4"/>
    </row>
    <row r="4437" spans="2:2">
      <c r="B4437" s="4"/>
    </row>
    <row r="4438" spans="2:2">
      <c r="B4438" s="4"/>
    </row>
    <row r="4439" spans="2:2">
      <c r="B4439" s="4"/>
    </row>
    <row r="4440" spans="2:2">
      <c r="B4440" s="4"/>
    </row>
    <row r="4441" spans="2:2">
      <c r="B4441" s="4"/>
    </row>
    <row r="4442" spans="2:2">
      <c r="B4442" s="4"/>
    </row>
    <row r="4443" spans="2:2">
      <c r="B4443" s="4"/>
    </row>
    <row r="4444" spans="2:2">
      <c r="B4444" s="4"/>
    </row>
    <row r="4445" spans="2:2">
      <c r="B4445" s="4"/>
    </row>
    <row r="4446" spans="2:2">
      <c r="B4446" s="4"/>
    </row>
    <row r="4447" spans="2:2">
      <c r="B4447" s="4"/>
    </row>
    <row r="4448" spans="2:2">
      <c r="B4448" s="4"/>
    </row>
    <row r="4449" spans="2:2">
      <c r="B4449" s="4"/>
    </row>
    <row r="4450" spans="2:2">
      <c r="B4450" s="4"/>
    </row>
    <row r="4451" spans="2:2">
      <c r="B4451" s="4"/>
    </row>
    <row r="4452" spans="2:2">
      <c r="B4452" s="4"/>
    </row>
    <row r="4453" spans="2:2">
      <c r="B4453" s="4"/>
    </row>
    <row r="4454" spans="2:2">
      <c r="B4454" s="4"/>
    </row>
    <row r="4455" spans="2:2">
      <c r="B4455" s="4"/>
    </row>
    <row r="4456" spans="2:2">
      <c r="B4456" s="4"/>
    </row>
    <row r="4457" spans="2:2">
      <c r="B4457" s="4"/>
    </row>
    <row r="4458" spans="2:2">
      <c r="B4458" s="4"/>
    </row>
    <row r="4459" spans="2:2">
      <c r="B4459" s="4"/>
    </row>
    <row r="4460" spans="2:2">
      <c r="B4460" s="4"/>
    </row>
    <row r="4461" spans="2:2">
      <c r="B4461" s="4"/>
    </row>
    <row r="4462" spans="2:2">
      <c r="B4462" s="4"/>
    </row>
    <row r="4463" spans="2:2">
      <c r="B4463" s="4"/>
    </row>
    <row r="4464" spans="2:2">
      <c r="B4464" s="4"/>
    </row>
    <row r="4465" spans="2:2">
      <c r="B4465" s="4"/>
    </row>
    <row r="4466" spans="2:2">
      <c r="B4466" s="4"/>
    </row>
    <row r="4467" spans="2:2">
      <c r="B4467" s="4"/>
    </row>
    <row r="4468" spans="2:2">
      <c r="B4468" s="4"/>
    </row>
    <row r="4469" spans="2:2">
      <c r="B4469" s="4"/>
    </row>
    <row r="4470" spans="2:2">
      <c r="B4470" s="4"/>
    </row>
    <row r="4471" spans="2:2">
      <c r="B4471" s="4"/>
    </row>
    <row r="4472" spans="2:2">
      <c r="B4472" s="4"/>
    </row>
    <row r="4473" spans="2:2">
      <c r="B4473" s="4"/>
    </row>
    <row r="4474" spans="2:2">
      <c r="B4474" s="4"/>
    </row>
    <row r="4475" spans="2:2">
      <c r="B4475" s="4"/>
    </row>
    <row r="4476" spans="2:2">
      <c r="B4476" s="4"/>
    </row>
    <row r="4477" spans="2:2">
      <c r="B4477" s="4"/>
    </row>
    <row r="4478" spans="2:2">
      <c r="B4478" s="4"/>
    </row>
    <row r="4479" spans="2:2">
      <c r="B4479" s="4"/>
    </row>
    <row r="4480" spans="2:2">
      <c r="B4480" s="4"/>
    </row>
    <row r="4481" spans="2:2">
      <c r="B4481" s="4"/>
    </row>
    <row r="4482" spans="2:2">
      <c r="B4482" s="4"/>
    </row>
    <row r="4483" spans="2:2">
      <c r="B4483" s="4"/>
    </row>
    <row r="4484" spans="2:2">
      <c r="B4484" s="4"/>
    </row>
    <row r="4485" spans="2:2">
      <c r="B4485" s="4"/>
    </row>
    <row r="4486" spans="2:2">
      <c r="B4486" s="4"/>
    </row>
    <row r="4487" spans="2:2">
      <c r="B4487" s="4"/>
    </row>
    <row r="4488" spans="2:2">
      <c r="B4488" s="4"/>
    </row>
    <row r="4489" spans="2:2">
      <c r="B4489" s="4"/>
    </row>
    <row r="4490" spans="2:2">
      <c r="B4490" s="4"/>
    </row>
    <row r="4491" spans="2:2">
      <c r="B4491" s="4"/>
    </row>
    <row r="4492" spans="2:2">
      <c r="B4492" s="4"/>
    </row>
    <row r="4493" spans="2:2">
      <c r="B4493" s="4"/>
    </row>
    <row r="4494" spans="2:2">
      <c r="B4494" s="4"/>
    </row>
    <row r="4495" spans="2:2">
      <c r="B4495" s="4"/>
    </row>
    <row r="4496" spans="2:2">
      <c r="B4496" s="4"/>
    </row>
    <row r="4497" spans="2:2">
      <c r="B4497" s="4"/>
    </row>
    <row r="4498" spans="2:2">
      <c r="B4498" s="4"/>
    </row>
    <row r="4499" spans="2:2">
      <c r="B4499" s="4"/>
    </row>
    <row r="4500" spans="2:2">
      <c r="B4500" s="4"/>
    </row>
    <row r="4501" spans="2:2">
      <c r="B4501" s="4"/>
    </row>
    <row r="4502" spans="2:2">
      <c r="B4502" s="4"/>
    </row>
    <row r="4503" spans="2:2">
      <c r="B4503" s="4"/>
    </row>
    <row r="4504" spans="2:2">
      <c r="B4504" s="4"/>
    </row>
    <row r="4505" spans="2:2">
      <c r="B4505" s="4"/>
    </row>
    <row r="4506" spans="2:2">
      <c r="B4506" s="4"/>
    </row>
    <row r="4507" spans="2:2">
      <c r="B4507" s="4"/>
    </row>
    <row r="4508" spans="2:2">
      <c r="B4508" s="4"/>
    </row>
    <row r="4509" spans="2:2">
      <c r="B4509" s="4"/>
    </row>
    <row r="4510" spans="2:2">
      <c r="B4510" s="4"/>
    </row>
    <row r="4511" spans="2:2">
      <c r="B4511" s="4"/>
    </row>
    <row r="4512" spans="2:2">
      <c r="B4512" s="4"/>
    </row>
    <row r="4513" spans="2:2">
      <c r="B4513" s="4"/>
    </row>
    <row r="4514" spans="2:2">
      <c r="B4514" s="4"/>
    </row>
    <row r="4515" spans="2:2">
      <c r="B4515" s="4"/>
    </row>
    <row r="4516" spans="2:2">
      <c r="B4516" s="4"/>
    </row>
    <row r="4517" spans="2:2">
      <c r="B4517" s="4"/>
    </row>
    <row r="4518" spans="2:2">
      <c r="B4518" s="4"/>
    </row>
    <row r="4519" spans="2:2">
      <c r="B4519" s="4"/>
    </row>
    <row r="4520" spans="2:2">
      <c r="B4520" s="4"/>
    </row>
    <row r="4521" spans="2:2">
      <c r="B4521" s="4"/>
    </row>
    <row r="4522" spans="2:2">
      <c r="B4522" s="4"/>
    </row>
    <row r="4523" spans="2:2">
      <c r="B4523" s="4"/>
    </row>
    <row r="4524" spans="2:2">
      <c r="B4524" s="4"/>
    </row>
    <row r="4525" spans="2:2">
      <c r="B4525" s="4"/>
    </row>
    <row r="4526" spans="2:2">
      <c r="B4526" s="4"/>
    </row>
    <row r="4527" spans="2:2">
      <c r="B4527" s="4"/>
    </row>
    <row r="4528" spans="2:2">
      <c r="B4528" s="4"/>
    </row>
    <row r="4529" spans="2:2">
      <c r="B4529" s="4"/>
    </row>
    <row r="4530" spans="2:2">
      <c r="B4530" s="4"/>
    </row>
    <row r="4531" spans="2:2">
      <c r="B4531" s="4"/>
    </row>
    <row r="4532" spans="2:2">
      <c r="B4532" s="4"/>
    </row>
    <row r="4533" spans="2:2">
      <c r="B4533" s="4"/>
    </row>
    <row r="4534" spans="2:2">
      <c r="B4534" s="4"/>
    </row>
    <row r="4535" spans="2:2">
      <c r="B4535" s="4"/>
    </row>
    <row r="4536" spans="2:2">
      <c r="B4536" s="4"/>
    </row>
    <row r="4537" spans="2:2">
      <c r="B4537" s="4"/>
    </row>
    <row r="4538" spans="2:2">
      <c r="B4538" s="4"/>
    </row>
    <row r="4539" spans="2:2">
      <c r="B4539" s="4"/>
    </row>
    <row r="4540" spans="2:2">
      <c r="B4540" s="4"/>
    </row>
    <row r="4541" spans="2:2">
      <c r="B4541" s="4"/>
    </row>
    <row r="4542" spans="2:2">
      <c r="B4542" s="4"/>
    </row>
    <row r="4543" spans="2:2">
      <c r="B4543" s="4"/>
    </row>
    <row r="4544" spans="2:2">
      <c r="B4544" s="4"/>
    </row>
    <row r="4545" spans="2:2">
      <c r="B4545" s="4"/>
    </row>
    <row r="4546" spans="2:2">
      <c r="B4546" s="4"/>
    </row>
    <row r="4547" spans="2:2">
      <c r="B4547" s="4"/>
    </row>
    <row r="4548" spans="2:2">
      <c r="B4548" s="4"/>
    </row>
    <row r="4549" spans="2:2">
      <c r="B4549" s="4"/>
    </row>
    <row r="4550" spans="2:2">
      <c r="B4550" s="4"/>
    </row>
    <row r="4551" spans="2:2">
      <c r="B4551" s="4"/>
    </row>
    <row r="4552" spans="2:2">
      <c r="B4552" s="4"/>
    </row>
    <row r="4553" spans="2:2">
      <c r="B4553" s="4"/>
    </row>
    <row r="4554" spans="2:2">
      <c r="B4554" s="4"/>
    </row>
    <row r="4555" spans="2:2">
      <c r="B4555" s="4"/>
    </row>
    <row r="4556" spans="2:2">
      <c r="B4556" s="4"/>
    </row>
    <row r="4557" spans="2:2">
      <c r="B4557" s="4"/>
    </row>
    <row r="4558" spans="2:2">
      <c r="B4558" s="4"/>
    </row>
    <row r="4559" spans="2:2">
      <c r="B4559" s="4"/>
    </row>
    <row r="4560" spans="2:2">
      <c r="B4560" s="4"/>
    </row>
    <row r="4561" spans="2:2">
      <c r="B4561" s="4"/>
    </row>
    <row r="4562" spans="2:2">
      <c r="B4562" s="4"/>
    </row>
    <row r="4563" spans="2:2">
      <c r="B4563" s="4"/>
    </row>
    <row r="4564" spans="2:2">
      <c r="B4564" s="4"/>
    </row>
    <row r="4565" spans="2:2">
      <c r="B4565" s="4"/>
    </row>
    <row r="4566" spans="2:2">
      <c r="B4566" s="4"/>
    </row>
    <row r="4567" spans="2:2">
      <c r="B4567" s="4"/>
    </row>
    <row r="4568" spans="2:2">
      <c r="B4568" s="4"/>
    </row>
    <row r="4569" spans="2:2">
      <c r="B4569" s="4"/>
    </row>
    <row r="4570" spans="2:2">
      <c r="B4570" s="4"/>
    </row>
    <row r="4571" spans="2:2">
      <c r="B4571" s="4"/>
    </row>
    <row r="4572" spans="2:2">
      <c r="B4572" s="4"/>
    </row>
    <row r="4573" spans="2:2">
      <c r="B4573" s="4"/>
    </row>
    <row r="4574" spans="2:2">
      <c r="B4574" s="4"/>
    </row>
    <row r="4575" spans="2:2">
      <c r="B4575" s="4"/>
    </row>
    <row r="4576" spans="2:2">
      <c r="B4576" s="4"/>
    </row>
    <row r="4577" spans="2:2">
      <c r="B4577" s="4"/>
    </row>
    <row r="4578" spans="2:2">
      <c r="B4578" s="4"/>
    </row>
    <row r="4579" spans="2:2">
      <c r="B4579" s="4"/>
    </row>
    <row r="4580" spans="2:2">
      <c r="B4580" s="4"/>
    </row>
    <row r="4581" spans="2:2">
      <c r="B4581" s="4"/>
    </row>
    <row r="4582" spans="2:2">
      <c r="B4582" s="4"/>
    </row>
    <row r="4583" spans="2:2">
      <c r="B4583" s="4"/>
    </row>
    <row r="4584" spans="2:2">
      <c r="B4584" s="4"/>
    </row>
    <row r="4585" spans="2:2">
      <c r="B4585" s="4"/>
    </row>
    <row r="4586" spans="2:2">
      <c r="B4586" s="4"/>
    </row>
    <row r="4587" spans="2:2">
      <c r="B4587" s="4"/>
    </row>
    <row r="4588" spans="2:2">
      <c r="B4588" s="4"/>
    </row>
    <row r="4589" spans="2:2">
      <c r="B4589" s="4"/>
    </row>
    <row r="4590" spans="2:2">
      <c r="B4590" s="4"/>
    </row>
    <row r="4591" spans="2:2">
      <c r="B4591" s="4"/>
    </row>
    <row r="4592" spans="2:2">
      <c r="B4592" s="4"/>
    </row>
    <row r="4593" spans="2:2">
      <c r="B4593" s="4"/>
    </row>
    <row r="4594" spans="2:2">
      <c r="B4594" s="4"/>
    </row>
    <row r="4595" spans="2:2">
      <c r="B4595" s="4"/>
    </row>
    <row r="4596" spans="2:2">
      <c r="B4596" s="4"/>
    </row>
    <row r="4597" spans="2:2">
      <c r="B4597" s="4"/>
    </row>
    <row r="4598" spans="2:2">
      <c r="B4598" s="4"/>
    </row>
    <row r="4599" spans="2:2">
      <c r="B4599" s="4"/>
    </row>
    <row r="4600" spans="2:2">
      <c r="B4600" s="4"/>
    </row>
    <row r="4601" spans="2:2">
      <c r="B4601" s="4"/>
    </row>
    <row r="4602" spans="2:2">
      <c r="B4602" s="4"/>
    </row>
    <row r="4603" spans="2:2">
      <c r="B4603" s="4"/>
    </row>
    <row r="4604" spans="2:2">
      <c r="B4604" s="4"/>
    </row>
    <row r="4605" spans="2:2">
      <c r="B4605" s="4"/>
    </row>
    <row r="4606" spans="2:2">
      <c r="B4606" s="4"/>
    </row>
    <row r="4607" spans="2:2">
      <c r="B4607" s="4"/>
    </row>
    <row r="4608" spans="2:2">
      <c r="B4608" s="4"/>
    </row>
    <row r="4609" spans="2:2">
      <c r="B4609" s="4"/>
    </row>
    <row r="4610" spans="2:2">
      <c r="B4610" s="4"/>
    </row>
    <row r="4611" spans="2:2">
      <c r="B4611" s="4"/>
    </row>
    <row r="4612" spans="2:2">
      <c r="B4612" s="4"/>
    </row>
    <row r="4613" spans="2:2">
      <c r="B4613" s="4"/>
    </row>
    <row r="4614" spans="2:2">
      <c r="B4614" s="4"/>
    </row>
    <row r="4615" spans="2:2">
      <c r="B4615" s="4"/>
    </row>
    <row r="4616" spans="2:2">
      <c r="B4616" s="4"/>
    </row>
    <row r="4617" spans="2:2">
      <c r="B4617" s="4"/>
    </row>
    <row r="4618" spans="2:2">
      <c r="B4618" s="4"/>
    </row>
    <row r="4619" spans="2:2">
      <c r="B4619" s="4"/>
    </row>
    <row r="4620" spans="2:2">
      <c r="B4620" s="4"/>
    </row>
    <row r="4621" spans="2:2">
      <c r="B4621" s="4"/>
    </row>
    <row r="4622" spans="2:2">
      <c r="B4622" s="4"/>
    </row>
    <row r="4623" spans="2:2">
      <c r="B4623" s="4"/>
    </row>
    <row r="4624" spans="2:2">
      <c r="B4624" s="4"/>
    </row>
    <row r="4625" spans="2:2">
      <c r="B4625" s="4"/>
    </row>
    <row r="4626" spans="2:2">
      <c r="B4626" s="4"/>
    </row>
    <row r="4627" spans="2:2">
      <c r="B4627" s="4"/>
    </row>
    <row r="4628" spans="2:2">
      <c r="B4628" s="4"/>
    </row>
    <row r="4629" spans="2:2">
      <c r="B4629" s="4"/>
    </row>
    <row r="4630" spans="2:2">
      <c r="B4630" s="4"/>
    </row>
    <row r="4631" spans="2:2">
      <c r="B4631" s="4"/>
    </row>
    <row r="4632" spans="2:2">
      <c r="B4632" s="4"/>
    </row>
    <row r="4633" spans="2:2">
      <c r="B4633" s="4"/>
    </row>
    <row r="4634" spans="2:2">
      <c r="B4634" s="4"/>
    </row>
    <row r="4635" spans="2:2">
      <c r="B4635" s="4"/>
    </row>
    <row r="4636" spans="2:2">
      <c r="B4636" s="4"/>
    </row>
    <row r="4637" spans="2:2">
      <c r="B4637" s="4"/>
    </row>
    <row r="4638" spans="2:2">
      <c r="B4638" s="4"/>
    </row>
    <row r="4639" spans="2:2">
      <c r="B4639" s="4"/>
    </row>
    <row r="4640" spans="2:2">
      <c r="B4640" s="4"/>
    </row>
    <row r="4641" spans="2:2">
      <c r="B4641" s="4"/>
    </row>
    <row r="4642" spans="2:2">
      <c r="B4642" s="4"/>
    </row>
    <row r="4643" spans="2:2">
      <c r="B4643" s="4"/>
    </row>
    <row r="4644" spans="2:2">
      <c r="B4644" s="4"/>
    </row>
    <row r="4645" spans="2:2">
      <c r="B4645" s="4"/>
    </row>
    <row r="4646" spans="2:2">
      <c r="B4646" s="4"/>
    </row>
    <row r="4647" spans="2:2">
      <c r="B4647" s="4"/>
    </row>
    <row r="4648" spans="2:2">
      <c r="B4648" s="4"/>
    </row>
    <row r="4649" spans="2:2">
      <c r="B4649" s="4"/>
    </row>
    <row r="4650" spans="2:2">
      <c r="B4650" s="4"/>
    </row>
    <row r="4651" spans="2:2">
      <c r="B4651" s="4"/>
    </row>
    <row r="4652" spans="2:2">
      <c r="B4652" s="4"/>
    </row>
    <row r="4653" spans="2:2">
      <c r="B4653" s="4"/>
    </row>
    <row r="4654" spans="2:2">
      <c r="B4654" s="4"/>
    </row>
    <row r="4655" spans="2:2">
      <c r="B4655" s="4"/>
    </row>
    <row r="4656" spans="2:2">
      <c r="B4656" s="4"/>
    </row>
    <row r="4657" spans="2:2">
      <c r="B4657" s="4"/>
    </row>
    <row r="4658" spans="2:2">
      <c r="B4658" s="4"/>
    </row>
    <row r="4659" spans="2:2">
      <c r="B4659" s="4"/>
    </row>
    <row r="4660" spans="2:2">
      <c r="B4660" s="4"/>
    </row>
    <row r="4661" spans="2:2">
      <c r="B4661" s="4"/>
    </row>
    <row r="4662" spans="2:2">
      <c r="B4662" s="4"/>
    </row>
    <row r="4663" spans="2:2">
      <c r="B4663" s="4"/>
    </row>
    <row r="4664" spans="2:2">
      <c r="B4664" s="4"/>
    </row>
    <row r="4665" spans="2:2">
      <c r="B4665" s="4"/>
    </row>
    <row r="4666" spans="2:2">
      <c r="B4666" s="4"/>
    </row>
    <row r="4667" spans="2:2">
      <c r="B4667" s="4"/>
    </row>
    <row r="4668" spans="2:2">
      <c r="B4668" s="4"/>
    </row>
    <row r="4669" spans="2:2">
      <c r="B4669" s="4"/>
    </row>
    <row r="4670" spans="2:2">
      <c r="B4670" s="4"/>
    </row>
    <row r="4671" spans="2:2">
      <c r="B4671" s="4"/>
    </row>
    <row r="4672" spans="2:2">
      <c r="B4672" s="4"/>
    </row>
    <row r="4673" spans="2:2">
      <c r="B4673" s="4"/>
    </row>
    <row r="4674" spans="2:2">
      <c r="B4674" s="4"/>
    </row>
    <row r="4675" spans="2:2">
      <c r="B4675" s="4"/>
    </row>
    <row r="4676" spans="2:2">
      <c r="B4676" s="4"/>
    </row>
    <row r="4677" spans="2:2">
      <c r="B4677" s="4"/>
    </row>
    <row r="4678" spans="2:2">
      <c r="B4678" s="4"/>
    </row>
    <row r="4679" spans="2:2">
      <c r="B4679" s="4"/>
    </row>
    <row r="4680" spans="2:2">
      <c r="B4680" s="4"/>
    </row>
    <row r="4681" spans="2:2">
      <c r="B4681" s="4"/>
    </row>
    <row r="4682" spans="2:2">
      <c r="B4682" s="4"/>
    </row>
    <row r="4683" spans="2:2">
      <c r="B4683" s="4"/>
    </row>
    <row r="4684" spans="2:2">
      <c r="B4684" s="4"/>
    </row>
    <row r="4685" spans="2:2">
      <c r="B4685" s="4"/>
    </row>
    <row r="4686" spans="2:2">
      <c r="B4686" s="4"/>
    </row>
    <row r="4687" spans="2:2">
      <c r="B4687" s="4"/>
    </row>
    <row r="4688" spans="2:2">
      <c r="B4688" s="4"/>
    </row>
    <row r="4689" spans="2:2">
      <c r="B4689" s="4"/>
    </row>
    <row r="4690" spans="2:2">
      <c r="B4690" s="4"/>
    </row>
    <row r="4691" spans="2:2">
      <c r="B4691" s="4"/>
    </row>
    <row r="4692" spans="2:2">
      <c r="B4692" s="4"/>
    </row>
    <row r="4693" spans="2:2">
      <c r="B4693" s="4"/>
    </row>
    <row r="4694" spans="2:2">
      <c r="B4694" s="4"/>
    </row>
    <row r="4695" spans="2:2">
      <c r="B4695" s="4"/>
    </row>
    <row r="4696" spans="2:2">
      <c r="B4696" s="4"/>
    </row>
    <row r="4697" spans="2:2">
      <c r="B4697" s="4"/>
    </row>
    <row r="4698" spans="2:2">
      <c r="B4698" s="4"/>
    </row>
    <row r="4699" spans="2:2">
      <c r="B4699" s="4"/>
    </row>
    <row r="4700" spans="2:2">
      <c r="B4700" s="4"/>
    </row>
    <row r="4701" spans="2:2">
      <c r="B4701" s="4"/>
    </row>
    <row r="4702" spans="2:2">
      <c r="B4702" s="4"/>
    </row>
    <row r="4703" spans="2:2">
      <c r="B4703" s="4"/>
    </row>
    <row r="4704" spans="2:2">
      <c r="B4704" s="4"/>
    </row>
    <row r="4705" spans="2:2">
      <c r="B4705" s="4"/>
    </row>
    <row r="4706" spans="2:2">
      <c r="B4706" s="4"/>
    </row>
    <row r="4707" spans="2:2">
      <c r="B4707" s="4"/>
    </row>
    <row r="4708" spans="2:2">
      <c r="B4708" s="4"/>
    </row>
    <row r="4709" spans="2:2">
      <c r="B4709" s="4"/>
    </row>
    <row r="4710" spans="2:2">
      <c r="B4710" s="4"/>
    </row>
    <row r="4711" spans="2:2">
      <c r="B4711" s="4"/>
    </row>
    <row r="4712" spans="2:2">
      <c r="B4712" s="4"/>
    </row>
    <row r="4713" spans="2:2">
      <c r="B4713" s="4"/>
    </row>
    <row r="4714" spans="2:2">
      <c r="B4714" s="4"/>
    </row>
    <row r="4715" spans="2:2">
      <c r="B4715" s="4"/>
    </row>
    <row r="4716" spans="2:2">
      <c r="B4716" s="4"/>
    </row>
    <row r="4717" spans="2:2">
      <c r="B4717" s="4"/>
    </row>
    <row r="4718" spans="2:2">
      <c r="B4718" s="4"/>
    </row>
    <row r="4719" spans="2:2">
      <c r="B4719" s="4"/>
    </row>
    <row r="4720" spans="2:2">
      <c r="B4720" s="4"/>
    </row>
    <row r="4721" spans="2:2">
      <c r="B4721" s="4"/>
    </row>
    <row r="4722" spans="2:2">
      <c r="B4722" s="4"/>
    </row>
    <row r="4723" spans="2:2">
      <c r="B4723" s="4"/>
    </row>
    <row r="4724" spans="2:2">
      <c r="B4724" s="4"/>
    </row>
    <row r="4725" spans="2:2">
      <c r="B4725" s="4"/>
    </row>
    <row r="4726" spans="2:2">
      <c r="B4726" s="4"/>
    </row>
    <row r="4727" spans="2:2">
      <c r="B4727" s="4"/>
    </row>
    <row r="4728" spans="2:2">
      <c r="B4728" s="4"/>
    </row>
    <row r="4729" spans="2:2">
      <c r="B4729" s="4"/>
    </row>
    <row r="4730" spans="2:2">
      <c r="B4730" s="4"/>
    </row>
    <row r="4731" spans="2:2">
      <c r="B4731" s="4"/>
    </row>
    <row r="4732" spans="2:2">
      <c r="B4732" s="4"/>
    </row>
    <row r="4733" spans="2:2">
      <c r="B4733" s="4"/>
    </row>
    <row r="4734" spans="2:2">
      <c r="B4734" s="4"/>
    </row>
    <row r="4735" spans="2:2">
      <c r="B4735" s="4"/>
    </row>
    <row r="4736" spans="2:2">
      <c r="B4736" s="4"/>
    </row>
    <row r="4737" spans="2:2">
      <c r="B4737" s="4"/>
    </row>
    <row r="4738" spans="2:2">
      <c r="B4738" s="4"/>
    </row>
    <row r="4739" spans="2:2">
      <c r="B4739" s="4"/>
    </row>
    <row r="4740" spans="2:2">
      <c r="B4740" s="4"/>
    </row>
    <row r="4741" spans="2:2">
      <c r="B4741" s="4"/>
    </row>
    <row r="4742" spans="2:2">
      <c r="B4742" s="4"/>
    </row>
    <row r="4743" spans="2:2">
      <c r="B4743" s="4"/>
    </row>
    <row r="4744" spans="2:2">
      <c r="B4744" s="4"/>
    </row>
    <row r="4745" spans="2:2">
      <c r="B4745" s="4"/>
    </row>
    <row r="4746" spans="2:2">
      <c r="B4746" s="4"/>
    </row>
    <row r="4747" spans="2:2">
      <c r="B4747" s="4"/>
    </row>
    <row r="4748" spans="2:2">
      <c r="B4748" s="4"/>
    </row>
    <row r="4749" spans="2:2">
      <c r="B4749" s="4"/>
    </row>
    <row r="4750" spans="2:2">
      <c r="B4750" s="4"/>
    </row>
    <row r="4751" spans="2:2">
      <c r="B4751" s="4"/>
    </row>
    <row r="4752" spans="2:2">
      <c r="B4752" s="4"/>
    </row>
    <row r="4753" spans="2:2">
      <c r="B4753" s="4"/>
    </row>
    <row r="4754" spans="2:2">
      <c r="B4754" s="4"/>
    </row>
    <row r="4755" spans="2:2">
      <c r="B4755" s="4"/>
    </row>
    <row r="4756" spans="2:2">
      <c r="B4756" s="4"/>
    </row>
    <row r="4757" spans="2:2">
      <c r="B4757" s="4"/>
    </row>
    <row r="4758" spans="2:2">
      <c r="B4758" s="4"/>
    </row>
    <row r="4759" spans="2:2">
      <c r="B4759" s="4"/>
    </row>
    <row r="4760" spans="2:2">
      <c r="B4760" s="4"/>
    </row>
    <row r="4761" spans="2:2">
      <c r="B4761" s="4"/>
    </row>
    <row r="4762" spans="2:2">
      <c r="B4762" s="4"/>
    </row>
    <row r="4763" spans="2:2">
      <c r="B4763" s="4"/>
    </row>
    <row r="4764" spans="2:2">
      <c r="B4764" s="4"/>
    </row>
    <row r="4765" spans="2:2">
      <c r="B4765" s="4"/>
    </row>
    <row r="4766" spans="2:2">
      <c r="B4766" s="4"/>
    </row>
    <row r="4767" spans="2:2">
      <c r="B4767" s="4"/>
    </row>
    <row r="4768" spans="2:2">
      <c r="B4768" s="4"/>
    </row>
    <row r="4769" spans="2:2">
      <c r="B4769" s="4"/>
    </row>
    <row r="4770" spans="2:2">
      <c r="B4770" s="4"/>
    </row>
    <row r="4771" spans="2:2">
      <c r="B4771" s="4"/>
    </row>
    <row r="4772" spans="2:2">
      <c r="B4772" s="4"/>
    </row>
    <row r="4773" spans="2:2">
      <c r="B4773" s="4"/>
    </row>
    <row r="4774" spans="2:2">
      <c r="B4774" s="4"/>
    </row>
    <row r="4775" spans="2:2">
      <c r="B4775" s="4"/>
    </row>
    <row r="4776" spans="2:2">
      <c r="B4776" s="4"/>
    </row>
    <row r="4777" spans="2:2">
      <c r="B4777" s="4"/>
    </row>
    <row r="4778" spans="2:2">
      <c r="B4778" s="4"/>
    </row>
    <row r="4779" spans="2:2">
      <c r="B4779" s="4"/>
    </row>
    <row r="4780" spans="2:2">
      <c r="B4780" s="4"/>
    </row>
    <row r="4781" spans="2:2">
      <c r="B4781" s="4"/>
    </row>
    <row r="4782" spans="2:2">
      <c r="B4782" s="4"/>
    </row>
    <row r="4783" spans="2:2">
      <c r="B4783" s="4"/>
    </row>
    <row r="4784" spans="2:2">
      <c r="B4784" s="4"/>
    </row>
    <row r="4785" spans="2:2">
      <c r="B4785" s="4"/>
    </row>
    <row r="4786" spans="2:2">
      <c r="B4786" s="4"/>
    </row>
    <row r="4787" spans="2:2">
      <c r="B4787" s="4"/>
    </row>
    <row r="4788" spans="2:2">
      <c r="B4788" s="4"/>
    </row>
    <row r="4789" spans="2:2">
      <c r="B4789" s="4"/>
    </row>
    <row r="4790" spans="2:2">
      <c r="B4790" s="4"/>
    </row>
    <row r="4791" spans="2:2">
      <c r="B4791" s="4"/>
    </row>
    <row r="4792" spans="2:2">
      <c r="B4792" s="4"/>
    </row>
    <row r="4793" spans="2:2">
      <c r="B4793" s="4"/>
    </row>
    <row r="4794" spans="2:2">
      <c r="B4794" s="4"/>
    </row>
    <row r="4795" spans="2:2">
      <c r="B4795" s="4"/>
    </row>
    <row r="4796" spans="2:2">
      <c r="B4796" s="4"/>
    </row>
    <row r="4797" spans="2:2">
      <c r="B4797" s="4"/>
    </row>
    <row r="4798" spans="2:2">
      <c r="B4798" s="4"/>
    </row>
    <row r="4799" spans="2:2">
      <c r="B4799" s="4"/>
    </row>
    <row r="4800" spans="2:2">
      <c r="B4800" s="4"/>
    </row>
    <row r="4801" spans="2:2">
      <c r="B4801" s="4"/>
    </row>
    <row r="4802" spans="2:2">
      <c r="B4802" s="4"/>
    </row>
    <row r="4803" spans="2:2">
      <c r="B4803" s="4"/>
    </row>
    <row r="4804" spans="2:2">
      <c r="B4804" s="4"/>
    </row>
    <row r="4805" spans="2:2">
      <c r="B4805" s="4"/>
    </row>
    <row r="4806" spans="2:2">
      <c r="B4806" s="4"/>
    </row>
    <row r="4807" spans="2:2">
      <c r="B4807" s="4"/>
    </row>
    <row r="4808" spans="2:2">
      <c r="B4808" s="4"/>
    </row>
    <row r="4809" spans="2:2">
      <c r="B4809" s="4"/>
    </row>
    <row r="4810" spans="2:2">
      <c r="B4810" s="4"/>
    </row>
    <row r="4811" spans="2:2">
      <c r="B4811" s="4"/>
    </row>
    <row r="4812" spans="2:2">
      <c r="B4812" s="4"/>
    </row>
    <row r="4813" spans="2:2">
      <c r="B4813" s="4"/>
    </row>
    <row r="4814" spans="2:2">
      <c r="B4814" s="4"/>
    </row>
    <row r="4815" spans="2:2">
      <c r="B4815" s="4"/>
    </row>
    <row r="4816" spans="2:2">
      <c r="B4816" s="4"/>
    </row>
    <row r="4817" spans="2:2">
      <c r="B4817" s="4"/>
    </row>
    <row r="4818" spans="2:2">
      <c r="B4818" s="4"/>
    </row>
    <row r="4819" spans="2:2">
      <c r="B4819" s="4"/>
    </row>
    <row r="4820" spans="2:2">
      <c r="B4820" s="4"/>
    </row>
    <row r="4821" spans="2:2">
      <c r="B4821" s="4"/>
    </row>
    <row r="4822" spans="2:2">
      <c r="B4822" s="4"/>
    </row>
    <row r="4823" spans="2:2">
      <c r="B4823" s="4"/>
    </row>
    <row r="4824" spans="2:2">
      <c r="B4824" s="4"/>
    </row>
    <row r="4825" spans="2:2">
      <c r="B4825" s="4"/>
    </row>
    <row r="4826" spans="2:2">
      <c r="B4826" s="4"/>
    </row>
    <row r="4827" spans="2:2">
      <c r="B4827" s="4"/>
    </row>
    <row r="4828" spans="2:2">
      <c r="B4828" s="4"/>
    </row>
    <row r="4829" spans="2:2">
      <c r="B4829" s="4"/>
    </row>
    <row r="4830" spans="2:2">
      <c r="B4830" s="4"/>
    </row>
    <row r="4831" spans="2:2">
      <c r="B4831" s="4"/>
    </row>
    <row r="4832" spans="2:2">
      <c r="B4832" s="4"/>
    </row>
    <row r="4833" spans="2:2">
      <c r="B4833" s="4"/>
    </row>
    <row r="4834" spans="2:2">
      <c r="B4834" s="4"/>
    </row>
    <row r="4835" spans="2:2">
      <c r="B4835" s="4"/>
    </row>
    <row r="4836" spans="2:2">
      <c r="B4836" s="4"/>
    </row>
    <row r="4837" spans="2:2">
      <c r="B4837" s="4"/>
    </row>
    <row r="4838" spans="2:2">
      <c r="B4838" s="4"/>
    </row>
    <row r="4839" spans="2:2">
      <c r="B4839" s="4"/>
    </row>
    <row r="4840" spans="2:2">
      <c r="B4840" s="4"/>
    </row>
    <row r="4841" spans="2:2">
      <c r="B4841" s="4"/>
    </row>
    <row r="4842" spans="2:2">
      <c r="B4842" s="4"/>
    </row>
    <row r="4843" spans="2:2">
      <c r="B4843" s="4"/>
    </row>
    <row r="4844" spans="2:2">
      <c r="B4844" s="4"/>
    </row>
    <row r="4845" spans="2:2">
      <c r="B4845" s="4"/>
    </row>
    <row r="4846" spans="2:2">
      <c r="B4846" s="4"/>
    </row>
    <row r="4847" spans="2:2">
      <c r="B4847" s="4"/>
    </row>
    <row r="4848" spans="2:2">
      <c r="B4848" s="4"/>
    </row>
    <row r="4849" spans="2:2">
      <c r="B4849" s="4"/>
    </row>
    <row r="4850" spans="2:2">
      <c r="B4850" s="4"/>
    </row>
    <row r="4851" spans="2:2">
      <c r="B4851" s="4"/>
    </row>
    <row r="4852" spans="2:2">
      <c r="B4852" s="4"/>
    </row>
    <row r="4853" spans="2:2">
      <c r="B4853" s="4"/>
    </row>
    <row r="4854" spans="2:2">
      <c r="B4854" s="4"/>
    </row>
    <row r="4855" spans="2:2">
      <c r="B4855" s="4"/>
    </row>
    <row r="4856" spans="2:2">
      <c r="B4856" s="4"/>
    </row>
    <row r="4857" spans="2:2">
      <c r="B4857" s="4"/>
    </row>
    <row r="4858" spans="2:2">
      <c r="B4858" s="4"/>
    </row>
    <row r="4859" spans="2:2">
      <c r="B4859" s="4"/>
    </row>
    <row r="4860" spans="2:2">
      <c r="B4860" s="4"/>
    </row>
    <row r="4861" spans="2:2">
      <c r="B4861" s="4"/>
    </row>
    <row r="4862" spans="2:2">
      <c r="B4862" s="4"/>
    </row>
    <row r="4863" spans="2:2">
      <c r="B4863" s="4"/>
    </row>
    <row r="4864" spans="2:2">
      <c r="B4864" s="4"/>
    </row>
    <row r="4865" spans="2:2">
      <c r="B4865" s="4"/>
    </row>
    <row r="4866" spans="2:2">
      <c r="B4866" s="4"/>
    </row>
    <row r="4867" spans="2:2">
      <c r="B4867" s="4"/>
    </row>
    <row r="4868" spans="2:2">
      <c r="B4868" s="4"/>
    </row>
    <row r="4869" spans="2:2">
      <c r="B4869" s="4"/>
    </row>
    <row r="4870" spans="2:2">
      <c r="B4870" s="4"/>
    </row>
    <row r="4871" spans="2:2">
      <c r="B4871" s="4"/>
    </row>
    <row r="4872" spans="2:2">
      <c r="B4872" s="4"/>
    </row>
    <row r="4873" spans="2:2">
      <c r="B4873" s="4"/>
    </row>
    <row r="4874" spans="2:2">
      <c r="B4874" s="4"/>
    </row>
    <row r="4875" spans="2:2">
      <c r="B4875" s="4"/>
    </row>
    <row r="4876" spans="2:2">
      <c r="B4876" s="4"/>
    </row>
    <row r="4877" spans="2:2">
      <c r="B4877" s="4"/>
    </row>
    <row r="4878" spans="2:2">
      <c r="B4878" s="4"/>
    </row>
    <row r="4879" spans="2:2">
      <c r="B4879" s="4"/>
    </row>
    <row r="4880" spans="2:2">
      <c r="B4880" s="4"/>
    </row>
    <row r="4881" spans="2:2">
      <c r="B4881" s="4"/>
    </row>
    <row r="4882" spans="2:2">
      <c r="B4882" s="4"/>
    </row>
    <row r="4883" spans="2:2">
      <c r="B4883" s="4"/>
    </row>
    <row r="4884" spans="2:2">
      <c r="B4884" s="4"/>
    </row>
    <row r="4885" spans="2:2">
      <c r="B4885" s="4"/>
    </row>
    <row r="4886" spans="2:2">
      <c r="B4886" s="4"/>
    </row>
    <row r="4887" spans="2:2">
      <c r="B4887" s="4"/>
    </row>
    <row r="4888" spans="2:2">
      <c r="B4888" s="4"/>
    </row>
    <row r="4889" spans="2:2">
      <c r="B4889" s="4"/>
    </row>
    <row r="4890" spans="2:2">
      <c r="B4890" s="4"/>
    </row>
    <row r="4891" spans="2:2">
      <c r="B4891" s="4"/>
    </row>
    <row r="4892" spans="2:2">
      <c r="B4892" s="4"/>
    </row>
    <row r="4893" spans="2:2">
      <c r="B4893" s="4"/>
    </row>
    <row r="4894" spans="2:2">
      <c r="B4894" s="4"/>
    </row>
    <row r="4895" spans="2:2">
      <c r="B4895" s="4"/>
    </row>
    <row r="4896" spans="2:2">
      <c r="B4896" s="4"/>
    </row>
    <row r="4897" spans="2:2">
      <c r="B4897" s="4"/>
    </row>
    <row r="4898" spans="2:2">
      <c r="B4898" s="4"/>
    </row>
    <row r="4899" spans="2:2">
      <c r="B4899" s="4"/>
    </row>
    <row r="4900" spans="2:2">
      <c r="B4900" s="4"/>
    </row>
    <row r="4901" spans="2:2">
      <c r="B4901" s="4"/>
    </row>
    <row r="4902" spans="2:2">
      <c r="B4902" s="4"/>
    </row>
    <row r="4903" spans="2:2">
      <c r="B4903" s="4"/>
    </row>
    <row r="4904" spans="2:2">
      <c r="B4904" s="4"/>
    </row>
    <row r="4905" spans="2:2">
      <c r="B4905" s="4"/>
    </row>
    <row r="4906" spans="2:2">
      <c r="B4906" s="4"/>
    </row>
    <row r="4907" spans="2:2">
      <c r="B4907" s="4"/>
    </row>
    <row r="4908" spans="2:2">
      <c r="B4908" s="4"/>
    </row>
    <row r="4909" spans="2:2">
      <c r="B4909" s="4"/>
    </row>
    <row r="4910" spans="2:2">
      <c r="B4910" s="4"/>
    </row>
    <row r="4911" spans="2:2">
      <c r="B4911" s="4"/>
    </row>
    <row r="4912" spans="2:2">
      <c r="B4912" s="4"/>
    </row>
    <row r="4913" spans="2:2">
      <c r="B4913" s="4"/>
    </row>
    <row r="4914" spans="2:2">
      <c r="B4914" s="4"/>
    </row>
    <row r="4915" spans="2:2">
      <c r="B4915" s="4"/>
    </row>
    <row r="4916" spans="2:2">
      <c r="B4916" s="4"/>
    </row>
    <row r="4917" spans="2:2">
      <c r="B4917" s="4"/>
    </row>
    <row r="4918" spans="2:2">
      <c r="B4918" s="4"/>
    </row>
    <row r="4919" spans="2:2">
      <c r="B4919" s="4"/>
    </row>
    <row r="4920" spans="2:2">
      <c r="B4920" s="4"/>
    </row>
    <row r="4921" spans="2:2">
      <c r="B4921" s="4"/>
    </row>
    <row r="4922" spans="2:2">
      <c r="B4922" s="4"/>
    </row>
    <row r="4923" spans="2:2">
      <c r="B4923" s="4"/>
    </row>
    <row r="4924" spans="2:2">
      <c r="B4924" s="4"/>
    </row>
    <row r="4925" spans="2:2">
      <c r="B4925" s="4"/>
    </row>
    <row r="4926" spans="2:2">
      <c r="B4926" s="4"/>
    </row>
    <row r="4927" spans="2:2">
      <c r="B4927" s="4"/>
    </row>
    <row r="4928" spans="2:2">
      <c r="B4928" s="4"/>
    </row>
    <row r="4929" spans="2:2">
      <c r="B4929" s="4"/>
    </row>
    <row r="4930" spans="2:2">
      <c r="B4930" s="4"/>
    </row>
    <row r="4931" spans="2:2">
      <c r="B4931" s="4"/>
    </row>
    <row r="4932" spans="2:2">
      <c r="B4932" s="4"/>
    </row>
    <row r="4933" spans="2:2">
      <c r="B4933" s="4"/>
    </row>
    <row r="4934" spans="2:2">
      <c r="B4934" s="4"/>
    </row>
    <row r="4935" spans="2:2">
      <c r="B4935" s="4"/>
    </row>
    <row r="4936" spans="2:2">
      <c r="B4936" s="4"/>
    </row>
    <row r="4937" spans="2:2">
      <c r="B4937" s="4"/>
    </row>
    <row r="4938" spans="2:2">
      <c r="B4938" s="4"/>
    </row>
    <row r="4939" spans="2:2">
      <c r="B4939" s="4"/>
    </row>
    <row r="4940" spans="2:2">
      <c r="B4940" s="4"/>
    </row>
    <row r="4941" spans="2:2">
      <c r="B4941" s="4"/>
    </row>
    <row r="4942" spans="2:2">
      <c r="B4942" s="4"/>
    </row>
    <row r="4943" spans="2:2">
      <c r="B4943" s="4"/>
    </row>
    <row r="4944" spans="2:2">
      <c r="B4944" s="4"/>
    </row>
    <row r="4945" spans="2:2">
      <c r="B4945" s="4"/>
    </row>
    <row r="4946" spans="2:2">
      <c r="B4946" s="4"/>
    </row>
    <row r="4947" spans="2:2">
      <c r="B4947" s="4"/>
    </row>
    <row r="4948" spans="2:2">
      <c r="B4948" s="4"/>
    </row>
    <row r="4949" spans="2:2">
      <c r="B4949" s="4"/>
    </row>
    <row r="4950" spans="2:2">
      <c r="B4950" s="4"/>
    </row>
    <row r="4951" spans="2:2">
      <c r="B4951" s="4"/>
    </row>
    <row r="4952" spans="2:2">
      <c r="B4952" s="4"/>
    </row>
    <row r="4953" spans="2:2">
      <c r="B4953" s="4"/>
    </row>
    <row r="4954" spans="2:2">
      <c r="B4954" s="4"/>
    </row>
    <row r="4955" spans="2:2">
      <c r="B4955" s="4"/>
    </row>
    <row r="4956" spans="2:2">
      <c r="B4956" s="4"/>
    </row>
    <row r="4957" spans="2:2">
      <c r="B4957" s="4"/>
    </row>
    <row r="4958" spans="2:2">
      <c r="B4958" s="4"/>
    </row>
    <row r="4959" spans="2:2">
      <c r="B4959" s="4"/>
    </row>
    <row r="4960" spans="2:2">
      <c r="B4960" s="4"/>
    </row>
    <row r="4961" spans="2:2">
      <c r="B4961" s="4"/>
    </row>
    <row r="4962" spans="2:2">
      <c r="B4962" s="4"/>
    </row>
    <row r="4963" spans="2:2">
      <c r="B4963" s="4"/>
    </row>
    <row r="4964" spans="2:2">
      <c r="B4964" s="4"/>
    </row>
    <row r="4965" spans="2:2">
      <c r="B4965" s="4"/>
    </row>
    <row r="4966" spans="2:2">
      <c r="B4966" s="4"/>
    </row>
    <row r="4967" spans="2:2">
      <c r="B4967" s="4"/>
    </row>
    <row r="4968" spans="2:2">
      <c r="B4968" s="4"/>
    </row>
    <row r="4969" spans="2:2">
      <c r="B4969" s="4"/>
    </row>
    <row r="4970" spans="2:2">
      <c r="B4970" s="4"/>
    </row>
    <row r="4971" spans="2:2">
      <c r="B4971" s="4"/>
    </row>
    <row r="4972" spans="2:2">
      <c r="B4972" s="4"/>
    </row>
    <row r="4973" spans="2:2">
      <c r="B4973" s="4"/>
    </row>
    <row r="4974" spans="2:2">
      <c r="B4974" s="4"/>
    </row>
    <row r="4975" spans="2:2">
      <c r="B4975" s="4"/>
    </row>
    <row r="4976" spans="2:2">
      <c r="B4976" s="4"/>
    </row>
    <row r="4977" spans="2:2">
      <c r="B4977" s="4"/>
    </row>
    <row r="4978" spans="2:2">
      <c r="B4978" s="4"/>
    </row>
    <row r="4979" spans="2:2">
      <c r="B4979" s="4"/>
    </row>
    <row r="4980" spans="2:2">
      <c r="B4980" s="4"/>
    </row>
    <row r="4981" spans="2:2">
      <c r="B4981" s="4"/>
    </row>
    <row r="4982" spans="2:2">
      <c r="B4982" s="4"/>
    </row>
    <row r="4983" spans="2:2">
      <c r="B4983" s="4"/>
    </row>
    <row r="4984" spans="2:2">
      <c r="B4984" s="4"/>
    </row>
    <row r="4985" spans="2:2">
      <c r="B4985" s="4"/>
    </row>
    <row r="4986" spans="2:2">
      <c r="B4986" s="4"/>
    </row>
    <row r="4987" spans="2:2">
      <c r="B4987" s="4"/>
    </row>
    <row r="4988" spans="2:2">
      <c r="B4988" s="4"/>
    </row>
    <row r="4989" spans="2:2">
      <c r="B4989" s="4"/>
    </row>
    <row r="4990" spans="2:2">
      <c r="B4990" s="4"/>
    </row>
    <row r="4991" spans="2:2">
      <c r="B4991" s="4"/>
    </row>
    <row r="4992" spans="2:2">
      <c r="B4992" s="4"/>
    </row>
    <row r="4993" spans="2:2">
      <c r="B4993" s="4"/>
    </row>
    <row r="4994" spans="2:2">
      <c r="B4994" s="4"/>
    </row>
    <row r="4995" spans="2:2">
      <c r="B4995" s="4"/>
    </row>
    <row r="4996" spans="2:2">
      <c r="B4996" s="4"/>
    </row>
    <row r="4997" spans="2:2">
      <c r="B4997" s="4"/>
    </row>
    <row r="4998" spans="2:2">
      <c r="B4998" s="4"/>
    </row>
    <row r="4999" spans="2:2">
      <c r="B4999" s="4"/>
    </row>
    <row r="5000" spans="2:2">
      <c r="B5000" s="4"/>
    </row>
    <row r="5001" spans="2:2">
      <c r="B5001" s="4"/>
    </row>
    <row r="5002" spans="2:2">
      <c r="B5002" s="4"/>
    </row>
    <row r="5003" spans="2:2">
      <c r="B5003" s="4"/>
    </row>
    <row r="5004" spans="2:2">
      <c r="B5004" s="4"/>
    </row>
    <row r="5005" spans="2:2">
      <c r="B5005" s="4"/>
    </row>
    <row r="5006" spans="2:2">
      <c r="B5006" s="4"/>
    </row>
    <row r="5007" spans="2:2">
      <c r="B5007" s="4"/>
    </row>
    <row r="5008" spans="2:2">
      <c r="B5008" s="4"/>
    </row>
    <row r="5009" spans="2:2">
      <c r="B5009" s="4"/>
    </row>
    <row r="5010" spans="2:2">
      <c r="B5010" s="4"/>
    </row>
    <row r="5011" spans="2:2">
      <c r="B5011" s="4"/>
    </row>
    <row r="5012" spans="2:2">
      <c r="B5012" s="4"/>
    </row>
    <row r="5013" spans="2:2">
      <c r="B5013" s="4"/>
    </row>
    <row r="5014" spans="2:2">
      <c r="B5014" s="4"/>
    </row>
    <row r="5015" spans="2:2">
      <c r="B5015" s="4"/>
    </row>
    <row r="5016" spans="2:2">
      <c r="B5016" s="4"/>
    </row>
    <row r="5017" spans="2:2">
      <c r="B5017" s="4"/>
    </row>
    <row r="5018" spans="2:2">
      <c r="B5018" s="4"/>
    </row>
    <row r="5019" spans="2:2">
      <c r="B5019" s="4"/>
    </row>
    <row r="5020" spans="2:2">
      <c r="B5020" s="4"/>
    </row>
    <row r="5021" spans="2:2">
      <c r="B5021" s="4"/>
    </row>
    <row r="5022" spans="2:2">
      <c r="B5022" s="4"/>
    </row>
    <row r="5023" spans="2:2">
      <c r="B5023" s="4"/>
    </row>
    <row r="5024" spans="2:2">
      <c r="B5024" s="4"/>
    </row>
    <row r="5025" spans="2:2">
      <c r="B5025" s="4"/>
    </row>
    <row r="5026" spans="2:2">
      <c r="B5026" s="4"/>
    </row>
    <row r="5027" spans="2:2">
      <c r="B5027" s="4"/>
    </row>
    <row r="5028" spans="2:2">
      <c r="B5028" s="4"/>
    </row>
    <row r="5029" spans="2:2">
      <c r="B5029" s="4"/>
    </row>
    <row r="5030" spans="2:2">
      <c r="B5030" s="4"/>
    </row>
    <row r="5031" spans="2:2">
      <c r="B5031" s="4"/>
    </row>
    <row r="5032" spans="2:2">
      <c r="B5032" s="4"/>
    </row>
    <row r="5033" spans="2:2">
      <c r="B5033" s="4"/>
    </row>
    <row r="5034" spans="2:2">
      <c r="B5034" s="4"/>
    </row>
    <row r="5035" spans="2:2">
      <c r="B5035" s="4"/>
    </row>
    <row r="5036" spans="2:2">
      <c r="B5036" s="4"/>
    </row>
    <row r="5037" spans="2:2">
      <c r="B5037" s="4"/>
    </row>
    <row r="5038" spans="2:2">
      <c r="B5038" s="4"/>
    </row>
    <row r="5039" spans="2:2">
      <c r="B5039" s="4"/>
    </row>
    <row r="5040" spans="2:2">
      <c r="B5040" s="4"/>
    </row>
    <row r="5041" spans="2:2">
      <c r="B5041" s="4"/>
    </row>
    <row r="5042" spans="2:2">
      <c r="B5042" s="4"/>
    </row>
    <row r="5043" spans="2:2">
      <c r="B5043" s="4"/>
    </row>
    <row r="5044" spans="2:2">
      <c r="B5044" s="4"/>
    </row>
    <row r="5045" spans="2:2">
      <c r="B5045" s="4"/>
    </row>
    <row r="5046" spans="2:2">
      <c r="B5046" s="4"/>
    </row>
    <row r="5047" spans="2:2">
      <c r="B5047" s="4"/>
    </row>
    <row r="5048" spans="2:2">
      <c r="B5048" s="4"/>
    </row>
    <row r="5049" spans="2:2">
      <c r="B5049" s="4"/>
    </row>
    <row r="5050" spans="2:2">
      <c r="B5050" s="4"/>
    </row>
    <row r="5051" spans="2:2">
      <c r="B5051" s="4"/>
    </row>
    <row r="5052" spans="2:2">
      <c r="B5052" s="4"/>
    </row>
    <row r="5053" spans="2:2">
      <c r="B5053" s="4"/>
    </row>
    <row r="5054" spans="2:2">
      <c r="B5054" s="4"/>
    </row>
    <row r="5055" spans="2:2">
      <c r="B5055" s="4"/>
    </row>
    <row r="5056" spans="2:2">
      <c r="B5056" s="4"/>
    </row>
    <row r="5057" spans="2:2">
      <c r="B5057" s="4"/>
    </row>
    <row r="5058" spans="2:2">
      <c r="B5058" s="4"/>
    </row>
    <row r="5059" spans="2:2">
      <c r="B5059" s="4"/>
    </row>
    <row r="5060" spans="2:2">
      <c r="B5060" s="4"/>
    </row>
    <row r="5061" spans="2:2">
      <c r="B5061" s="4"/>
    </row>
    <row r="5062" spans="2:2">
      <c r="B5062" s="4"/>
    </row>
    <row r="5063" spans="2:2">
      <c r="B5063" s="4"/>
    </row>
    <row r="5064" spans="2:2">
      <c r="B5064" s="4"/>
    </row>
    <row r="5065" spans="2:2">
      <c r="B5065" s="4"/>
    </row>
    <row r="5066" spans="2:2">
      <c r="B5066" s="4"/>
    </row>
    <row r="5067" spans="2:2">
      <c r="B5067" s="4"/>
    </row>
    <row r="5068" spans="2:2">
      <c r="B5068" s="4"/>
    </row>
    <row r="5069" spans="2:2">
      <c r="B5069" s="4"/>
    </row>
    <row r="5070" spans="2:2">
      <c r="B5070" s="4"/>
    </row>
    <row r="5071" spans="2:2">
      <c r="B5071" s="4"/>
    </row>
    <row r="5072" spans="2:2">
      <c r="B5072" s="4"/>
    </row>
    <row r="5073" spans="2:2">
      <c r="B5073" s="4"/>
    </row>
    <row r="5074" spans="2:2">
      <c r="B5074" s="4"/>
    </row>
    <row r="5075" spans="2:2">
      <c r="B5075" s="4"/>
    </row>
    <row r="5076" spans="2:2">
      <c r="B5076" s="4"/>
    </row>
    <row r="5077" spans="2:2">
      <c r="B5077" s="4"/>
    </row>
    <row r="5078" spans="2:2">
      <c r="B5078" s="4"/>
    </row>
    <row r="5079" spans="2:2">
      <c r="B5079" s="4"/>
    </row>
    <row r="5080" spans="2:2">
      <c r="B5080" s="4"/>
    </row>
    <row r="5081" spans="2:2">
      <c r="B5081" s="4"/>
    </row>
    <row r="5082" spans="2:2">
      <c r="B5082" s="4"/>
    </row>
    <row r="5083" spans="2:2">
      <c r="B5083" s="4"/>
    </row>
    <row r="5084" spans="2:2">
      <c r="B5084" s="4"/>
    </row>
    <row r="5085" spans="2:2">
      <c r="B5085" s="4"/>
    </row>
    <row r="5086" spans="2:2">
      <c r="B5086" s="4"/>
    </row>
    <row r="5087" spans="2:2">
      <c r="B5087" s="4"/>
    </row>
    <row r="5088" spans="2:2">
      <c r="B5088" s="4"/>
    </row>
    <row r="5089" spans="2:2">
      <c r="B5089" s="4"/>
    </row>
    <row r="5090" spans="2:2">
      <c r="B5090" s="4"/>
    </row>
    <row r="5091" spans="2:2">
      <c r="B5091" s="4"/>
    </row>
    <row r="5092" spans="2:2">
      <c r="B5092" s="4"/>
    </row>
    <row r="5093" spans="2:2">
      <c r="B5093" s="4"/>
    </row>
    <row r="5094" spans="2:2">
      <c r="B5094" s="4"/>
    </row>
    <row r="5095" spans="2:2">
      <c r="B5095" s="4"/>
    </row>
    <row r="5096" spans="2:2">
      <c r="B5096" s="4"/>
    </row>
    <row r="5097" spans="2:2">
      <c r="B5097" s="4"/>
    </row>
    <row r="5098" spans="2:2">
      <c r="B5098" s="4"/>
    </row>
    <row r="5099" spans="2:2">
      <c r="B5099" s="4"/>
    </row>
    <row r="5100" spans="2:2">
      <c r="B5100" s="4"/>
    </row>
    <row r="5101" spans="2:2">
      <c r="B5101" s="4"/>
    </row>
    <row r="5102" spans="2:2">
      <c r="B5102" s="4"/>
    </row>
    <row r="5103" spans="2:2">
      <c r="B5103" s="4"/>
    </row>
    <row r="5104" spans="2:2">
      <c r="B5104" s="4"/>
    </row>
    <row r="5105" spans="2:2">
      <c r="B5105" s="4"/>
    </row>
    <row r="5106" spans="2:2">
      <c r="B5106" s="4"/>
    </row>
    <row r="5107" spans="2:2">
      <c r="B5107" s="4"/>
    </row>
    <row r="5108" spans="2:2">
      <c r="B5108" s="4"/>
    </row>
    <row r="5109" spans="2:2">
      <c r="B5109" s="4"/>
    </row>
    <row r="5110" spans="2:2">
      <c r="B5110" s="4"/>
    </row>
    <row r="5111" spans="2:2">
      <c r="B5111" s="4"/>
    </row>
    <row r="5112" spans="2:2">
      <c r="B5112" s="4"/>
    </row>
    <row r="5113" spans="2:2">
      <c r="B5113" s="4"/>
    </row>
    <row r="5114" spans="2:2">
      <c r="B5114" s="4"/>
    </row>
    <row r="5115" spans="2:2">
      <c r="B5115" s="4"/>
    </row>
    <row r="5116" spans="2:2">
      <c r="B5116" s="4"/>
    </row>
    <row r="5117" spans="2:2">
      <c r="B5117" s="4"/>
    </row>
    <row r="5118" spans="2:2">
      <c r="B5118" s="4"/>
    </row>
    <row r="5119" spans="2:2">
      <c r="B5119" s="4"/>
    </row>
    <row r="5120" spans="2:2">
      <c r="B5120" s="4"/>
    </row>
    <row r="5121" spans="2:2">
      <c r="B5121" s="4"/>
    </row>
    <row r="5122" spans="2:2">
      <c r="B5122" s="4"/>
    </row>
    <row r="5123" spans="2:2">
      <c r="B5123" s="4"/>
    </row>
    <row r="5124" spans="2:2">
      <c r="B5124" s="4"/>
    </row>
    <row r="5125" spans="2:2">
      <c r="B5125" s="4"/>
    </row>
    <row r="5126" spans="2:2">
      <c r="B5126" s="4"/>
    </row>
    <row r="5127" spans="2:2">
      <c r="B5127" s="4"/>
    </row>
    <row r="5128" spans="2:2">
      <c r="B5128" s="4"/>
    </row>
    <row r="5129" spans="2:2">
      <c r="B5129" s="4"/>
    </row>
    <row r="5130" spans="2:2">
      <c r="B5130" s="4"/>
    </row>
    <row r="5131" spans="2:2">
      <c r="B5131" s="4"/>
    </row>
    <row r="5132" spans="2:2">
      <c r="B5132" s="4"/>
    </row>
    <row r="5133" spans="2:2">
      <c r="B5133" s="4"/>
    </row>
    <row r="5134" spans="2:2">
      <c r="B5134" s="4"/>
    </row>
    <row r="5135" spans="2:2">
      <c r="B5135" s="4"/>
    </row>
    <row r="5136" spans="2:2">
      <c r="B5136" s="4"/>
    </row>
    <row r="5137" spans="2:2">
      <c r="B5137" s="4"/>
    </row>
    <row r="5138" spans="2:2">
      <c r="B5138" s="4"/>
    </row>
    <row r="5139" spans="2:2">
      <c r="B5139" s="4"/>
    </row>
    <row r="5140" spans="2:2">
      <c r="B5140" s="4"/>
    </row>
    <row r="5141" spans="2:2">
      <c r="B5141" s="4"/>
    </row>
    <row r="5142" spans="2:2">
      <c r="B5142" s="4"/>
    </row>
    <row r="5143" spans="2:2">
      <c r="B5143" s="4"/>
    </row>
    <row r="5144" spans="2:2">
      <c r="B5144" s="4"/>
    </row>
    <row r="5145" spans="2:2">
      <c r="B5145" s="4"/>
    </row>
    <row r="5146" spans="2:2">
      <c r="B5146" s="4"/>
    </row>
    <row r="5147" spans="2:2">
      <c r="B5147" s="4"/>
    </row>
    <row r="5148" spans="2:2">
      <c r="B5148" s="4"/>
    </row>
    <row r="5149" spans="2:2">
      <c r="B5149" s="4"/>
    </row>
    <row r="5150" spans="2:2">
      <c r="B5150" s="4"/>
    </row>
    <row r="5151" spans="2:2">
      <c r="B5151" s="4"/>
    </row>
    <row r="5152" spans="2:2">
      <c r="B5152" s="4"/>
    </row>
    <row r="5153" spans="2:2">
      <c r="B5153" s="4"/>
    </row>
    <row r="5154" spans="2:2">
      <c r="B5154" s="4"/>
    </row>
    <row r="5155" spans="2:2">
      <c r="B5155" s="4"/>
    </row>
    <row r="5156" spans="2:2">
      <c r="B5156" s="4"/>
    </row>
    <row r="5157" spans="2:2">
      <c r="B5157" s="4"/>
    </row>
    <row r="5158" spans="2:2">
      <c r="B5158" s="4"/>
    </row>
    <row r="5159" spans="2:2">
      <c r="B5159" s="4"/>
    </row>
    <row r="5160" spans="2:2">
      <c r="B5160" s="4"/>
    </row>
    <row r="5161" spans="2:2">
      <c r="B5161" s="4"/>
    </row>
    <row r="5162" spans="2:2">
      <c r="B5162" s="4"/>
    </row>
    <row r="5163" spans="2:2">
      <c r="B5163" s="4"/>
    </row>
    <row r="5164" spans="2:2">
      <c r="B5164" s="4"/>
    </row>
    <row r="5165" spans="2:2">
      <c r="B5165" s="4"/>
    </row>
    <row r="5166" spans="2:2">
      <c r="B5166" s="4"/>
    </row>
    <row r="5167" spans="2:2">
      <c r="B5167" s="4"/>
    </row>
    <row r="5168" spans="2:2">
      <c r="B5168" s="4"/>
    </row>
    <row r="5169" spans="2:2">
      <c r="B5169" s="4"/>
    </row>
    <row r="5170" spans="2:2">
      <c r="B5170" s="4"/>
    </row>
    <row r="5171" spans="2:2">
      <c r="B5171" s="4"/>
    </row>
    <row r="5172" spans="2:2">
      <c r="B5172" s="4"/>
    </row>
    <row r="5173" spans="2:2">
      <c r="B5173" s="4"/>
    </row>
    <row r="5174" spans="2:2">
      <c r="B5174" s="4"/>
    </row>
    <row r="5175" spans="2:2">
      <c r="B5175" s="4"/>
    </row>
    <row r="5176" spans="2:2">
      <c r="B5176" s="4"/>
    </row>
    <row r="5177" spans="2:2">
      <c r="B5177" s="4"/>
    </row>
    <row r="5178" spans="2:2">
      <c r="B5178" s="4"/>
    </row>
    <row r="5179" spans="2:2">
      <c r="B5179" s="4"/>
    </row>
    <row r="5180" spans="2:2">
      <c r="B5180" s="4"/>
    </row>
    <row r="5181" spans="2:2">
      <c r="B5181" s="4"/>
    </row>
    <row r="5182" spans="2:2">
      <c r="B5182" s="4"/>
    </row>
    <row r="5183" spans="2:2">
      <c r="B5183" s="4"/>
    </row>
    <row r="5184" spans="2:2">
      <c r="B5184" s="4"/>
    </row>
    <row r="5185" spans="2:2">
      <c r="B5185" s="4"/>
    </row>
    <row r="5186" spans="2:2">
      <c r="B5186" s="4"/>
    </row>
    <row r="5187" spans="2:2">
      <c r="B5187" s="4"/>
    </row>
    <row r="5188" spans="2:2">
      <c r="B5188" s="4"/>
    </row>
    <row r="5189" spans="2:2">
      <c r="B5189" s="4"/>
    </row>
    <row r="5190" spans="2:2">
      <c r="B5190" s="4"/>
    </row>
    <row r="5191" spans="2:2">
      <c r="B5191" s="4"/>
    </row>
    <row r="5192" spans="2:2">
      <c r="B5192" s="4"/>
    </row>
    <row r="5193" spans="2:2">
      <c r="B5193" s="4"/>
    </row>
    <row r="5194" spans="2:2">
      <c r="B5194" s="4"/>
    </row>
    <row r="5195" spans="2:2">
      <c r="B5195" s="4"/>
    </row>
    <row r="5196" spans="2:2">
      <c r="B5196" s="4"/>
    </row>
    <row r="5197" spans="2:2">
      <c r="B5197" s="4"/>
    </row>
    <row r="5198" spans="2:2">
      <c r="B5198" s="4"/>
    </row>
    <row r="5199" spans="2:2">
      <c r="B5199" s="4"/>
    </row>
    <row r="5200" spans="2:2">
      <c r="B5200" s="4"/>
    </row>
    <row r="5201" spans="2:2">
      <c r="B5201" s="4"/>
    </row>
    <row r="5202" spans="2:2">
      <c r="B5202" s="4"/>
    </row>
    <row r="5203" spans="2:2">
      <c r="B5203" s="4"/>
    </row>
    <row r="5204" spans="2:2">
      <c r="B5204" s="4"/>
    </row>
    <row r="5205" spans="2:2">
      <c r="B5205" s="4"/>
    </row>
    <row r="5206" spans="2:2">
      <c r="B5206" s="4"/>
    </row>
    <row r="5207" spans="2:2">
      <c r="B5207" s="4"/>
    </row>
    <row r="5208" spans="2:2">
      <c r="B5208" s="4"/>
    </row>
    <row r="5209" spans="2:2">
      <c r="B5209" s="4"/>
    </row>
    <row r="5210" spans="2:2">
      <c r="B5210" s="4"/>
    </row>
    <row r="5211" spans="2:2">
      <c r="B5211" s="4"/>
    </row>
    <row r="5212" spans="2:2">
      <c r="B5212" s="4"/>
    </row>
    <row r="5213" spans="2:2">
      <c r="B5213" s="4"/>
    </row>
    <row r="5214" spans="2:2">
      <c r="B5214" s="4"/>
    </row>
    <row r="5215" spans="2:2">
      <c r="B5215" s="4"/>
    </row>
    <row r="5216" spans="2:2">
      <c r="B5216" s="4"/>
    </row>
    <row r="5217" spans="2:2">
      <c r="B5217" s="4"/>
    </row>
    <row r="5218" spans="2:2">
      <c r="B5218" s="4"/>
    </row>
    <row r="5219" spans="2:2">
      <c r="B5219" s="4"/>
    </row>
    <row r="5220" spans="2:2">
      <c r="B5220" s="4"/>
    </row>
    <row r="5221" spans="2:2">
      <c r="B5221" s="4"/>
    </row>
    <row r="5222" spans="2:2">
      <c r="B5222" s="4"/>
    </row>
    <row r="5223" spans="2:2">
      <c r="B5223" s="4"/>
    </row>
    <row r="5224" spans="2:2">
      <c r="B5224" s="4"/>
    </row>
    <row r="5225" spans="2:2">
      <c r="B5225" s="4"/>
    </row>
    <row r="5226" spans="2:2">
      <c r="B5226" s="4"/>
    </row>
    <row r="5227" spans="2:2">
      <c r="B5227" s="4"/>
    </row>
    <row r="5228" spans="2:2">
      <c r="B5228" s="4"/>
    </row>
    <row r="5229" spans="2:2">
      <c r="B5229" s="4"/>
    </row>
    <row r="5230" spans="2:2">
      <c r="B5230" s="4"/>
    </row>
    <row r="5231" spans="2:2">
      <c r="B5231" s="4"/>
    </row>
    <row r="5232" spans="2:2">
      <c r="B5232" s="4"/>
    </row>
    <row r="5233" spans="2:2">
      <c r="B5233" s="4"/>
    </row>
    <row r="5234" spans="2:2">
      <c r="B5234" s="4"/>
    </row>
    <row r="5235" spans="2:2">
      <c r="B5235" s="4"/>
    </row>
    <row r="5236" spans="2:2">
      <c r="B5236" s="4"/>
    </row>
    <row r="5237" spans="2:2">
      <c r="B5237" s="4"/>
    </row>
    <row r="5238" spans="2:2">
      <c r="B5238" s="4"/>
    </row>
    <row r="5239" spans="2:2">
      <c r="B5239" s="4"/>
    </row>
    <row r="5240" spans="2:2">
      <c r="B5240" s="4"/>
    </row>
    <row r="5241" spans="2:2">
      <c r="B5241" s="4"/>
    </row>
    <row r="5242" spans="2:2">
      <c r="B5242" s="4"/>
    </row>
    <row r="5243" spans="2:2">
      <c r="B5243" s="4"/>
    </row>
    <row r="5244" spans="2:2">
      <c r="B5244" s="4"/>
    </row>
    <row r="5245" spans="2:2">
      <c r="B5245" s="4"/>
    </row>
    <row r="5246" spans="2:2">
      <c r="B5246" s="4"/>
    </row>
    <row r="5247" spans="2:2">
      <c r="B5247" s="4"/>
    </row>
    <row r="5248" spans="2:2">
      <c r="B5248" s="4"/>
    </row>
    <row r="5249" spans="2:2">
      <c r="B5249" s="4"/>
    </row>
    <row r="5250" spans="2:2">
      <c r="B5250" s="4"/>
    </row>
    <row r="5251" spans="2:2">
      <c r="B5251" s="4"/>
    </row>
    <row r="5252" spans="2:2">
      <c r="B5252" s="4"/>
    </row>
    <row r="5253" spans="2:2">
      <c r="B5253" s="4"/>
    </row>
    <row r="5254" spans="2:2">
      <c r="B5254" s="4"/>
    </row>
    <row r="5255" spans="2:2">
      <c r="B5255" s="4"/>
    </row>
    <row r="5256" spans="2:2">
      <c r="B5256" s="4"/>
    </row>
    <row r="5257" spans="2:2">
      <c r="B5257" s="4"/>
    </row>
    <row r="5258" spans="2:2">
      <c r="B5258" s="4"/>
    </row>
    <row r="5259" spans="2:2">
      <c r="B5259" s="4"/>
    </row>
    <row r="5260" spans="2:2">
      <c r="B5260" s="4"/>
    </row>
    <row r="5261" spans="2:2">
      <c r="B5261" s="4"/>
    </row>
    <row r="5262" spans="2:2">
      <c r="B5262" s="4"/>
    </row>
    <row r="5263" spans="2:2">
      <c r="B5263" s="4"/>
    </row>
    <row r="5264" spans="2:2">
      <c r="B5264" s="4"/>
    </row>
    <row r="5265" spans="2:2">
      <c r="B5265" s="4"/>
    </row>
    <row r="5266" spans="2:2">
      <c r="B5266" s="4"/>
    </row>
    <row r="5267" spans="2:2">
      <c r="B5267" s="4"/>
    </row>
    <row r="5268" spans="2:2">
      <c r="B5268" s="4"/>
    </row>
    <row r="5269" spans="2:2">
      <c r="B5269" s="4"/>
    </row>
    <row r="5270" spans="2:2">
      <c r="B5270" s="4"/>
    </row>
    <row r="5271" spans="2:2">
      <c r="B5271" s="4"/>
    </row>
    <row r="5272" spans="2:2">
      <c r="B5272" s="4"/>
    </row>
    <row r="5273" spans="2:2">
      <c r="B5273" s="4"/>
    </row>
    <row r="5274" spans="2:2">
      <c r="B5274" s="4"/>
    </row>
    <row r="5275" spans="2:2">
      <c r="B5275" s="4"/>
    </row>
    <row r="5276" spans="2:2">
      <c r="B5276" s="4"/>
    </row>
    <row r="5277" spans="2:2">
      <c r="B5277" s="4"/>
    </row>
    <row r="5278" spans="2:2">
      <c r="B5278" s="4"/>
    </row>
    <row r="5279" spans="2:2">
      <c r="B5279" s="4"/>
    </row>
    <row r="5280" spans="2:2">
      <c r="B5280" s="4"/>
    </row>
    <row r="5281" spans="2:2">
      <c r="B5281" s="4"/>
    </row>
    <row r="5282" spans="2:2">
      <c r="B5282" s="4"/>
    </row>
    <row r="5283" spans="2:2">
      <c r="B5283" s="4"/>
    </row>
    <row r="5284" spans="2:2">
      <c r="B5284" s="4"/>
    </row>
    <row r="5285" spans="2:2">
      <c r="B5285" s="4"/>
    </row>
    <row r="5286" spans="2:2">
      <c r="B5286" s="4"/>
    </row>
    <row r="5287" spans="2:2">
      <c r="B5287" s="4"/>
    </row>
    <row r="5288" spans="2:2">
      <c r="B5288" s="4"/>
    </row>
    <row r="5289" spans="2:2">
      <c r="B5289" s="4"/>
    </row>
    <row r="5290" spans="2:2">
      <c r="B5290" s="4"/>
    </row>
    <row r="5291" spans="2:2">
      <c r="B5291" s="4"/>
    </row>
    <row r="5292" spans="2:2">
      <c r="B5292" s="4"/>
    </row>
    <row r="5293" spans="2:2">
      <c r="B5293" s="4"/>
    </row>
    <row r="5294" spans="2:2">
      <c r="B5294" s="4"/>
    </row>
    <row r="5295" spans="2:2">
      <c r="B5295" s="4"/>
    </row>
    <row r="5296" spans="2:2">
      <c r="B5296" s="4"/>
    </row>
    <row r="5297" spans="2:2">
      <c r="B5297" s="4"/>
    </row>
    <row r="5298" spans="2:2">
      <c r="B5298" s="4"/>
    </row>
    <row r="5299" spans="2:2">
      <c r="B5299" s="4"/>
    </row>
    <row r="5300" spans="2:2">
      <c r="B5300" s="4"/>
    </row>
    <row r="5301" spans="2:2">
      <c r="B5301" s="4"/>
    </row>
    <row r="5302" spans="2:2">
      <c r="B5302" s="4"/>
    </row>
    <row r="5303" spans="2:2">
      <c r="B5303" s="4"/>
    </row>
    <row r="5304" spans="2:2">
      <c r="B5304" s="4"/>
    </row>
    <row r="5305" spans="2:2">
      <c r="B5305" s="4"/>
    </row>
    <row r="5306" spans="2:2">
      <c r="B5306" s="4"/>
    </row>
    <row r="5307" spans="2:2">
      <c r="B5307" s="4"/>
    </row>
    <row r="5308" spans="2:2">
      <c r="B5308" s="4"/>
    </row>
    <row r="5309" spans="2:2">
      <c r="B5309" s="4"/>
    </row>
    <row r="5310" spans="2:2">
      <c r="B5310" s="4"/>
    </row>
    <row r="5311" spans="2:2">
      <c r="B5311" s="4"/>
    </row>
    <row r="5312" spans="2:2">
      <c r="B5312" s="4"/>
    </row>
    <row r="5313" spans="2:2">
      <c r="B5313" s="4"/>
    </row>
    <row r="5314" spans="2:2">
      <c r="B5314" s="4"/>
    </row>
    <row r="5315" spans="2:2">
      <c r="B5315" s="4"/>
    </row>
    <row r="5316" spans="2:2">
      <c r="B5316" s="4"/>
    </row>
    <row r="5317" spans="2:2">
      <c r="B5317" s="4"/>
    </row>
    <row r="5318" spans="2:2">
      <c r="B5318" s="4"/>
    </row>
    <row r="5319" spans="2:2">
      <c r="B5319" s="4"/>
    </row>
    <row r="5320" spans="2:2">
      <c r="B5320" s="4"/>
    </row>
    <row r="5321" spans="2:2">
      <c r="B5321" s="4"/>
    </row>
    <row r="5322" spans="2:2">
      <c r="B5322" s="4"/>
    </row>
    <row r="5323" spans="2:2">
      <c r="B5323" s="4"/>
    </row>
    <row r="5324" spans="2:2">
      <c r="B5324" s="4"/>
    </row>
    <row r="5325" spans="2:2">
      <c r="B5325" s="4"/>
    </row>
    <row r="5326" spans="2:2">
      <c r="B5326" s="4"/>
    </row>
    <row r="5327" spans="2:2">
      <c r="B5327" s="4"/>
    </row>
    <row r="5328" spans="2:2">
      <c r="B5328" s="4"/>
    </row>
    <row r="5329" spans="2:2">
      <c r="B5329" s="4"/>
    </row>
    <row r="5330" spans="2:2">
      <c r="B5330" s="4"/>
    </row>
    <row r="5331" spans="2:2">
      <c r="B5331" s="4"/>
    </row>
    <row r="5332" spans="2:2">
      <c r="B5332" s="4"/>
    </row>
    <row r="5333" spans="2:2">
      <c r="B5333" s="4"/>
    </row>
    <row r="5334" spans="2:2">
      <c r="B5334" s="4"/>
    </row>
    <row r="5335" spans="2:2">
      <c r="B5335" s="4"/>
    </row>
    <row r="5336" spans="2:2">
      <c r="B5336" s="4"/>
    </row>
    <row r="5337" spans="2:2">
      <c r="B5337" s="4"/>
    </row>
    <row r="5338" spans="2:2">
      <c r="B5338" s="4"/>
    </row>
    <row r="5339" spans="2:2">
      <c r="B5339" s="4"/>
    </row>
    <row r="5340" spans="2:2">
      <c r="B5340" s="4"/>
    </row>
    <row r="5341" spans="2:2">
      <c r="B5341" s="4"/>
    </row>
    <row r="5342" spans="2:2">
      <c r="B5342" s="4"/>
    </row>
    <row r="5343" spans="2:2">
      <c r="B5343" s="4"/>
    </row>
    <row r="5344" spans="2:2">
      <c r="B5344" s="4"/>
    </row>
    <row r="5345" spans="2:2">
      <c r="B5345" s="4"/>
    </row>
    <row r="5346" spans="2:2">
      <c r="B5346" s="4"/>
    </row>
    <row r="5347" spans="2:2">
      <c r="B5347" s="4"/>
    </row>
    <row r="5348" spans="2:2">
      <c r="B5348" s="4"/>
    </row>
    <row r="5349" spans="2:2">
      <c r="B5349" s="4"/>
    </row>
    <row r="5350" spans="2:2">
      <c r="B5350" s="4"/>
    </row>
    <row r="5351" spans="2:2">
      <c r="B5351" s="4"/>
    </row>
    <row r="5352" spans="2:2">
      <c r="B5352" s="4"/>
    </row>
    <row r="5353" spans="2:2">
      <c r="B5353" s="4"/>
    </row>
    <row r="5354" spans="2:2">
      <c r="B5354" s="4"/>
    </row>
    <row r="5355" spans="2:2">
      <c r="B5355" s="4"/>
    </row>
    <row r="5356" spans="2:2">
      <c r="B5356" s="4"/>
    </row>
    <row r="5357" spans="2:2">
      <c r="B5357" s="4"/>
    </row>
    <row r="5358" spans="2:2">
      <c r="B5358" s="4"/>
    </row>
    <row r="5359" spans="2:2">
      <c r="B5359" s="4"/>
    </row>
    <row r="5360" spans="2:2">
      <c r="B5360" s="4"/>
    </row>
    <row r="5361" spans="2:2">
      <c r="B5361" s="4"/>
    </row>
    <row r="5362" spans="2:2">
      <c r="B5362" s="4"/>
    </row>
    <row r="5363" spans="2:2">
      <c r="B5363" s="4"/>
    </row>
    <row r="5364" spans="2:2">
      <c r="B5364" s="4"/>
    </row>
    <row r="5365" spans="2:2">
      <c r="B5365" s="4"/>
    </row>
    <row r="5366" spans="2:2">
      <c r="B5366" s="4"/>
    </row>
    <row r="5367" spans="2:2">
      <c r="B5367" s="4"/>
    </row>
    <row r="5368" spans="2:2">
      <c r="B5368" s="4"/>
    </row>
    <row r="5369" spans="2:2">
      <c r="B5369" s="4"/>
    </row>
    <row r="5370" spans="2:2">
      <c r="B5370" s="4"/>
    </row>
    <row r="5371" spans="2:2">
      <c r="B5371" s="4"/>
    </row>
    <row r="5372" spans="2:2">
      <c r="B5372" s="4"/>
    </row>
    <row r="5373" spans="2:2">
      <c r="B5373" s="4"/>
    </row>
    <row r="5374" spans="2:2">
      <c r="B5374" s="4"/>
    </row>
    <row r="5375" spans="2:2">
      <c r="B5375" s="4"/>
    </row>
    <row r="5376" spans="2:2">
      <c r="B5376" s="4"/>
    </row>
    <row r="5377" spans="2:2">
      <c r="B5377" s="4"/>
    </row>
    <row r="5378" spans="2:2">
      <c r="B5378" s="4"/>
    </row>
    <row r="5379" spans="2:2">
      <c r="B5379" s="4"/>
    </row>
    <row r="5380" spans="2:2">
      <c r="B5380" s="4"/>
    </row>
    <row r="5381" spans="2:2">
      <c r="B5381" s="4"/>
    </row>
    <row r="5382" spans="2:2">
      <c r="B5382" s="4"/>
    </row>
    <row r="5383" spans="2:2">
      <c r="B5383" s="4"/>
    </row>
    <row r="5384" spans="2:2">
      <c r="B5384" s="4"/>
    </row>
    <row r="5385" spans="2:2">
      <c r="B5385" s="4"/>
    </row>
    <row r="5386" spans="2:2">
      <c r="B5386" s="4"/>
    </row>
    <row r="5387" spans="2:2">
      <c r="B5387" s="4"/>
    </row>
    <row r="5388" spans="2:2">
      <c r="B5388" s="4"/>
    </row>
    <row r="5389" spans="2:2">
      <c r="B5389" s="4"/>
    </row>
    <row r="5390" spans="2:2">
      <c r="B5390" s="4"/>
    </row>
    <row r="5391" spans="2:2">
      <c r="B5391" s="4"/>
    </row>
    <row r="5392" spans="2:2">
      <c r="B5392" s="4"/>
    </row>
    <row r="5393" spans="2:2">
      <c r="B5393" s="4"/>
    </row>
    <row r="5394" spans="2:2">
      <c r="B5394" s="4"/>
    </row>
    <row r="5395" spans="2:2">
      <c r="B5395" s="4"/>
    </row>
    <row r="5396" spans="2:2">
      <c r="B5396" s="4"/>
    </row>
    <row r="5397" spans="2:2">
      <c r="B5397" s="4"/>
    </row>
    <row r="5398" spans="2:2">
      <c r="B5398" s="4"/>
    </row>
    <row r="5399" spans="2:2">
      <c r="B5399" s="4"/>
    </row>
    <row r="5400" spans="2:2">
      <c r="B5400" s="4"/>
    </row>
    <row r="5401" spans="2:2">
      <c r="B5401" s="4"/>
    </row>
    <row r="5402" spans="2:2">
      <c r="B5402" s="4"/>
    </row>
    <row r="5403" spans="2:2">
      <c r="B5403" s="4"/>
    </row>
    <row r="5404" spans="2:2">
      <c r="B5404" s="4"/>
    </row>
    <row r="5405" spans="2:2">
      <c r="B5405" s="4"/>
    </row>
    <row r="5406" spans="2:2">
      <c r="B5406" s="4"/>
    </row>
    <row r="5407" spans="2:2">
      <c r="B5407" s="4"/>
    </row>
    <row r="5408" spans="2:2">
      <c r="B5408" s="4"/>
    </row>
    <row r="5409" spans="2:2">
      <c r="B5409" s="4"/>
    </row>
    <row r="5410" spans="2:2">
      <c r="B5410" s="4"/>
    </row>
    <row r="5411" spans="2:2">
      <c r="B5411" s="4"/>
    </row>
    <row r="5412" spans="2:2">
      <c r="B5412" s="4"/>
    </row>
    <row r="5413" spans="2:2">
      <c r="B5413" s="4"/>
    </row>
    <row r="5414" spans="2:2">
      <c r="B5414" s="4"/>
    </row>
    <row r="5415" spans="2:2">
      <c r="B5415" s="4"/>
    </row>
    <row r="5416" spans="2:2">
      <c r="B5416" s="4"/>
    </row>
    <row r="5417" spans="2:2">
      <c r="B5417" s="4"/>
    </row>
    <row r="5418" spans="2:2">
      <c r="B5418" s="4"/>
    </row>
    <row r="5419" spans="2:2">
      <c r="B5419" s="4"/>
    </row>
    <row r="5420" spans="2:2">
      <c r="B5420" s="4"/>
    </row>
    <row r="5421" spans="2:2">
      <c r="B5421" s="4"/>
    </row>
    <row r="5422" spans="2:2">
      <c r="B5422" s="4"/>
    </row>
    <row r="5423" spans="2:2">
      <c r="B5423" s="4"/>
    </row>
    <row r="5424" spans="2:2">
      <c r="B5424" s="4"/>
    </row>
    <row r="5425" spans="2:2">
      <c r="B5425" s="4"/>
    </row>
    <row r="5426" spans="2:2">
      <c r="B5426" s="4"/>
    </row>
    <row r="5427" spans="2:2">
      <c r="B5427" s="4"/>
    </row>
    <row r="5428" spans="2:2">
      <c r="B5428" s="4"/>
    </row>
    <row r="5429" spans="2:2">
      <c r="B5429" s="4"/>
    </row>
    <row r="5430" spans="2:2">
      <c r="B5430" s="4"/>
    </row>
    <row r="5431" spans="2:2">
      <c r="B5431" s="4"/>
    </row>
    <row r="5432" spans="2:2">
      <c r="B5432" s="4"/>
    </row>
    <row r="5433" spans="2:2">
      <c r="B5433" s="4"/>
    </row>
    <row r="5434" spans="2:2">
      <c r="B5434" s="4"/>
    </row>
    <row r="5435" spans="2:2">
      <c r="B5435" s="4"/>
    </row>
    <row r="5436" spans="2:2">
      <c r="B5436" s="4"/>
    </row>
    <row r="5437" spans="2:2">
      <c r="B5437" s="4"/>
    </row>
    <row r="5438" spans="2:2">
      <c r="B5438" s="4"/>
    </row>
    <row r="5439" spans="2:2">
      <c r="B5439" s="4"/>
    </row>
    <row r="5440" spans="2:2">
      <c r="B5440" s="4"/>
    </row>
    <row r="5441" spans="2:2">
      <c r="B5441" s="4"/>
    </row>
    <row r="5442" spans="2:2">
      <c r="B5442" s="4"/>
    </row>
    <row r="5443" spans="2:2">
      <c r="B5443" s="4"/>
    </row>
    <row r="5444" spans="2:2">
      <c r="B5444" s="4"/>
    </row>
    <row r="5445" spans="2:2">
      <c r="B5445" s="4"/>
    </row>
    <row r="5446" spans="2:2">
      <c r="B5446" s="4"/>
    </row>
    <row r="5447" spans="2:2">
      <c r="B5447" s="4"/>
    </row>
    <row r="5448" spans="2:2">
      <c r="B5448" s="4"/>
    </row>
    <row r="5449" spans="2:2">
      <c r="B5449" s="4"/>
    </row>
    <row r="5450" spans="2:2">
      <c r="B5450" s="4"/>
    </row>
    <row r="5451" spans="2:2">
      <c r="B5451" s="4"/>
    </row>
    <row r="5452" spans="2:2">
      <c r="B5452" s="4"/>
    </row>
    <row r="5453" spans="2:2">
      <c r="B5453" s="4"/>
    </row>
    <row r="5454" spans="2:2">
      <c r="B5454" s="4"/>
    </row>
    <row r="5455" spans="2:2">
      <c r="B5455" s="4"/>
    </row>
    <row r="5456" spans="2:2">
      <c r="B5456" s="4"/>
    </row>
    <row r="5457" spans="2:2">
      <c r="B5457" s="4"/>
    </row>
    <row r="5458" spans="2:2">
      <c r="B5458" s="4"/>
    </row>
    <row r="5459" spans="2:2">
      <c r="B5459" s="4"/>
    </row>
    <row r="5460" spans="2:2">
      <c r="B5460" s="4"/>
    </row>
    <row r="5461" spans="2:2">
      <c r="B5461" s="4"/>
    </row>
    <row r="5462" spans="2:2">
      <c r="B5462" s="4"/>
    </row>
    <row r="5463" spans="2:2">
      <c r="B5463" s="4"/>
    </row>
    <row r="5464" spans="2:2">
      <c r="B5464" s="4"/>
    </row>
    <row r="5465" spans="2:2">
      <c r="B5465" s="4"/>
    </row>
    <row r="5466" spans="2:2">
      <c r="B5466" s="4"/>
    </row>
    <row r="5467" spans="2:2">
      <c r="B5467" s="4"/>
    </row>
    <row r="5468" spans="2:2">
      <c r="B5468" s="4"/>
    </row>
    <row r="5469" spans="2:2">
      <c r="B5469" s="4"/>
    </row>
    <row r="5470" spans="2:2">
      <c r="B5470" s="4"/>
    </row>
    <row r="5471" spans="2:2">
      <c r="B5471" s="4"/>
    </row>
    <row r="5472" spans="2:2">
      <c r="B5472" s="4"/>
    </row>
    <row r="5473" spans="2:2">
      <c r="B5473" s="4"/>
    </row>
    <row r="5474" spans="2:2">
      <c r="B5474" s="4"/>
    </row>
    <row r="5475" spans="2:2">
      <c r="B5475" s="4"/>
    </row>
    <row r="5476" spans="2:2">
      <c r="B5476" s="4"/>
    </row>
    <row r="5477" spans="2:2">
      <c r="B5477" s="4"/>
    </row>
    <row r="5478" spans="2:2">
      <c r="B5478" s="4"/>
    </row>
    <row r="5479" spans="2:2">
      <c r="B5479" s="4"/>
    </row>
    <row r="5480" spans="2:2">
      <c r="B5480" s="4"/>
    </row>
    <row r="5481" spans="2:2">
      <c r="B5481" s="4"/>
    </row>
    <row r="5482" spans="2:2">
      <c r="B5482" s="4"/>
    </row>
    <row r="5483" spans="2:2">
      <c r="B5483" s="4"/>
    </row>
    <row r="5484" spans="2:2">
      <c r="B5484" s="4"/>
    </row>
    <row r="5485" spans="2:2">
      <c r="B5485" s="4"/>
    </row>
    <row r="5486" spans="2:2">
      <c r="B5486" s="4"/>
    </row>
    <row r="5487" spans="2:2">
      <c r="B5487" s="4"/>
    </row>
    <row r="5488" spans="2:2">
      <c r="B5488" s="4"/>
    </row>
    <row r="5489" spans="2:2">
      <c r="B5489" s="4"/>
    </row>
    <row r="5490" spans="2:2">
      <c r="B5490" s="4"/>
    </row>
    <row r="5491" spans="2:2">
      <c r="B5491" s="4"/>
    </row>
    <row r="5492" spans="2:2">
      <c r="B5492" s="4"/>
    </row>
    <row r="5493" spans="2:2">
      <c r="B5493" s="4"/>
    </row>
    <row r="5494" spans="2:2">
      <c r="B5494" s="4"/>
    </row>
    <row r="5495" spans="2:2">
      <c r="B5495" s="4"/>
    </row>
    <row r="5496" spans="2:2">
      <c r="B5496" s="4"/>
    </row>
    <row r="5497" spans="2:2">
      <c r="B5497" s="4"/>
    </row>
    <row r="5498" spans="2:2">
      <c r="B5498" s="4"/>
    </row>
    <row r="5499" spans="2:2">
      <c r="B5499" s="4"/>
    </row>
    <row r="5500" spans="2:2">
      <c r="B5500" s="4"/>
    </row>
    <row r="5501" spans="2:2">
      <c r="B5501" s="4"/>
    </row>
    <row r="5502" spans="2:2">
      <c r="B5502" s="4"/>
    </row>
    <row r="5503" spans="2:2">
      <c r="B5503" s="4"/>
    </row>
    <row r="5504" spans="2:2">
      <c r="B5504" s="4"/>
    </row>
    <row r="5505" spans="2:2">
      <c r="B5505" s="4"/>
    </row>
    <row r="5506" spans="2:2">
      <c r="B5506" s="4"/>
    </row>
    <row r="5507" spans="2:2">
      <c r="B5507" s="4"/>
    </row>
    <row r="5508" spans="2:2">
      <c r="B5508" s="4"/>
    </row>
    <row r="5509" spans="2:2">
      <c r="B5509" s="4"/>
    </row>
    <row r="5510" spans="2:2">
      <c r="B5510" s="4"/>
    </row>
    <row r="5511" spans="2:2">
      <c r="B5511" s="4"/>
    </row>
    <row r="5512" spans="2:2">
      <c r="B5512" s="4"/>
    </row>
    <row r="5513" spans="2:2">
      <c r="B5513" s="4"/>
    </row>
    <row r="5514" spans="2:2">
      <c r="B5514" s="4"/>
    </row>
    <row r="5515" spans="2:2">
      <c r="B5515" s="4"/>
    </row>
    <row r="5516" spans="2:2">
      <c r="B5516" s="4"/>
    </row>
    <row r="5517" spans="2:2">
      <c r="B5517" s="4"/>
    </row>
    <row r="5518" spans="2:2">
      <c r="B5518" s="4"/>
    </row>
    <row r="5519" spans="2:2">
      <c r="B5519" s="4"/>
    </row>
    <row r="5520" spans="2:2">
      <c r="B5520" s="4"/>
    </row>
    <row r="5521" spans="2:2">
      <c r="B5521" s="4"/>
    </row>
    <row r="5522" spans="2:2">
      <c r="B5522" s="4"/>
    </row>
    <row r="5523" spans="2:2">
      <c r="B5523" s="4"/>
    </row>
    <row r="5524" spans="2:2">
      <c r="B5524" s="4"/>
    </row>
    <row r="5525" spans="2:2">
      <c r="B5525" s="4"/>
    </row>
    <row r="5526" spans="2:2">
      <c r="B5526" s="4"/>
    </row>
    <row r="5527" spans="2:2">
      <c r="B5527" s="4"/>
    </row>
    <row r="5528" spans="2:2">
      <c r="B5528" s="4"/>
    </row>
    <row r="5529" spans="2:2">
      <c r="B5529" s="4"/>
    </row>
    <row r="5530" spans="2:2">
      <c r="B5530" s="4"/>
    </row>
    <row r="5531" spans="2:2">
      <c r="B5531" s="4"/>
    </row>
    <row r="5532" spans="2:2">
      <c r="B5532" s="4"/>
    </row>
    <row r="5533" spans="2:2">
      <c r="B5533" s="4"/>
    </row>
    <row r="5534" spans="2:2">
      <c r="B5534" s="4"/>
    </row>
    <row r="5535" spans="2:2">
      <c r="B5535" s="4"/>
    </row>
    <row r="5536" spans="2:2">
      <c r="B5536" s="4"/>
    </row>
    <row r="5537" spans="2:2">
      <c r="B5537" s="4"/>
    </row>
    <row r="5538" spans="2:2">
      <c r="B5538" s="4"/>
    </row>
    <row r="5539" spans="2:2">
      <c r="B5539" s="4"/>
    </row>
    <row r="5540" spans="2:2">
      <c r="B5540" s="4"/>
    </row>
    <row r="5541" spans="2:2">
      <c r="B5541" s="4"/>
    </row>
    <row r="5542" spans="2:2">
      <c r="B5542" s="4"/>
    </row>
    <row r="5543" spans="2:2">
      <c r="B5543" s="4"/>
    </row>
    <row r="5544" spans="2:2">
      <c r="B5544" s="4"/>
    </row>
    <row r="5545" spans="2:2">
      <c r="B5545" s="4"/>
    </row>
    <row r="5546" spans="2:2">
      <c r="B5546" s="4"/>
    </row>
    <row r="5547" spans="2:2">
      <c r="B5547" s="4"/>
    </row>
    <row r="5548" spans="2:2">
      <c r="B5548" s="4"/>
    </row>
    <row r="5549" spans="2:2">
      <c r="B5549" s="4"/>
    </row>
    <row r="5550" spans="2:2">
      <c r="B5550" s="4"/>
    </row>
    <row r="5551" spans="2:2">
      <c r="B5551" s="4"/>
    </row>
    <row r="5552" spans="2:2">
      <c r="B5552" s="4"/>
    </row>
    <row r="5553" spans="2:2">
      <c r="B5553" s="4"/>
    </row>
    <row r="5554" spans="2:2">
      <c r="B5554" s="4"/>
    </row>
    <row r="5555" spans="2:2">
      <c r="B5555" s="4"/>
    </row>
    <row r="5556" spans="2:2">
      <c r="B5556" s="4"/>
    </row>
    <row r="5557" spans="2:2">
      <c r="B5557" s="4"/>
    </row>
    <row r="5558" spans="2:2">
      <c r="B5558" s="4"/>
    </row>
    <row r="5559" spans="2:2">
      <c r="B5559" s="4"/>
    </row>
    <row r="5560" spans="2:2">
      <c r="B5560" s="4"/>
    </row>
    <row r="5561" spans="2:2">
      <c r="B5561" s="4"/>
    </row>
    <row r="5562" spans="2:2">
      <c r="B5562" s="4"/>
    </row>
    <row r="5563" spans="2:2">
      <c r="B5563" s="4"/>
    </row>
    <row r="5564" spans="2:2">
      <c r="B5564" s="4"/>
    </row>
    <row r="5565" spans="2:2">
      <c r="B5565" s="4"/>
    </row>
    <row r="5566" spans="2:2">
      <c r="B5566" s="4"/>
    </row>
    <row r="5567" spans="2:2">
      <c r="B5567" s="4"/>
    </row>
    <row r="5568" spans="2:2">
      <c r="B5568" s="4"/>
    </row>
    <row r="5569" spans="2:2">
      <c r="B5569" s="4"/>
    </row>
    <row r="5570" spans="2:2">
      <c r="B5570" s="4"/>
    </row>
    <row r="5571" spans="2:2">
      <c r="B5571" s="4"/>
    </row>
    <row r="5572" spans="2:2">
      <c r="B5572" s="4"/>
    </row>
    <row r="5573" spans="2:2">
      <c r="B5573" s="4"/>
    </row>
    <row r="5574" spans="2:2">
      <c r="B5574" s="4"/>
    </row>
    <row r="5575" spans="2:2">
      <c r="B5575" s="4"/>
    </row>
    <row r="5576" spans="2:2">
      <c r="B5576" s="4"/>
    </row>
    <row r="5577" spans="2:2">
      <c r="B5577" s="4"/>
    </row>
    <row r="5578" spans="2:2">
      <c r="B5578" s="4"/>
    </row>
    <row r="5579" spans="2:2">
      <c r="B5579" s="4"/>
    </row>
    <row r="5580" spans="2:2">
      <c r="B5580" s="4"/>
    </row>
    <row r="5581" spans="2:2">
      <c r="B5581" s="4"/>
    </row>
    <row r="5582" spans="2:2">
      <c r="B5582" s="4"/>
    </row>
    <row r="5583" spans="2:2">
      <c r="B5583" s="4"/>
    </row>
    <row r="5584" spans="2:2">
      <c r="B5584" s="4"/>
    </row>
    <row r="5585" spans="2:2">
      <c r="B5585" s="4"/>
    </row>
    <row r="5586" spans="2:2">
      <c r="B5586" s="4"/>
    </row>
    <row r="5587" spans="2:2">
      <c r="B5587" s="4"/>
    </row>
    <row r="5588" spans="2:2">
      <c r="B5588" s="4"/>
    </row>
    <row r="5589" spans="2:2">
      <c r="B5589" s="4"/>
    </row>
    <row r="5590" spans="2:2">
      <c r="B5590" s="4"/>
    </row>
    <row r="5591" spans="2:2">
      <c r="B5591" s="4"/>
    </row>
    <row r="5592" spans="2:2">
      <c r="B5592" s="4"/>
    </row>
    <row r="5593" spans="2:2">
      <c r="B5593" s="4"/>
    </row>
    <row r="5594" spans="2:2">
      <c r="B5594" s="4"/>
    </row>
    <row r="5595" spans="2:2">
      <c r="B5595" s="4"/>
    </row>
    <row r="5596" spans="2:2">
      <c r="B5596" s="4"/>
    </row>
    <row r="5597" spans="2:2">
      <c r="B5597" s="4"/>
    </row>
    <row r="5598" spans="2:2">
      <c r="B5598" s="4"/>
    </row>
    <row r="5599" spans="2:2">
      <c r="B5599" s="4"/>
    </row>
    <row r="5600" spans="2:2">
      <c r="B5600" s="4"/>
    </row>
    <row r="5601" spans="2:2">
      <c r="B5601" s="4"/>
    </row>
    <row r="5602" spans="2:2">
      <c r="B5602" s="4"/>
    </row>
    <row r="5603" spans="2:2">
      <c r="B5603" s="4"/>
    </row>
    <row r="5604" spans="2:2">
      <c r="B5604" s="4"/>
    </row>
    <row r="5605" spans="2:2">
      <c r="B5605" s="4"/>
    </row>
    <row r="5606" spans="2:2">
      <c r="B5606" s="4"/>
    </row>
    <row r="5607" spans="2:2">
      <c r="B5607" s="4"/>
    </row>
    <row r="5608" spans="2:2">
      <c r="B5608" s="4"/>
    </row>
    <row r="5609" spans="2:2">
      <c r="B5609" s="4"/>
    </row>
    <row r="5610" spans="2:2">
      <c r="B5610" s="4"/>
    </row>
    <row r="5611" spans="2:2">
      <c r="B5611" s="4"/>
    </row>
    <row r="5612" spans="2:2">
      <c r="B5612" s="4"/>
    </row>
    <row r="5613" spans="2:2">
      <c r="B5613" s="4"/>
    </row>
    <row r="5614" spans="2:2">
      <c r="B5614" s="4"/>
    </row>
    <row r="5615" spans="2:2">
      <c r="B5615" s="4"/>
    </row>
    <row r="5616" spans="2:2">
      <c r="B5616" s="4"/>
    </row>
    <row r="5617" spans="2:2">
      <c r="B5617" s="4"/>
    </row>
    <row r="5618" spans="2:2">
      <c r="B5618" s="4"/>
    </row>
    <row r="5619" spans="2:2">
      <c r="B5619" s="4"/>
    </row>
    <row r="5620" spans="2:2">
      <c r="B5620" s="4"/>
    </row>
    <row r="5621" spans="2:2">
      <c r="B5621" s="4"/>
    </row>
    <row r="5622" spans="2:2">
      <c r="B5622" s="4"/>
    </row>
    <row r="5623" spans="2:2">
      <c r="B5623" s="4"/>
    </row>
    <row r="5624" spans="2:2">
      <c r="B5624" s="4"/>
    </row>
    <row r="5625" spans="2:2">
      <c r="B5625" s="4"/>
    </row>
    <row r="5626" spans="2:2">
      <c r="B5626" s="4"/>
    </row>
    <row r="5627" spans="2:2">
      <c r="B5627" s="4"/>
    </row>
    <row r="5628" spans="2:2">
      <c r="B5628" s="4"/>
    </row>
    <row r="5629" spans="2:2">
      <c r="B5629" s="4"/>
    </row>
    <row r="5630" spans="2:2">
      <c r="B5630" s="4"/>
    </row>
    <row r="5631" spans="2:2">
      <c r="B5631" s="4"/>
    </row>
    <row r="5632" spans="2:2">
      <c r="B5632" s="4"/>
    </row>
    <row r="5633" spans="2:2">
      <c r="B5633" s="4"/>
    </row>
    <row r="5634" spans="2:2">
      <c r="B5634" s="4"/>
    </row>
    <row r="5635" spans="2:2">
      <c r="B5635" s="4"/>
    </row>
    <row r="5636" spans="2:2">
      <c r="B5636" s="4"/>
    </row>
    <row r="5637" spans="2:2">
      <c r="B5637" s="4"/>
    </row>
    <row r="5638" spans="2:2">
      <c r="B5638" s="4"/>
    </row>
    <row r="5639" spans="2:2">
      <c r="B5639" s="4"/>
    </row>
    <row r="5640" spans="2:2">
      <c r="B5640" s="4"/>
    </row>
    <row r="5641" spans="2:2">
      <c r="B5641" s="4"/>
    </row>
    <row r="5642" spans="2:2">
      <c r="B5642" s="4"/>
    </row>
    <row r="5643" spans="2:2">
      <c r="B5643" s="4"/>
    </row>
    <row r="5644" spans="2:2">
      <c r="B5644" s="4"/>
    </row>
    <row r="5645" spans="2:2">
      <c r="B5645" s="4"/>
    </row>
    <row r="5646" spans="2:2">
      <c r="B5646" s="4"/>
    </row>
    <row r="5647" spans="2:2">
      <c r="B5647" s="4"/>
    </row>
    <row r="5648" spans="2:2">
      <c r="B5648" s="4"/>
    </row>
    <row r="5649" spans="2:2">
      <c r="B5649" s="4"/>
    </row>
    <row r="5650" spans="2:2">
      <c r="B5650" s="4"/>
    </row>
    <row r="5651" spans="2:2">
      <c r="B5651" s="4"/>
    </row>
    <row r="5652" spans="2:2">
      <c r="B5652" s="4"/>
    </row>
    <row r="5653" spans="2:2">
      <c r="B5653" s="4"/>
    </row>
    <row r="5654" spans="2:2">
      <c r="B5654" s="4"/>
    </row>
    <row r="5655" spans="2:2">
      <c r="B5655" s="4"/>
    </row>
    <row r="5656" spans="2:2">
      <c r="B5656" s="4"/>
    </row>
    <row r="5657" spans="2:2">
      <c r="B5657" s="4"/>
    </row>
    <row r="5658" spans="2:2">
      <c r="B5658" s="4"/>
    </row>
    <row r="5659" spans="2:2">
      <c r="B5659" s="4"/>
    </row>
    <row r="5660" spans="2:2">
      <c r="B5660" s="4"/>
    </row>
    <row r="5661" spans="2:2">
      <c r="B5661" s="4"/>
    </row>
    <row r="5662" spans="2:2">
      <c r="B5662" s="4"/>
    </row>
    <row r="5663" spans="2:2">
      <c r="B5663" s="4"/>
    </row>
    <row r="5664" spans="2:2">
      <c r="B5664" s="4"/>
    </row>
    <row r="5665" spans="2:2">
      <c r="B5665" s="4"/>
    </row>
    <row r="5666" spans="2:2">
      <c r="B5666" s="4"/>
    </row>
    <row r="5667" spans="2:2">
      <c r="B5667" s="4"/>
    </row>
    <row r="5668" spans="2:2">
      <c r="B5668" s="4"/>
    </row>
    <row r="5669" spans="2:2">
      <c r="B5669" s="4"/>
    </row>
    <row r="5670" spans="2:2">
      <c r="B5670" s="4"/>
    </row>
    <row r="5671" spans="2:2">
      <c r="B5671" s="4"/>
    </row>
    <row r="5672" spans="2:2">
      <c r="B5672" s="4"/>
    </row>
    <row r="5673" spans="2:2">
      <c r="B5673" s="4"/>
    </row>
    <row r="5674" spans="2:2">
      <c r="B5674" s="4"/>
    </row>
    <row r="5675" spans="2:2">
      <c r="B5675" s="4"/>
    </row>
    <row r="5676" spans="2:2">
      <c r="B5676" s="4"/>
    </row>
    <row r="5677" spans="2:2">
      <c r="B5677" s="4"/>
    </row>
    <row r="5678" spans="2:2">
      <c r="B5678" s="4"/>
    </row>
    <row r="5679" spans="2:2">
      <c r="B5679" s="4"/>
    </row>
    <row r="5680" spans="2:2">
      <c r="B5680" s="4"/>
    </row>
    <row r="5681" spans="2:2">
      <c r="B5681" s="4"/>
    </row>
    <row r="5682" spans="2:2">
      <c r="B5682" s="4"/>
    </row>
    <row r="5683" spans="2:2">
      <c r="B5683" s="4"/>
    </row>
    <row r="5684" spans="2:2">
      <c r="B5684" s="4"/>
    </row>
    <row r="5685" spans="2:2">
      <c r="B5685" s="4"/>
    </row>
    <row r="5686" spans="2:2">
      <c r="B5686" s="4"/>
    </row>
    <row r="5687" spans="2:2">
      <c r="B5687" s="4"/>
    </row>
    <row r="5688" spans="2:2">
      <c r="B5688" s="4"/>
    </row>
    <row r="5689" spans="2:2">
      <c r="B5689" s="4"/>
    </row>
    <row r="5690" spans="2:2">
      <c r="B5690" s="4"/>
    </row>
    <row r="5691" spans="2:2">
      <c r="B5691" s="4"/>
    </row>
    <row r="5692" spans="2:2">
      <c r="B5692" s="4"/>
    </row>
    <row r="5693" spans="2:2">
      <c r="B5693" s="4"/>
    </row>
    <row r="5694" spans="2:2">
      <c r="B5694" s="4"/>
    </row>
    <row r="5695" spans="2:2">
      <c r="B5695" s="4"/>
    </row>
    <row r="5696" spans="2:2">
      <c r="B5696" s="4"/>
    </row>
    <row r="5697" spans="2:2">
      <c r="B5697" s="4"/>
    </row>
    <row r="5698" spans="2:2">
      <c r="B5698" s="4"/>
    </row>
    <row r="5699" spans="2:2">
      <c r="B5699" s="4"/>
    </row>
    <row r="5700" spans="2:2">
      <c r="B5700" s="4"/>
    </row>
    <row r="5701" spans="2:2">
      <c r="B5701" s="4"/>
    </row>
    <row r="5702" spans="2:2">
      <c r="B5702" s="4"/>
    </row>
    <row r="5703" spans="2:2">
      <c r="B5703" s="4"/>
    </row>
    <row r="5704" spans="2:2">
      <c r="B5704" s="4"/>
    </row>
    <row r="5705" spans="2:2">
      <c r="B5705" s="4"/>
    </row>
    <row r="5706" spans="2:2">
      <c r="B5706" s="4"/>
    </row>
    <row r="5707" spans="2:2">
      <c r="B5707" s="4"/>
    </row>
    <row r="5708" spans="2:2">
      <c r="B5708" s="4"/>
    </row>
    <row r="5709" spans="2:2">
      <c r="B5709" s="4"/>
    </row>
    <row r="5710" spans="2:2">
      <c r="B5710" s="4"/>
    </row>
    <row r="5711" spans="2:2">
      <c r="B5711" s="4"/>
    </row>
    <row r="5712" spans="2:2">
      <c r="B5712" s="4"/>
    </row>
    <row r="5713" spans="2:2">
      <c r="B5713" s="4"/>
    </row>
    <row r="5714" spans="2:2">
      <c r="B5714" s="4"/>
    </row>
    <row r="5715" spans="2:2">
      <c r="B5715" s="4"/>
    </row>
    <row r="5716" spans="2:2">
      <c r="B5716" s="4"/>
    </row>
    <row r="5717" spans="2:2">
      <c r="B5717" s="4"/>
    </row>
    <row r="5718" spans="2:2">
      <c r="B5718" s="4"/>
    </row>
    <row r="5719" spans="2:2">
      <c r="B5719" s="4"/>
    </row>
    <row r="5720" spans="2:2">
      <c r="B5720" s="4"/>
    </row>
    <row r="5721" spans="2:2">
      <c r="B5721" s="4"/>
    </row>
    <row r="5722" spans="2:2">
      <c r="B5722" s="4"/>
    </row>
    <row r="5723" spans="2:2">
      <c r="B5723" s="4"/>
    </row>
    <row r="5724" spans="2:2">
      <c r="B5724" s="4"/>
    </row>
    <row r="5725" spans="2:2">
      <c r="B5725" s="4"/>
    </row>
    <row r="5726" spans="2:2">
      <c r="B5726" s="4"/>
    </row>
    <row r="5727" spans="2:2">
      <c r="B5727" s="4"/>
    </row>
    <row r="5728" spans="2:2">
      <c r="B5728" s="4"/>
    </row>
    <row r="5729" spans="2:2">
      <c r="B5729" s="4"/>
    </row>
    <row r="5730" spans="2:2">
      <c r="B5730" s="4"/>
    </row>
    <row r="5731" spans="2:2">
      <c r="B5731" s="4"/>
    </row>
    <row r="5732" spans="2:2">
      <c r="B5732" s="4"/>
    </row>
    <row r="5733" spans="2:2">
      <c r="B5733" s="4"/>
    </row>
    <row r="5734" spans="2:2">
      <c r="B5734" s="4"/>
    </row>
    <row r="5735" spans="2:2">
      <c r="B5735" s="4"/>
    </row>
    <row r="5736" spans="2:2">
      <c r="B5736" s="4"/>
    </row>
    <row r="5737" spans="2:2">
      <c r="B5737" s="4"/>
    </row>
    <row r="5738" spans="2:2">
      <c r="B5738" s="4"/>
    </row>
    <row r="5739" spans="2:2">
      <c r="B5739" s="4"/>
    </row>
    <row r="5740" spans="2:2">
      <c r="B5740" s="4"/>
    </row>
    <row r="5741" spans="2:2">
      <c r="B5741" s="4"/>
    </row>
    <row r="5742" spans="2:2">
      <c r="B5742" s="4"/>
    </row>
    <row r="5743" spans="2:2">
      <c r="B5743" s="4"/>
    </row>
    <row r="5744" spans="2:2">
      <c r="B5744" s="4"/>
    </row>
    <row r="5745" spans="2:2">
      <c r="B5745" s="4"/>
    </row>
    <row r="5746" spans="2:2">
      <c r="B5746" s="4"/>
    </row>
    <row r="5747" spans="2:2">
      <c r="B5747" s="4"/>
    </row>
    <row r="5748" spans="2:2">
      <c r="B5748" s="4"/>
    </row>
    <row r="5749" spans="2:2">
      <c r="B5749" s="4"/>
    </row>
    <row r="5750" spans="2:2">
      <c r="B5750" s="4"/>
    </row>
    <row r="5751" spans="2:2">
      <c r="B5751" s="4"/>
    </row>
    <row r="5752" spans="2:2">
      <c r="B5752" s="4"/>
    </row>
    <row r="5753" spans="2:2">
      <c r="B5753" s="4"/>
    </row>
    <row r="5754" spans="2:2">
      <c r="B5754" s="4"/>
    </row>
    <row r="5755" spans="2:2">
      <c r="B5755" s="4"/>
    </row>
    <row r="5756" spans="2:2">
      <c r="B5756" s="4"/>
    </row>
    <row r="5757" spans="2:2">
      <c r="B5757" s="4"/>
    </row>
    <row r="5758" spans="2:2">
      <c r="B5758" s="4"/>
    </row>
    <row r="5759" spans="2:2">
      <c r="B5759" s="4"/>
    </row>
    <row r="5760" spans="2:2">
      <c r="B5760" s="4"/>
    </row>
    <row r="5761" spans="2:2">
      <c r="B5761" s="4"/>
    </row>
    <row r="5762" spans="2:2">
      <c r="B5762" s="4"/>
    </row>
    <row r="5763" spans="2:2">
      <c r="B5763" s="4"/>
    </row>
    <row r="5764" spans="2:2">
      <c r="B5764" s="4"/>
    </row>
    <row r="5765" spans="2:2">
      <c r="B5765" s="4"/>
    </row>
    <row r="5766" spans="2:2">
      <c r="B5766" s="4"/>
    </row>
    <row r="5767" spans="2:2">
      <c r="B5767" s="4"/>
    </row>
    <row r="5768" spans="2:2">
      <c r="B5768" s="4"/>
    </row>
    <row r="5769" spans="2:2">
      <c r="B5769" s="4"/>
    </row>
    <row r="5770" spans="2:2">
      <c r="B5770" s="4"/>
    </row>
    <row r="5771" spans="2:2">
      <c r="B5771" s="4"/>
    </row>
    <row r="5772" spans="2:2">
      <c r="B5772" s="4"/>
    </row>
    <row r="5773" spans="2:2">
      <c r="B5773" s="4"/>
    </row>
    <row r="5774" spans="2:2">
      <c r="B5774" s="4"/>
    </row>
    <row r="5775" spans="2:2">
      <c r="B5775" s="4"/>
    </row>
    <row r="5776" spans="2:2">
      <c r="B5776" s="4"/>
    </row>
    <row r="5777" spans="2:2">
      <c r="B5777" s="4"/>
    </row>
    <row r="5778" spans="2:2">
      <c r="B5778" s="4"/>
    </row>
    <row r="5779" spans="2:2">
      <c r="B5779" s="4"/>
    </row>
    <row r="5780" spans="2:2">
      <c r="B5780" s="4"/>
    </row>
    <row r="5781" spans="2:2">
      <c r="B5781" s="4"/>
    </row>
    <row r="5782" spans="2:2">
      <c r="B5782" s="4"/>
    </row>
    <row r="5783" spans="2:2">
      <c r="B5783" s="4"/>
    </row>
    <row r="5784" spans="2:2">
      <c r="B5784" s="4"/>
    </row>
    <row r="5785" spans="2:2">
      <c r="B5785" s="4"/>
    </row>
    <row r="5786" spans="2:2">
      <c r="B5786" s="4"/>
    </row>
    <row r="5787" spans="2:2">
      <c r="B5787" s="4"/>
    </row>
    <row r="5788" spans="2:2">
      <c r="B5788" s="4"/>
    </row>
    <row r="5789" spans="2:2">
      <c r="B5789" s="4"/>
    </row>
    <row r="5790" spans="2:2">
      <c r="B5790" s="4"/>
    </row>
    <row r="5791" spans="2:2">
      <c r="B5791" s="4"/>
    </row>
    <row r="5792" spans="2:2">
      <c r="B5792" s="4"/>
    </row>
    <row r="5793" spans="2:2">
      <c r="B5793" s="4"/>
    </row>
    <row r="5794" spans="2:2">
      <c r="B5794" s="4"/>
    </row>
    <row r="5795" spans="2:2">
      <c r="B5795" s="4"/>
    </row>
    <row r="5796" spans="2:2">
      <c r="B5796" s="4"/>
    </row>
    <row r="5797" spans="2:2">
      <c r="B5797" s="4"/>
    </row>
    <row r="5798" spans="2:2">
      <c r="B5798" s="4"/>
    </row>
    <row r="5799" spans="2:2">
      <c r="B5799" s="4"/>
    </row>
    <row r="5800" spans="2:2">
      <c r="B5800" s="4"/>
    </row>
    <row r="5801" spans="2:2">
      <c r="B5801" s="4"/>
    </row>
    <row r="5802" spans="2:2">
      <c r="B5802" s="4"/>
    </row>
    <row r="5803" spans="2:2">
      <c r="B5803" s="4"/>
    </row>
    <row r="5804" spans="2:2">
      <c r="B5804" s="4"/>
    </row>
    <row r="5805" spans="2:2">
      <c r="B5805" s="4"/>
    </row>
    <row r="5806" spans="2:2">
      <c r="B5806" s="4"/>
    </row>
    <row r="5807" spans="2:2">
      <c r="B5807" s="4"/>
    </row>
    <row r="5808" spans="2:2">
      <c r="B5808" s="4"/>
    </row>
    <row r="5809" spans="2:2">
      <c r="B5809" s="4"/>
    </row>
    <row r="5810" spans="2:2">
      <c r="B5810" s="4"/>
    </row>
    <row r="5811" spans="2:2">
      <c r="B5811" s="4"/>
    </row>
    <row r="5812" spans="2:2">
      <c r="B5812" s="4"/>
    </row>
    <row r="5813" spans="2:2">
      <c r="B5813" s="4"/>
    </row>
    <row r="5814" spans="2:2">
      <c r="B5814" s="4"/>
    </row>
    <row r="5815" spans="2:2">
      <c r="B5815" s="4"/>
    </row>
    <row r="5816" spans="2:2">
      <c r="B5816" s="4"/>
    </row>
    <row r="5817" spans="2:2">
      <c r="B5817" s="4"/>
    </row>
    <row r="5818" spans="2:2">
      <c r="B5818" s="4"/>
    </row>
    <row r="5819" spans="2:2">
      <c r="B5819" s="4"/>
    </row>
    <row r="5820" spans="2:2">
      <c r="B5820" s="4"/>
    </row>
    <row r="5821" spans="2:2">
      <c r="B5821" s="4"/>
    </row>
    <row r="5822" spans="2:2">
      <c r="B5822" s="4"/>
    </row>
    <row r="5823" spans="2:2">
      <c r="B5823" s="4"/>
    </row>
    <row r="5824" spans="2:2">
      <c r="B5824" s="4"/>
    </row>
    <row r="5825" spans="2:2">
      <c r="B5825" s="4"/>
    </row>
    <row r="5826" spans="2:2">
      <c r="B5826" s="4"/>
    </row>
    <row r="5827" spans="2:2">
      <c r="B5827" s="4"/>
    </row>
    <row r="5828" spans="2:2">
      <c r="B5828" s="4"/>
    </row>
    <row r="5829" spans="2:2">
      <c r="B5829" s="4"/>
    </row>
    <row r="5830" spans="2:2">
      <c r="B5830" s="4"/>
    </row>
    <row r="5831" spans="2:2">
      <c r="B5831" s="4"/>
    </row>
    <row r="5832" spans="2:2">
      <c r="B5832" s="4"/>
    </row>
    <row r="5833" spans="2:2">
      <c r="B5833" s="4"/>
    </row>
    <row r="5834" spans="2:2">
      <c r="B5834" s="4"/>
    </row>
    <row r="5835" spans="2:2">
      <c r="B5835" s="4"/>
    </row>
    <row r="5836" spans="2:2">
      <c r="B5836" s="4"/>
    </row>
    <row r="5837" spans="2:2">
      <c r="B5837" s="4"/>
    </row>
    <row r="5838" spans="2:2">
      <c r="B5838" s="4"/>
    </row>
    <row r="5839" spans="2:2">
      <c r="B5839" s="4"/>
    </row>
    <row r="5840" spans="2:2">
      <c r="B5840" s="4"/>
    </row>
    <row r="5841" spans="2:2">
      <c r="B5841" s="4"/>
    </row>
    <row r="5842" spans="2:2">
      <c r="B5842" s="4"/>
    </row>
    <row r="5843" spans="2:2">
      <c r="B5843" s="4"/>
    </row>
    <row r="5844" spans="2:2">
      <c r="B5844" s="4"/>
    </row>
    <row r="5845" spans="2:2">
      <c r="B5845" s="4"/>
    </row>
    <row r="5846" spans="2:2">
      <c r="B5846" s="4"/>
    </row>
    <row r="5847" spans="2:2">
      <c r="B5847" s="4"/>
    </row>
    <row r="5848" spans="2:2">
      <c r="B5848" s="4"/>
    </row>
    <row r="5849" spans="2:2">
      <c r="B5849" s="4"/>
    </row>
    <row r="5850" spans="2:2">
      <c r="B5850" s="4"/>
    </row>
    <row r="5851" spans="2:2">
      <c r="B5851" s="4"/>
    </row>
    <row r="5852" spans="2:2">
      <c r="B5852" s="4"/>
    </row>
    <row r="5853" spans="2:2">
      <c r="B5853" s="4"/>
    </row>
    <row r="5854" spans="2:2">
      <c r="B5854" s="4"/>
    </row>
    <row r="5855" spans="2:2">
      <c r="B5855" s="4"/>
    </row>
    <row r="5856" spans="2:2">
      <c r="B5856" s="4"/>
    </row>
    <row r="5857" spans="2:2">
      <c r="B5857" s="4"/>
    </row>
    <row r="5858" spans="2:2">
      <c r="B5858" s="4"/>
    </row>
    <row r="5859" spans="2:2">
      <c r="B5859" s="4"/>
    </row>
    <row r="5860" spans="2:2">
      <c r="B5860" s="4"/>
    </row>
    <row r="5861" spans="2:2">
      <c r="B5861" s="4"/>
    </row>
    <row r="5862" spans="2:2">
      <c r="B5862" s="4"/>
    </row>
    <row r="5863" spans="2:2">
      <c r="B5863" s="4"/>
    </row>
    <row r="5864" spans="2:2">
      <c r="B5864" s="4"/>
    </row>
    <row r="5865" spans="2:2">
      <c r="B5865" s="4"/>
    </row>
    <row r="5866" spans="2:2">
      <c r="B5866" s="4"/>
    </row>
    <row r="5867" spans="2:2">
      <c r="B5867" s="4"/>
    </row>
    <row r="5868" spans="2:2">
      <c r="B5868" s="4"/>
    </row>
    <row r="5869" spans="2:2">
      <c r="B5869" s="4"/>
    </row>
    <row r="5870" spans="2:2">
      <c r="B5870" s="4"/>
    </row>
    <row r="5871" spans="2:2">
      <c r="B5871" s="4"/>
    </row>
    <row r="5872" spans="2:2">
      <c r="B5872" s="4"/>
    </row>
    <row r="5873" spans="2:2">
      <c r="B5873" s="4"/>
    </row>
    <row r="5874" spans="2:2">
      <c r="B5874" s="4"/>
    </row>
    <row r="5875" spans="2:2">
      <c r="B5875" s="4"/>
    </row>
    <row r="5876" spans="2:2">
      <c r="B5876" s="4"/>
    </row>
    <row r="5877" spans="2:2">
      <c r="B5877" s="4"/>
    </row>
    <row r="5878" spans="2:2">
      <c r="B5878" s="4"/>
    </row>
    <row r="5879" spans="2:2">
      <c r="B5879" s="4"/>
    </row>
    <row r="5880" spans="2:2">
      <c r="B5880" s="4"/>
    </row>
    <row r="5881" spans="2:2">
      <c r="B5881" s="4"/>
    </row>
    <row r="5882" spans="2:2">
      <c r="B5882" s="4"/>
    </row>
    <row r="5883" spans="2:2">
      <c r="B5883" s="4"/>
    </row>
    <row r="5884" spans="2:2">
      <c r="B5884" s="4"/>
    </row>
    <row r="5885" spans="2:2">
      <c r="B5885" s="4"/>
    </row>
    <row r="5886" spans="2:2">
      <c r="B5886" s="4"/>
    </row>
    <row r="5887" spans="2:2">
      <c r="B5887" s="4"/>
    </row>
    <row r="5888" spans="2:2">
      <c r="B5888" s="4"/>
    </row>
    <row r="5889" spans="2:2">
      <c r="B5889" s="4"/>
    </row>
    <row r="5890" spans="2:2">
      <c r="B5890" s="4"/>
    </row>
    <row r="5891" spans="2:2">
      <c r="B5891" s="4"/>
    </row>
    <row r="5892" spans="2:2">
      <c r="B5892" s="4"/>
    </row>
    <row r="5893" spans="2:2">
      <c r="B5893" s="4"/>
    </row>
    <row r="5894" spans="2:2">
      <c r="B5894" s="4"/>
    </row>
    <row r="5895" spans="2:2">
      <c r="B5895" s="4"/>
    </row>
    <row r="5896" spans="2:2">
      <c r="B5896" s="4"/>
    </row>
    <row r="5897" spans="2:2">
      <c r="B5897" s="4"/>
    </row>
    <row r="5898" spans="2:2">
      <c r="B5898" s="4"/>
    </row>
    <row r="5899" spans="2:2">
      <c r="B5899" s="4"/>
    </row>
    <row r="5900" spans="2:2">
      <c r="B5900" s="4"/>
    </row>
    <row r="5901" spans="2:2">
      <c r="B5901" s="4"/>
    </row>
    <row r="5902" spans="2:2">
      <c r="B5902" s="4"/>
    </row>
    <row r="5903" spans="2:2">
      <c r="B5903" s="4"/>
    </row>
    <row r="5904" spans="2:2">
      <c r="B5904" s="4"/>
    </row>
    <row r="5905" spans="2:2">
      <c r="B5905" s="4"/>
    </row>
    <row r="5906" spans="2:2">
      <c r="B5906" s="4"/>
    </row>
    <row r="5907" spans="2:2">
      <c r="B5907" s="4"/>
    </row>
    <row r="5908" spans="2:2">
      <c r="B5908" s="4"/>
    </row>
    <row r="5909" spans="2:2">
      <c r="B5909" s="4"/>
    </row>
    <row r="5910" spans="2:2">
      <c r="B5910" s="4"/>
    </row>
    <row r="5911" spans="2:2">
      <c r="B5911" s="4"/>
    </row>
    <row r="5912" spans="2:2">
      <c r="B5912" s="4"/>
    </row>
    <row r="5913" spans="2:2">
      <c r="B5913" s="4"/>
    </row>
    <row r="5914" spans="2:2">
      <c r="B5914" s="4"/>
    </row>
    <row r="5915" spans="2:2">
      <c r="B5915" s="4"/>
    </row>
    <row r="5916" spans="2:2">
      <c r="B5916" s="4"/>
    </row>
    <row r="5917" spans="2:2">
      <c r="B5917" s="4"/>
    </row>
    <row r="5918" spans="2:2">
      <c r="B5918" s="4"/>
    </row>
    <row r="5919" spans="2:2">
      <c r="B5919" s="4"/>
    </row>
    <row r="5920" spans="2:2">
      <c r="B5920" s="4"/>
    </row>
    <row r="5921" spans="2:2">
      <c r="B5921" s="4"/>
    </row>
    <row r="5922" spans="2:2">
      <c r="B5922" s="4"/>
    </row>
    <row r="5923" spans="2:2">
      <c r="B5923" s="4"/>
    </row>
    <row r="5924" spans="2:2">
      <c r="B5924" s="4"/>
    </row>
    <row r="5925" spans="2:2">
      <c r="B5925" s="4"/>
    </row>
    <row r="5926" spans="2:2">
      <c r="B5926" s="4"/>
    </row>
    <row r="5927" spans="2:2">
      <c r="B5927" s="4"/>
    </row>
    <row r="5928" spans="2:2">
      <c r="B5928" s="4"/>
    </row>
    <row r="5929" spans="2:2">
      <c r="B5929" s="4"/>
    </row>
    <row r="5930" spans="2:2">
      <c r="B5930" s="4"/>
    </row>
    <row r="5931" spans="2:2">
      <c r="B5931" s="4"/>
    </row>
    <row r="5932" spans="2:2">
      <c r="B5932" s="4"/>
    </row>
    <row r="5933" spans="2:2">
      <c r="B5933" s="4"/>
    </row>
    <row r="5934" spans="2:2">
      <c r="B5934" s="4"/>
    </row>
    <row r="5935" spans="2:2">
      <c r="B5935" s="4"/>
    </row>
    <row r="5936" spans="2:2">
      <c r="B5936" s="4"/>
    </row>
    <row r="5937" spans="2:2">
      <c r="B5937" s="4"/>
    </row>
    <row r="5938" spans="2:2">
      <c r="B5938" s="4"/>
    </row>
    <row r="5939" spans="2:2">
      <c r="B5939" s="4"/>
    </row>
    <row r="5940" spans="2:2">
      <c r="B5940" s="4"/>
    </row>
    <row r="5941" spans="2:2">
      <c r="B5941" s="4"/>
    </row>
    <row r="5942" spans="2:2">
      <c r="B5942" s="4"/>
    </row>
    <row r="5943" spans="2:2">
      <c r="B5943" s="4"/>
    </row>
    <row r="5944" spans="2:2">
      <c r="B5944" s="4"/>
    </row>
    <row r="5945" spans="2:2">
      <c r="B5945" s="4"/>
    </row>
    <row r="5946" spans="2:2">
      <c r="B5946" s="4"/>
    </row>
    <row r="5947" spans="2:2">
      <c r="B5947" s="4"/>
    </row>
    <row r="5948" spans="2:2">
      <c r="B5948" s="4"/>
    </row>
    <row r="5949" spans="2:2">
      <c r="B5949" s="4"/>
    </row>
    <row r="5950" spans="2:2">
      <c r="B5950" s="4"/>
    </row>
    <row r="5951" spans="2:2">
      <c r="B5951" s="4"/>
    </row>
    <row r="5952" spans="2:2">
      <c r="B5952" s="4"/>
    </row>
    <row r="5953" spans="2:2">
      <c r="B5953" s="4"/>
    </row>
    <row r="5954" spans="2:2">
      <c r="B5954" s="4"/>
    </row>
    <row r="5955" spans="2:2">
      <c r="B5955" s="4"/>
    </row>
    <row r="5956" spans="2:2">
      <c r="B5956" s="4"/>
    </row>
    <row r="5957" spans="2:2">
      <c r="B5957" s="4"/>
    </row>
    <row r="5958" spans="2:2">
      <c r="B5958" s="4"/>
    </row>
    <row r="5959" spans="2:2">
      <c r="B5959" s="4"/>
    </row>
    <row r="5960" spans="2:2">
      <c r="B5960" s="4"/>
    </row>
    <row r="5961" spans="2:2">
      <c r="B5961" s="4"/>
    </row>
    <row r="5962" spans="2:2">
      <c r="B5962" s="4"/>
    </row>
    <row r="5963" spans="2:2">
      <c r="B5963" s="4"/>
    </row>
    <row r="5964" spans="2:2">
      <c r="B5964" s="4"/>
    </row>
    <row r="5965" spans="2:2">
      <c r="B5965" s="4"/>
    </row>
    <row r="5966" spans="2:2">
      <c r="B5966" s="4"/>
    </row>
    <row r="5967" spans="2:2">
      <c r="B5967" s="4"/>
    </row>
    <row r="5968" spans="2:2">
      <c r="B5968" s="4"/>
    </row>
    <row r="5969" spans="2:2">
      <c r="B5969" s="4"/>
    </row>
    <row r="5970" spans="2:2">
      <c r="B5970" s="4"/>
    </row>
    <row r="5971" spans="2:2">
      <c r="B5971" s="4"/>
    </row>
    <row r="5972" spans="2:2">
      <c r="B5972" s="4"/>
    </row>
    <row r="5973" spans="2:2">
      <c r="B5973" s="4"/>
    </row>
    <row r="5974" spans="2:2">
      <c r="B5974" s="4"/>
    </row>
    <row r="5975" spans="2:2">
      <c r="B5975" s="4"/>
    </row>
    <row r="5976" spans="2:2">
      <c r="B5976" s="4"/>
    </row>
    <row r="5977" spans="2:2">
      <c r="B5977" s="4"/>
    </row>
    <row r="5978" spans="2:2">
      <c r="B5978" s="4"/>
    </row>
    <row r="5979" spans="2:2">
      <c r="B5979" s="4"/>
    </row>
    <row r="5980" spans="2:2">
      <c r="B5980" s="4"/>
    </row>
    <row r="5981" spans="2:2">
      <c r="B5981" s="4"/>
    </row>
    <row r="5982" spans="2:2">
      <c r="B5982" s="4"/>
    </row>
    <row r="5983" spans="2:2">
      <c r="B5983" s="4"/>
    </row>
    <row r="5984" spans="2:2">
      <c r="B5984" s="4"/>
    </row>
    <row r="5985" spans="2:2">
      <c r="B5985" s="4"/>
    </row>
    <row r="5986" spans="2:2">
      <c r="B5986" s="4"/>
    </row>
    <row r="5987" spans="2:2">
      <c r="B5987" s="4"/>
    </row>
    <row r="5988" spans="2:2">
      <c r="B5988" s="4"/>
    </row>
    <row r="5989" spans="2:2">
      <c r="B5989" s="4"/>
    </row>
    <row r="5990" spans="2:2">
      <c r="B5990" s="4"/>
    </row>
    <row r="5991" spans="2:2">
      <c r="B5991" s="4"/>
    </row>
    <row r="5992" spans="2:2">
      <c r="B5992" s="4"/>
    </row>
    <row r="5993" spans="2:2">
      <c r="B5993" s="4"/>
    </row>
    <row r="5994" spans="2:2">
      <c r="B5994" s="4"/>
    </row>
    <row r="5995" spans="2:2">
      <c r="B5995" s="4"/>
    </row>
    <row r="5996" spans="2:2">
      <c r="B5996" s="4"/>
    </row>
    <row r="5997" spans="2:2">
      <c r="B5997" s="4"/>
    </row>
    <row r="5998" spans="2:2">
      <c r="B5998" s="4"/>
    </row>
    <row r="5999" spans="2:2">
      <c r="B5999" s="4"/>
    </row>
    <row r="6000" spans="2:2">
      <c r="B6000" s="4"/>
    </row>
    <row r="6001" spans="2:2">
      <c r="B6001" s="4"/>
    </row>
    <row r="6002" spans="2:2">
      <c r="B6002" s="4"/>
    </row>
    <row r="6003" spans="2:2">
      <c r="B6003" s="4"/>
    </row>
    <row r="6004" spans="2:2">
      <c r="B6004" s="4"/>
    </row>
    <row r="6005" spans="2:2">
      <c r="B6005" s="4"/>
    </row>
    <row r="6006" spans="2:2">
      <c r="B6006" s="4"/>
    </row>
    <row r="6007" spans="2:2">
      <c r="B6007" s="4"/>
    </row>
    <row r="6008" spans="2:2">
      <c r="B6008" s="4"/>
    </row>
    <row r="6009" spans="2:2">
      <c r="B6009" s="4"/>
    </row>
    <row r="6010" spans="2:2">
      <c r="B6010" s="4"/>
    </row>
    <row r="6011" spans="2:2">
      <c r="B6011" s="4"/>
    </row>
    <row r="6012" spans="2:2">
      <c r="B6012" s="4"/>
    </row>
    <row r="6013" spans="2:2">
      <c r="B6013" s="4"/>
    </row>
    <row r="6014" spans="2:2">
      <c r="B6014" s="4"/>
    </row>
    <row r="6015" spans="2:2">
      <c r="B6015" s="4"/>
    </row>
    <row r="6016" spans="2:2">
      <c r="B6016" s="4"/>
    </row>
    <row r="6017" spans="2:2">
      <c r="B6017" s="4"/>
    </row>
    <row r="6018" spans="2:2">
      <c r="B6018" s="4"/>
    </row>
    <row r="6019" spans="2:2">
      <c r="B6019" s="4"/>
    </row>
    <row r="6020" spans="2:2">
      <c r="B6020" s="4"/>
    </row>
    <row r="6021" spans="2:2">
      <c r="B6021" s="4"/>
    </row>
    <row r="6022" spans="2:2">
      <c r="B6022" s="4"/>
    </row>
    <row r="6023" spans="2:2">
      <c r="B6023" s="4"/>
    </row>
    <row r="6024" spans="2:2">
      <c r="B6024" s="4"/>
    </row>
    <row r="6025" spans="2:2">
      <c r="B6025" s="4"/>
    </row>
    <row r="6026" spans="2:2">
      <c r="B6026" s="4"/>
    </row>
    <row r="6027" spans="2:2">
      <c r="B6027" s="4"/>
    </row>
    <row r="6028" spans="2:2">
      <c r="B6028" s="4"/>
    </row>
    <row r="6029" spans="2:2">
      <c r="B6029" s="4"/>
    </row>
    <row r="6030" spans="2:2">
      <c r="B6030" s="4"/>
    </row>
    <row r="6031" spans="2:2">
      <c r="B6031" s="4"/>
    </row>
    <row r="6032" spans="2:2">
      <c r="B6032" s="4"/>
    </row>
    <row r="6033" spans="2:2">
      <c r="B6033" s="4"/>
    </row>
    <row r="6034" spans="2:2">
      <c r="B6034" s="4"/>
    </row>
    <row r="6035" spans="2:2">
      <c r="B6035" s="4"/>
    </row>
    <row r="6036" spans="2:2">
      <c r="B6036" s="4"/>
    </row>
    <row r="6037" spans="2:2">
      <c r="B6037" s="4"/>
    </row>
    <row r="6038" spans="2:2">
      <c r="B6038" s="4"/>
    </row>
    <row r="6039" spans="2:2">
      <c r="B6039" s="4"/>
    </row>
    <row r="6040" spans="2:2">
      <c r="B6040" s="4"/>
    </row>
    <row r="6041" spans="2:2">
      <c r="B6041" s="4"/>
    </row>
    <row r="6042" spans="2:2">
      <c r="B6042" s="4"/>
    </row>
    <row r="6043" spans="2:2">
      <c r="B6043" s="4"/>
    </row>
    <row r="6044" spans="2:2">
      <c r="B6044" s="4"/>
    </row>
    <row r="6045" spans="2:2">
      <c r="B6045" s="4"/>
    </row>
    <row r="6046" spans="2:2">
      <c r="B6046" s="4"/>
    </row>
    <row r="6047" spans="2:2">
      <c r="B6047" s="4"/>
    </row>
    <row r="6048" spans="2:2">
      <c r="B6048" s="4"/>
    </row>
    <row r="6049" spans="2:2">
      <c r="B6049" s="4"/>
    </row>
    <row r="6050" spans="2:2">
      <c r="B6050" s="4"/>
    </row>
    <row r="6051" spans="2:2">
      <c r="B6051" s="4"/>
    </row>
    <row r="6052" spans="2:2">
      <c r="B6052" s="4"/>
    </row>
    <row r="6053" spans="2:2">
      <c r="B6053" s="4"/>
    </row>
    <row r="6054" spans="2:2">
      <c r="B6054" s="4"/>
    </row>
    <row r="6055" spans="2:2">
      <c r="B6055" s="4"/>
    </row>
    <row r="6056" spans="2:2">
      <c r="B6056" s="4"/>
    </row>
    <row r="6057" spans="2:2">
      <c r="B6057" s="4"/>
    </row>
    <row r="6058" spans="2:2">
      <c r="B6058" s="4"/>
    </row>
    <row r="6059" spans="2:2">
      <c r="B6059" s="4"/>
    </row>
    <row r="6060" spans="2:2">
      <c r="B6060" s="4"/>
    </row>
    <row r="6061" spans="2:2">
      <c r="B6061" s="4"/>
    </row>
    <row r="6062" spans="2:2">
      <c r="B6062" s="4"/>
    </row>
    <row r="6063" spans="2:2">
      <c r="B6063" s="4"/>
    </row>
    <row r="6064" spans="2:2">
      <c r="B6064" s="4"/>
    </row>
    <row r="6065" spans="2:2">
      <c r="B6065" s="4"/>
    </row>
    <row r="6066" spans="2:2">
      <c r="B6066" s="4"/>
    </row>
    <row r="6067" spans="2:2">
      <c r="B6067" s="4"/>
    </row>
    <row r="6068" spans="2:2">
      <c r="B6068" s="4"/>
    </row>
    <row r="6069" spans="2:2">
      <c r="B6069" s="4"/>
    </row>
    <row r="6070" spans="2:2">
      <c r="B6070" s="4"/>
    </row>
    <row r="6071" spans="2:2">
      <c r="B6071" s="4"/>
    </row>
    <row r="6072" spans="2:2">
      <c r="B6072" s="4"/>
    </row>
    <row r="6073" spans="2:2">
      <c r="B6073" s="4"/>
    </row>
    <row r="6074" spans="2:2">
      <c r="B6074" s="4"/>
    </row>
    <row r="6075" spans="2:2">
      <c r="B6075" s="4"/>
    </row>
    <row r="6076" spans="2:2">
      <c r="B6076" s="4"/>
    </row>
    <row r="6077" spans="2:2">
      <c r="B6077" s="4"/>
    </row>
    <row r="6078" spans="2:2">
      <c r="B6078" s="4"/>
    </row>
    <row r="6079" spans="2:2">
      <c r="B6079" s="4"/>
    </row>
    <row r="6080" spans="2:2">
      <c r="B6080" s="4"/>
    </row>
    <row r="6081" spans="2:2">
      <c r="B6081" s="4"/>
    </row>
    <row r="6082" spans="2:2">
      <c r="B6082" s="4"/>
    </row>
    <row r="6083" spans="2:2">
      <c r="B6083" s="4"/>
    </row>
    <row r="6084" spans="2:2">
      <c r="B6084" s="4"/>
    </row>
    <row r="6085" spans="2:2">
      <c r="B6085" s="4"/>
    </row>
    <row r="6086" spans="2:2">
      <c r="B6086" s="4"/>
    </row>
    <row r="6087" spans="2:2">
      <c r="B6087" s="4"/>
    </row>
    <row r="6088" spans="2:2">
      <c r="B6088" s="4"/>
    </row>
    <row r="6089" spans="2:2">
      <c r="B6089" s="4"/>
    </row>
    <row r="6090" spans="2:2">
      <c r="B6090" s="4"/>
    </row>
    <row r="6091" spans="2:2">
      <c r="B6091" s="4"/>
    </row>
    <row r="6092" spans="2:2">
      <c r="B6092" s="4"/>
    </row>
    <row r="6093" spans="2:2">
      <c r="B6093" s="4"/>
    </row>
    <row r="6094" spans="2:2">
      <c r="B6094" s="4"/>
    </row>
    <row r="6095" spans="2:2">
      <c r="B6095" s="4"/>
    </row>
    <row r="6096" spans="2:2">
      <c r="B6096" s="4"/>
    </row>
    <row r="6097" spans="2:2">
      <c r="B6097" s="4"/>
    </row>
    <row r="6098" spans="2:2">
      <c r="B6098" s="4"/>
    </row>
    <row r="6099" spans="2:2">
      <c r="B6099" s="4"/>
    </row>
    <row r="6100" spans="2:2">
      <c r="B6100" s="4"/>
    </row>
    <row r="6101" spans="2:2">
      <c r="B6101" s="4"/>
    </row>
    <row r="6102" spans="2:2">
      <c r="B6102" s="4"/>
    </row>
    <row r="6103" spans="2:2">
      <c r="B6103" s="4"/>
    </row>
    <row r="6104" spans="2:2">
      <c r="B6104" s="4"/>
    </row>
    <row r="6105" spans="2:2">
      <c r="B6105" s="4"/>
    </row>
    <row r="6106" spans="2:2">
      <c r="B6106" s="4"/>
    </row>
    <row r="6107" spans="2:2">
      <c r="B6107" s="4"/>
    </row>
    <row r="6108" spans="2:2">
      <c r="B6108" s="4"/>
    </row>
    <row r="6109" spans="2:2">
      <c r="B6109" s="4"/>
    </row>
    <row r="6110" spans="2:2">
      <c r="B6110" s="4"/>
    </row>
    <row r="6111" spans="2:2">
      <c r="B6111" s="4"/>
    </row>
    <row r="6112" spans="2:2">
      <c r="B6112" s="4"/>
    </row>
    <row r="6113" spans="2:2">
      <c r="B6113" s="4"/>
    </row>
    <row r="6114" spans="2:2">
      <c r="B6114" s="4"/>
    </row>
    <row r="6115" spans="2:2">
      <c r="B6115" s="4"/>
    </row>
    <row r="6116" spans="2:2">
      <c r="B6116" s="4"/>
    </row>
    <row r="6117" spans="2:2">
      <c r="B6117" s="4"/>
    </row>
    <row r="6118" spans="2:2">
      <c r="B6118" s="4"/>
    </row>
    <row r="6119" spans="2:2">
      <c r="B6119" s="4"/>
    </row>
    <row r="6120" spans="2:2">
      <c r="B6120" s="4"/>
    </row>
    <row r="6121" spans="2:2">
      <c r="B6121" s="4"/>
    </row>
    <row r="6122" spans="2:2">
      <c r="B6122" s="4"/>
    </row>
    <row r="6123" spans="2:2">
      <c r="B6123" s="4"/>
    </row>
    <row r="6124" spans="2:2">
      <c r="B6124" s="4"/>
    </row>
    <row r="6125" spans="2:2">
      <c r="B6125" s="4"/>
    </row>
    <row r="6126" spans="2:2">
      <c r="B6126" s="4"/>
    </row>
    <row r="6127" spans="2:2">
      <c r="B6127" s="4"/>
    </row>
    <row r="6128" spans="2:2">
      <c r="B6128" s="4"/>
    </row>
    <row r="6129" spans="2:2">
      <c r="B6129" s="4"/>
    </row>
    <row r="6130" spans="2:2">
      <c r="B6130" s="4"/>
    </row>
    <row r="6131" spans="2:2">
      <c r="B6131" s="4"/>
    </row>
    <row r="6132" spans="2:2">
      <c r="B6132" s="4"/>
    </row>
    <row r="6133" spans="2:2">
      <c r="B6133" s="4"/>
    </row>
    <row r="6134" spans="2:2">
      <c r="B6134" s="4"/>
    </row>
    <row r="6135" spans="2:2">
      <c r="B6135" s="4"/>
    </row>
    <row r="6136" spans="2:2">
      <c r="B6136" s="4"/>
    </row>
    <row r="6137" spans="2:2">
      <c r="B6137" s="4"/>
    </row>
    <row r="6138" spans="2:2">
      <c r="B6138" s="4"/>
    </row>
    <row r="6139" spans="2:2">
      <c r="B6139" s="4"/>
    </row>
    <row r="6140" spans="2:2">
      <c r="B6140" s="4"/>
    </row>
    <row r="6141" spans="2:2">
      <c r="B6141" s="4"/>
    </row>
    <row r="6142" spans="2:2">
      <c r="B6142" s="4"/>
    </row>
    <row r="6143" spans="2:2">
      <c r="B6143" s="4"/>
    </row>
    <row r="6144" spans="2:2">
      <c r="B6144" s="4"/>
    </row>
    <row r="6145" spans="2:2">
      <c r="B6145" s="4"/>
    </row>
    <row r="6146" spans="2:2">
      <c r="B6146" s="4"/>
    </row>
    <row r="6147" spans="2:2">
      <c r="B6147" s="4"/>
    </row>
    <row r="6148" spans="2:2">
      <c r="B6148" s="4"/>
    </row>
    <row r="6149" spans="2:2">
      <c r="B6149" s="4"/>
    </row>
    <row r="6150" spans="2:2">
      <c r="B6150" s="4"/>
    </row>
    <row r="6151" spans="2:2">
      <c r="B6151" s="4"/>
    </row>
    <row r="6152" spans="2:2">
      <c r="B6152" s="4"/>
    </row>
    <row r="6153" spans="2:2">
      <c r="B6153" s="4"/>
    </row>
    <row r="6154" spans="2:2">
      <c r="B6154" s="4"/>
    </row>
    <row r="6155" spans="2:2">
      <c r="B6155" s="4"/>
    </row>
    <row r="6156" spans="2:2">
      <c r="B6156" s="4"/>
    </row>
    <row r="6157" spans="2:2">
      <c r="B6157" s="4"/>
    </row>
    <row r="6158" spans="2:2">
      <c r="B6158" s="4"/>
    </row>
    <row r="6159" spans="2:2">
      <c r="B6159" s="4"/>
    </row>
    <row r="6160" spans="2:2">
      <c r="B6160" s="4"/>
    </row>
    <row r="6161" spans="2:2">
      <c r="B6161" s="4"/>
    </row>
    <row r="6162" spans="2:2">
      <c r="B6162" s="4"/>
    </row>
    <row r="6163" spans="2:2">
      <c r="B6163" s="4"/>
    </row>
    <row r="6164" spans="2:2">
      <c r="B6164" s="4"/>
    </row>
    <row r="6165" spans="2:2">
      <c r="B6165" s="4"/>
    </row>
    <row r="6166" spans="2:2">
      <c r="B6166" s="4"/>
    </row>
    <row r="6167" spans="2:2">
      <c r="B6167" s="4"/>
    </row>
    <row r="6168" spans="2:2">
      <c r="B6168" s="4"/>
    </row>
    <row r="6169" spans="2:2">
      <c r="B6169" s="4"/>
    </row>
    <row r="6170" spans="2:2">
      <c r="B6170" s="4"/>
    </row>
    <row r="6171" spans="2:2">
      <c r="B6171" s="4"/>
    </row>
    <row r="6172" spans="2:2">
      <c r="B6172" s="4"/>
    </row>
    <row r="6173" spans="2:2">
      <c r="B6173" s="4"/>
    </row>
    <row r="6174" spans="2:2">
      <c r="B6174" s="4"/>
    </row>
    <row r="6175" spans="2:2">
      <c r="B6175" s="4"/>
    </row>
    <row r="6176" spans="2:2">
      <c r="B6176" s="4"/>
    </row>
    <row r="6177" spans="2:2">
      <c r="B6177" s="4"/>
    </row>
    <row r="6178" spans="2:2">
      <c r="B6178" s="4"/>
    </row>
    <row r="6179" spans="2:2">
      <c r="B6179" s="4"/>
    </row>
    <row r="6180" spans="2:2">
      <c r="B6180" s="4"/>
    </row>
    <row r="6181" spans="2:2">
      <c r="B6181" s="4"/>
    </row>
    <row r="6182" spans="2:2">
      <c r="B6182" s="4"/>
    </row>
    <row r="6183" spans="2:2">
      <c r="B6183" s="4"/>
    </row>
    <row r="6184" spans="2:2">
      <c r="B6184" s="4"/>
    </row>
    <row r="6185" spans="2:2">
      <c r="B6185" s="4"/>
    </row>
    <row r="6186" spans="2:2">
      <c r="B6186" s="4"/>
    </row>
    <row r="6187" spans="2:2">
      <c r="B6187" s="4"/>
    </row>
    <row r="6188" spans="2:2">
      <c r="B6188" s="4"/>
    </row>
    <row r="6189" spans="2:2">
      <c r="B6189" s="4"/>
    </row>
    <row r="6190" spans="2:2">
      <c r="B6190" s="4"/>
    </row>
    <row r="6191" spans="2:2">
      <c r="B6191" s="4"/>
    </row>
    <row r="6192" spans="2:2">
      <c r="B6192" s="4"/>
    </row>
    <row r="6193" spans="2:2">
      <c r="B6193" s="4"/>
    </row>
    <row r="6194" spans="2:2">
      <c r="B6194" s="4"/>
    </row>
    <row r="6195" spans="2:2">
      <c r="B6195" s="4"/>
    </row>
    <row r="6196" spans="2:2">
      <c r="B6196" s="4"/>
    </row>
    <row r="6197" spans="2:2">
      <c r="B6197" s="4"/>
    </row>
    <row r="6198" spans="2:2">
      <c r="B6198" s="4"/>
    </row>
    <row r="6199" spans="2:2">
      <c r="B6199" s="4"/>
    </row>
    <row r="6200" spans="2:2">
      <c r="B6200" s="4"/>
    </row>
    <row r="6201" spans="2:2">
      <c r="B6201" s="4"/>
    </row>
    <row r="6202" spans="2:2">
      <c r="B6202" s="4"/>
    </row>
    <row r="6203" spans="2:2">
      <c r="B6203" s="4"/>
    </row>
    <row r="6204" spans="2:2">
      <c r="B6204" s="4"/>
    </row>
    <row r="6205" spans="2:2">
      <c r="B6205" s="4"/>
    </row>
    <row r="6206" spans="2:2">
      <c r="B6206" s="4"/>
    </row>
    <row r="6207" spans="2:2">
      <c r="B6207" s="4"/>
    </row>
    <row r="6208" spans="2:2">
      <c r="B6208" s="4"/>
    </row>
    <row r="6209" spans="2:2">
      <c r="B6209" s="4"/>
    </row>
    <row r="6210" spans="2:2">
      <c r="B6210" s="4"/>
    </row>
    <row r="6211" spans="2:2">
      <c r="B6211" s="4"/>
    </row>
    <row r="6212" spans="2:2">
      <c r="B6212" s="4"/>
    </row>
    <row r="6213" spans="2:2">
      <c r="B6213" s="4"/>
    </row>
    <row r="6214" spans="2:2">
      <c r="B6214" s="4"/>
    </row>
    <row r="6215" spans="2:2">
      <c r="B6215" s="4"/>
    </row>
    <row r="6216" spans="2:2">
      <c r="B6216" s="4"/>
    </row>
    <row r="6217" spans="2:2">
      <c r="B6217" s="4"/>
    </row>
    <row r="6218" spans="2:2">
      <c r="B6218" s="4"/>
    </row>
    <row r="6219" spans="2:2">
      <c r="B6219" s="4"/>
    </row>
    <row r="6220" spans="2:2">
      <c r="B6220" s="4"/>
    </row>
    <row r="6221" spans="2:2">
      <c r="B6221" s="4"/>
    </row>
    <row r="6222" spans="2:2">
      <c r="B6222" s="4"/>
    </row>
    <row r="6223" spans="2:2">
      <c r="B6223" s="4"/>
    </row>
    <row r="6224" spans="2:2">
      <c r="B6224" s="4"/>
    </row>
    <row r="6225" spans="2:2">
      <c r="B6225" s="4"/>
    </row>
    <row r="6226" spans="2:2">
      <c r="B6226" s="4"/>
    </row>
    <row r="6227" spans="2:2">
      <c r="B6227" s="4"/>
    </row>
    <row r="6228" spans="2:2">
      <c r="B6228" s="4"/>
    </row>
    <row r="6229" spans="2:2">
      <c r="B6229" s="4"/>
    </row>
    <row r="6230" spans="2:2">
      <c r="B6230" s="4"/>
    </row>
    <row r="6231" spans="2:2">
      <c r="B6231" s="4"/>
    </row>
    <row r="6232" spans="2:2">
      <c r="B6232" s="4"/>
    </row>
    <row r="6233" spans="2:2">
      <c r="B6233" s="4"/>
    </row>
    <row r="6234" spans="2:2">
      <c r="B6234" s="4"/>
    </row>
    <row r="6235" spans="2:2">
      <c r="B6235" s="4"/>
    </row>
    <row r="6236" spans="2:2">
      <c r="B6236" s="4"/>
    </row>
    <row r="6237" spans="2:2">
      <c r="B6237" s="4"/>
    </row>
    <row r="6238" spans="2:2">
      <c r="B6238" s="4"/>
    </row>
    <row r="6239" spans="2:2">
      <c r="B6239" s="4"/>
    </row>
    <row r="6240" spans="2:2">
      <c r="B6240" s="4"/>
    </row>
    <row r="6241" spans="2:2">
      <c r="B6241" s="4"/>
    </row>
    <row r="6242" spans="2:2">
      <c r="B6242" s="4"/>
    </row>
    <row r="6243" spans="2:2">
      <c r="B6243" s="4"/>
    </row>
    <row r="6244" spans="2:2">
      <c r="B6244" s="4"/>
    </row>
    <row r="6245" spans="2:2">
      <c r="B6245" s="4"/>
    </row>
    <row r="6246" spans="2:2">
      <c r="B6246" s="4"/>
    </row>
    <row r="6247" spans="2:2">
      <c r="B6247" s="4"/>
    </row>
    <row r="6248" spans="2:2">
      <c r="B6248" s="4"/>
    </row>
    <row r="6249" spans="2:2">
      <c r="B6249" s="4"/>
    </row>
    <row r="6250" spans="2:2">
      <c r="B6250" s="4"/>
    </row>
    <row r="6251" spans="2:2">
      <c r="B6251" s="4"/>
    </row>
    <row r="6252" spans="2:2">
      <c r="B6252" s="4"/>
    </row>
    <row r="6253" spans="2:2">
      <c r="B6253" s="4"/>
    </row>
    <row r="6254" spans="2:2">
      <c r="B6254" s="4"/>
    </row>
    <row r="6255" spans="2:2">
      <c r="B6255" s="4"/>
    </row>
    <row r="6256" spans="2:2">
      <c r="B6256" s="4"/>
    </row>
    <row r="6257" spans="2:2">
      <c r="B6257" s="4"/>
    </row>
    <row r="6258" spans="2:2">
      <c r="B6258" s="4"/>
    </row>
    <row r="6259" spans="2:2">
      <c r="B6259" s="4"/>
    </row>
    <row r="6260" spans="2:2">
      <c r="B6260" s="4"/>
    </row>
    <row r="6261" spans="2:2">
      <c r="B6261" s="4"/>
    </row>
    <row r="6262" spans="2:2">
      <c r="B6262" s="4"/>
    </row>
    <row r="6263" spans="2:2">
      <c r="B6263" s="4"/>
    </row>
    <row r="6264" spans="2:2">
      <c r="B6264" s="4"/>
    </row>
    <row r="6265" spans="2:2">
      <c r="B6265" s="4"/>
    </row>
    <row r="6266" spans="2:2">
      <c r="B6266" s="4"/>
    </row>
    <row r="6267" spans="2:2">
      <c r="B6267" s="4"/>
    </row>
    <row r="6268" spans="2:2">
      <c r="B6268" s="4"/>
    </row>
    <row r="6269" spans="2:2">
      <c r="B6269" s="4"/>
    </row>
    <row r="6270" spans="2:2">
      <c r="B6270" s="4"/>
    </row>
    <row r="6271" spans="2:2">
      <c r="B6271" s="4"/>
    </row>
    <row r="6272" spans="2:2">
      <c r="B6272" s="4"/>
    </row>
    <row r="6273" spans="2:2">
      <c r="B6273" s="4"/>
    </row>
    <row r="6274" spans="2:2">
      <c r="B6274" s="4"/>
    </row>
    <row r="6275" spans="2:2">
      <c r="B6275" s="4"/>
    </row>
    <row r="6276" spans="2:2">
      <c r="B6276" s="4"/>
    </row>
    <row r="6277" spans="2:2">
      <c r="B6277" s="4"/>
    </row>
    <row r="6278" spans="2:2">
      <c r="B6278" s="4"/>
    </row>
    <row r="6279" spans="2:2">
      <c r="B6279" s="4"/>
    </row>
    <row r="6280" spans="2:2">
      <c r="B6280" s="4"/>
    </row>
    <row r="6281" spans="2:2">
      <c r="B6281" s="4"/>
    </row>
    <row r="6282" spans="2:2">
      <c r="B6282" s="4"/>
    </row>
    <row r="6283" spans="2:2">
      <c r="B6283" s="4"/>
    </row>
    <row r="6284" spans="2:2">
      <c r="B6284" s="4"/>
    </row>
    <row r="6285" spans="2:2">
      <c r="B6285" s="4"/>
    </row>
    <row r="6286" spans="2:2">
      <c r="B6286" s="4"/>
    </row>
    <row r="6287" spans="2:2">
      <c r="B6287" s="4"/>
    </row>
    <row r="6288" spans="2:2">
      <c r="B6288" s="4"/>
    </row>
    <row r="6289" spans="2:2">
      <c r="B6289" s="4"/>
    </row>
    <row r="6290" spans="2:2">
      <c r="B6290" s="4"/>
    </row>
    <row r="6291" spans="2:2">
      <c r="B6291" s="4"/>
    </row>
    <row r="6292" spans="2:2">
      <c r="B6292" s="4"/>
    </row>
    <row r="6293" spans="2:2">
      <c r="B6293" s="4"/>
    </row>
    <row r="6294" spans="2:2">
      <c r="B6294" s="4"/>
    </row>
    <row r="6295" spans="2:2">
      <c r="B6295" s="4"/>
    </row>
    <row r="6296" spans="2:2">
      <c r="B6296" s="4"/>
    </row>
    <row r="6297" spans="2:2">
      <c r="B6297" s="4"/>
    </row>
    <row r="6298" spans="2:2">
      <c r="B6298" s="4"/>
    </row>
    <row r="6299" spans="2:2">
      <c r="B6299" s="4"/>
    </row>
    <row r="6300" spans="2:2">
      <c r="B6300" s="4"/>
    </row>
    <row r="6301" spans="2:2">
      <c r="B6301" s="4"/>
    </row>
    <row r="6302" spans="2:2">
      <c r="B6302" s="4"/>
    </row>
    <row r="6303" spans="2:2">
      <c r="B6303" s="4"/>
    </row>
    <row r="6304" spans="2:2">
      <c r="B6304" s="4"/>
    </row>
    <row r="6305" spans="2:2">
      <c r="B6305" s="4"/>
    </row>
    <row r="6306" spans="2:2">
      <c r="B6306" s="4"/>
    </row>
    <row r="6307" spans="2:2">
      <c r="B6307" s="4"/>
    </row>
    <row r="6308" spans="2:2">
      <c r="B6308" s="4"/>
    </row>
    <row r="6309" spans="2:2">
      <c r="B6309" s="4"/>
    </row>
    <row r="6310" spans="2:2">
      <c r="B6310" s="4"/>
    </row>
    <row r="6311" spans="2:2">
      <c r="B6311" s="4"/>
    </row>
    <row r="6312" spans="2:2">
      <c r="B6312" s="4"/>
    </row>
    <row r="6313" spans="2:2">
      <c r="B6313" s="4"/>
    </row>
    <row r="6314" spans="2:2">
      <c r="B6314" s="4"/>
    </row>
    <row r="6315" spans="2:2">
      <c r="B6315" s="4"/>
    </row>
    <row r="6316" spans="2:2">
      <c r="B6316" s="4"/>
    </row>
    <row r="6317" spans="2:2">
      <c r="B6317" s="4"/>
    </row>
    <row r="6318" spans="2:2">
      <c r="B6318" s="4"/>
    </row>
    <row r="6319" spans="2:2">
      <c r="B6319" s="4"/>
    </row>
    <row r="6320" spans="2:2">
      <c r="B6320" s="4"/>
    </row>
    <row r="6321" spans="2:2">
      <c r="B6321" s="4"/>
    </row>
    <row r="6322" spans="2:2">
      <c r="B6322" s="4"/>
    </row>
    <row r="6323" spans="2:2">
      <c r="B6323" s="4"/>
    </row>
    <row r="6324" spans="2:2">
      <c r="B6324" s="4"/>
    </row>
    <row r="6325" spans="2:2">
      <c r="B6325" s="4"/>
    </row>
    <row r="6326" spans="2:2">
      <c r="B6326" s="4"/>
    </row>
    <row r="6327" spans="2:2">
      <c r="B6327" s="4"/>
    </row>
    <row r="6328" spans="2:2">
      <c r="B6328" s="4"/>
    </row>
    <row r="6329" spans="2:2">
      <c r="B6329" s="4"/>
    </row>
    <row r="6330" spans="2:2">
      <c r="B6330" s="4"/>
    </row>
    <row r="6331" spans="2:2">
      <c r="B6331" s="4"/>
    </row>
    <row r="6332" spans="2:2">
      <c r="B6332" s="4"/>
    </row>
    <row r="6333" spans="2:2">
      <c r="B6333" s="4"/>
    </row>
    <row r="6334" spans="2:2">
      <c r="B6334" s="4"/>
    </row>
    <row r="6335" spans="2:2">
      <c r="B6335" s="4"/>
    </row>
    <row r="6336" spans="2:2">
      <c r="B6336" s="4"/>
    </row>
    <row r="6337" spans="2:2">
      <c r="B6337" s="4"/>
    </row>
    <row r="6338" spans="2:2">
      <c r="B6338" s="4"/>
    </row>
    <row r="6339" spans="2:2">
      <c r="B6339" s="4"/>
    </row>
    <row r="6340" spans="2:2">
      <c r="B6340" s="4"/>
    </row>
    <row r="6341" spans="2:2">
      <c r="B6341" s="4"/>
    </row>
    <row r="6342" spans="2:2">
      <c r="B6342" s="4"/>
    </row>
    <row r="6343" spans="2:2">
      <c r="B6343" s="4"/>
    </row>
    <row r="6344" spans="2:2">
      <c r="B6344" s="4"/>
    </row>
    <row r="6345" spans="2:2">
      <c r="B6345" s="4"/>
    </row>
    <row r="6346" spans="2:2">
      <c r="B6346" s="4"/>
    </row>
    <row r="6347" spans="2:2">
      <c r="B6347" s="4"/>
    </row>
    <row r="6348" spans="2:2">
      <c r="B6348" s="4"/>
    </row>
    <row r="6349" spans="2:2">
      <c r="B6349" s="4"/>
    </row>
    <row r="6350" spans="2:2">
      <c r="B6350" s="4"/>
    </row>
    <row r="6351" spans="2:2">
      <c r="B6351" s="4"/>
    </row>
    <row r="6352" spans="2:2">
      <c r="B6352" s="4"/>
    </row>
    <row r="6353" spans="2:2">
      <c r="B6353" s="4"/>
    </row>
    <row r="6354" spans="2:2">
      <c r="B6354" s="4"/>
    </row>
    <row r="6355" spans="2:2">
      <c r="B6355" s="4"/>
    </row>
    <row r="6356" spans="2:2">
      <c r="B6356" s="4"/>
    </row>
    <row r="6357" spans="2:2">
      <c r="B6357" s="4"/>
    </row>
    <row r="6358" spans="2:2">
      <c r="B6358" s="4"/>
    </row>
    <row r="6359" spans="2:2">
      <c r="B6359" s="4"/>
    </row>
    <row r="6360" spans="2:2">
      <c r="B6360" s="4"/>
    </row>
    <row r="6361" spans="2:2">
      <c r="B6361" s="4"/>
    </row>
    <row r="6362" spans="2:2">
      <c r="B6362" s="4"/>
    </row>
    <row r="6363" spans="2:2">
      <c r="B6363" s="4"/>
    </row>
    <row r="6364" spans="2:2">
      <c r="B6364" s="4"/>
    </row>
    <row r="6365" spans="2:2">
      <c r="B6365" s="4"/>
    </row>
    <row r="6366" spans="2:2">
      <c r="B6366" s="4"/>
    </row>
    <row r="6367" spans="2:2">
      <c r="B6367" s="4"/>
    </row>
    <row r="6368" spans="2:2">
      <c r="B6368" s="4"/>
    </row>
    <row r="6369" spans="2:2">
      <c r="B6369" s="4"/>
    </row>
    <row r="6370" spans="2:2">
      <c r="B6370" s="4"/>
    </row>
    <row r="6371" spans="2:2">
      <c r="B6371" s="4"/>
    </row>
    <row r="6372" spans="2:2">
      <c r="B6372" s="4"/>
    </row>
    <row r="6373" spans="2:2">
      <c r="B6373" s="4"/>
    </row>
    <row r="6374" spans="2:2">
      <c r="B6374" s="4"/>
    </row>
    <row r="6375" spans="2:2">
      <c r="B6375" s="4"/>
    </row>
    <row r="6376" spans="2:2">
      <c r="B6376" s="4"/>
    </row>
    <row r="6377" spans="2:2">
      <c r="B6377" s="4"/>
    </row>
    <row r="6378" spans="2:2">
      <c r="B6378" s="4"/>
    </row>
    <row r="6379" spans="2:2">
      <c r="B6379" s="4"/>
    </row>
    <row r="6380" spans="2:2">
      <c r="B6380" s="4"/>
    </row>
    <row r="6381" spans="2:2">
      <c r="B6381" s="4"/>
    </row>
    <row r="6382" spans="2:2">
      <c r="B6382" s="4"/>
    </row>
    <row r="6383" spans="2:2">
      <c r="B6383" s="4"/>
    </row>
    <row r="6384" spans="2:2">
      <c r="B6384" s="4"/>
    </row>
    <row r="6385" spans="2:2">
      <c r="B6385" s="4"/>
    </row>
    <row r="6386" spans="2:2">
      <c r="B6386" s="4"/>
    </row>
    <row r="6387" spans="2:2">
      <c r="B6387" s="4"/>
    </row>
    <row r="6388" spans="2:2">
      <c r="B6388" s="4"/>
    </row>
    <row r="6389" spans="2:2">
      <c r="B6389" s="4"/>
    </row>
    <row r="6390" spans="2:2">
      <c r="B6390" s="4"/>
    </row>
    <row r="6391" spans="2:2">
      <c r="B6391" s="4"/>
    </row>
    <row r="6392" spans="2:2">
      <c r="B6392" s="4"/>
    </row>
    <row r="6393" spans="2:2">
      <c r="B6393" s="4"/>
    </row>
    <row r="6394" spans="2:2">
      <c r="B6394" s="4"/>
    </row>
    <row r="6395" spans="2:2">
      <c r="B6395" s="4"/>
    </row>
    <row r="6396" spans="2:2">
      <c r="B6396" s="4"/>
    </row>
    <row r="6397" spans="2:2">
      <c r="B6397" s="4"/>
    </row>
    <row r="6398" spans="2:2">
      <c r="B6398" s="4"/>
    </row>
    <row r="6399" spans="2:2">
      <c r="B6399" s="4"/>
    </row>
    <row r="6400" spans="2:2">
      <c r="B6400" s="4"/>
    </row>
    <row r="6401" spans="2:2">
      <c r="B6401" s="4"/>
    </row>
    <row r="6402" spans="2:2">
      <c r="B6402" s="4"/>
    </row>
    <row r="6403" spans="2:2">
      <c r="B6403" s="4"/>
    </row>
    <row r="6404" spans="2:2">
      <c r="B6404" s="4"/>
    </row>
    <row r="6405" spans="2:2">
      <c r="B6405" s="4"/>
    </row>
    <row r="6406" spans="2:2">
      <c r="B6406" s="4"/>
    </row>
    <row r="6407" spans="2:2">
      <c r="B6407" s="4"/>
    </row>
    <row r="6408" spans="2:2">
      <c r="B6408" s="4"/>
    </row>
    <row r="6409" spans="2:2">
      <c r="B6409" s="4"/>
    </row>
    <row r="6410" spans="2:2">
      <c r="B6410" s="4"/>
    </row>
    <row r="6411" spans="2:2">
      <c r="B6411" s="4"/>
    </row>
    <row r="6412" spans="2:2">
      <c r="B6412" s="4"/>
    </row>
    <row r="6413" spans="2:2">
      <c r="B6413" s="4"/>
    </row>
    <row r="6414" spans="2:2">
      <c r="B6414" s="4"/>
    </row>
    <row r="6415" spans="2:2">
      <c r="B6415" s="4"/>
    </row>
    <row r="6416" spans="2:2">
      <c r="B6416" s="4"/>
    </row>
    <row r="6417" spans="2:2">
      <c r="B6417" s="4"/>
    </row>
    <row r="6418" spans="2:2">
      <c r="B6418" s="4"/>
    </row>
    <row r="6419" spans="2:2">
      <c r="B6419" s="4"/>
    </row>
    <row r="6420" spans="2:2">
      <c r="B6420" s="4"/>
    </row>
    <row r="6421" spans="2:2">
      <c r="B6421" s="4"/>
    </row>
    <row r="6422" spans="2:2">
      <c r="B6422" s="4"/>
    </row>
    <row r="6423" spans="2:2">
      <c r="B6423" s="4"/>
    </row>
    <row r="6424" spans="2:2">
      <c r="B6424" s="4"/>
    </row>
    <row r="6425" spans="2:2">
      <c r="B6425" s="4"/>
    </row>
    <row r="6426" spans="2:2">
      <c r="B6426" s="4"/>
    </row>
    <row r="6427" spans="2:2">
      <c r="B6427" s="4"/>
    </row>
    <row r="6428" spans="2:2">
      <c r="B6428" s="4"/>
    </row>
    <row r="6429" spans="2:2">
      <c r="B6429" s="4"/>
    </row>
    <row r="6430" spans="2:2">
      <c r="B6430" s="4"/>
    </row>
    <row r="6431" spans="2:2">
      <c r="B6431" s="4"/>
    </row>
    <row r="6432" spans="2:2">
      <c r="B6432" s="4"/>
    </row>
    <row r="6433" spans="2:2">
      <c r="B6433" s="4"/>
    </row>
    <row r="6434" spans="2:2">
      <c r="B6434" s="4"/>
    </row>
    <row r="6435" spans="2:2">
      <c r="B6435" s="4"/>
    </row>
    <row r="6436" spans="2:2">
      <c r="B6436" s="4"/>
    </row>
    <row r="6437" spans="2:2">
      <c r="B6437" s="4"/>
    </row>
    <row r="6438" spans="2:2">
      <c r="B6438" s="4"/>
    </row>
    <row r="6439" spans="2:2">
      <c r="B6439" s="4"/>
    </row>
    <row r="6440" spans="2:2">
      <c r="B6440" s="4"/>
    </row>
    <row r="6441" spans="2:2">
      <c r="B6441" s="4"/>
    </row>
    <row r="6442" spans="2:2">
      <c r="B6442" s="4"/>
    </row>
    <row r="6443" spans="2:2">
      <c r="B6443" s="4"/>
    </row>
    <row r="6444" spans="2:2">
      <c r="B6444" s="4"/>
    </row>
    <row r="6445" spans="2:2">
      <c r="B6445" s="4"/>
    </row>
    <row r="6446" spans="2:2">
      <c r="B6446" s="4"/>
    </row>
    <row r="6447" spans="2:2">
      <c r="B6447" s="4"/>
    </row>
    <row r="6448" spans="2:2">
      <c r="B6448" s="4"/>
    </row>
    <row r="6449" spans="2:2">
      <c r="B6449" s="4"/>
    </row>
    <row r="6450" spans="2:2">
      <c r="B6450" s="4"/>
    </row>
    <row r="6451" spans="2:2">
      <c r="B6451" s="4"/>
    </row>
    <row r="6452" spans="2:2">
      <c r="B6452" s="4"/>
    </row>
    <row r="6453" spans="2:2">
      <c r="B6453" s="4"/>
    </row>
    <row r="6454" spans="2:2">
      <c r="B6454" s="4"/>
    </row>
    <row r="6455" spans="2:2">
      <c r="B6455" s="4"/>
    </row>
    <row r="6456" spans="2:2">
      <c r="B6456" s="4"/>
    </row>
    <row r="6457" spans="2:2">
      <c r="B6457" s="4"/>
    </row>
    <row r="6458" spans="2:2">
      <c r="B6458" s="4"/>
    </row>
    <row r="6459" spans="2:2">
      <c r="B6459" s="4"/>
    </row>
    <row r="6460" spans="2:2">
      <c r="B6460" s="4"/>
    </row>
    <row r="6461" spans="2:2">
      <c r="B6461" s="4"/>
    </row>
    <row r="6462" spans="2:2">
      <c r="B6462" s="4"/>
    </row>
    <row r="6463" spans="2:2">
      <c r="B6463" s="4"/>
    </row>
    <row r="6464" spans="2:2">
      <c r="B6464" s="4"/>
    </row>
    <row r="6465" spans="2:2">
      <c r="B6465" s="4"/>
    </row>
    <row r="6466" spans="2:2">
      <c r="B6466" s="4"/>
    </row>
    <row r="6467" spans="2:2">
      <c r="B6467" s="4"/>
    </row>
    <row r="6468" spans="2:2">
      <c r="B6468" s="4"/>
    </row>
    <row r="6469" spans="2:2">
      <c r="B6469" s="4"/>
    </row>
    <row r="6470" spans="2:2">
      <c r="B6470" s="4"/>
    </row>
    <row r="6471" spans="2:2">
      <c r="B6471" s="4"/>
    </row>
    <row r="6472" spans="2:2">
      <c r="B6472" s="4"/>
    </row>
    <row r="6473" spans="2:2">
      <c r="B6473" s="4"/>
    </row>
    <row r="6474" spans="2:2">
      <c r="B6474" s="4"/>
    </row>
    <row r="6475" spans="2:2">
      <c r="B6475" s="4"/>
    </row>
    <row r="6476" spans="2:2">
      <c r="B6476" s="4"/>
    </row>
    <row r="6477" spans="2:2">
      <c r="B6477" s="4"/>
    </row>
    <row r="6478" spans="2:2">
      <c r="B6478" s="4"/>
    </row>
    <row r="6479" spans="2:2">
      <c r="B6479" s="4"/>
    </row>
    <row r="6480" spans="2:2">
      <c r="B6480" s="4"/>
    </row>
    <row r="6481" spans="2:2">
      <c r="B6481" s="4"/>
    </row>
    <row r="6482" spans="2:2">
      <c r="B6482" s="4"/>
    </row>
    <row r="6483" spans="2:2">
      <c r="B6483" s="4"/>
    </row>
    <row r="6484" spans="2:2">
      <c r="B6484" s="4"/>
    </row>
    <row r="6485" spans="2:2">
      <c r="B6485" s="4"/>
    </row>
    <row r="6486" spans="2:2">
      <c r="B6486" s="4"/>
    </row>
    <row r="6487" spans="2:2">
      <c r="B6487" s="4"/>
    </row>
    <row r="6488" spans="2:2">
      <c r="B6488" s="4"/>
    </row>
    <row r="6489" spans="2:2">
      <c r="B6489" s="4"/>
    </row>
    <row r="6490" spans="2:2">
      <c r="B6490" s="4"/>
    </row>
    <row r="6491" spans="2:2">
      <c r="B6491" s="4"/>
    </row>
    <row r="6492" spans="2:2">
      <c r="B6492" s="4"/>
    </row>
    <row r="6493" spans="2:2">
      <c r="B6493" s="4"/>
    </row>
    <row r="6494" spans="2:2">
      <c r="B6494" s="4"/>
    </row>
    <row r="6495" spans="2:2">
      <c r="B6495" s="4"/>
    </row>
    <row r="6496" spans="2:2">
      <c r="B6496" s="4"/>
    </row>
    <row r="6497" spans="2:2">
      <c r="B6497" s="4"/>
    </row>
    <row r="6498" spans="2:2">
      <c r="B6498" s="4"/>
    </row>
    <row r="6499" spans="2:2">
      <c r="B6499" s="4"/>
    </row>
    <row r="6500" spans="2:2">
      <c r="B6500" s="4"/>
    </row>
    <row r="6501" spans="2:2">
      <c r="B6501" s="4"/>
    </row>
    <row r="6502" spans="2:2">
      <c r="B6502" s="4"/>
    </row>
    <row r="6503" spans="2:2">
      <c r="B6503" s="4"/>
    </row>
    <row r="6504" spans="2:2">
      <c r="B6504" s="4"/>
    </row>
    <row r="6505" spans="2:2">
      <c r="B6505" s="4"/>
    </row>
    <row r="6506" spans="2:2">
      <c r="B6506" s="4"/>
    </row>
    <row r="6507" spans="2:2">
      <c r="B6507" s="4"/>
    </row>
    <row r="6508" spans="2:2">
      <c r="B6508" s="4"/>
    </row>
    <row r="6509" spans="2:2">
      <c r="B6509" s="4"/>
    </row>
    <row r="6510" spans="2:2">
      <c r="B6510" s="4"/>
    </row>
    <row r="6511" spans="2:2">
      <c r="B6511" s="4"/>
    </row>
    <row r="6512" spans="2:2">
      <c r="B6512" s="4"/>
    </row>
    <row r="6513" spans="2:2">
      <c r="B6513" s="4"/>
    </row>
    <row r="6514" spans="2:2">
      <c r="B6514" s="4"/>
    </row>
    <row r="6515" spans="2:2">
      <c r="B6515" s="4"/>
    </row>
    <row r="6516" spans="2:2">
      <c r="B6516" s="4"/>
    </row>
    <row r="6517" spans="2:2">
      <c r="B6517" s="4"/>
    </row>
    <row r="6518" spans="2:2">
      <c r="B6518" s="4"/>
    </row>
    <row r="6519" spans="2:2">
      <c r="B6519" s="4"/>
    </row>
    <row r="6520" spans="2:2">
      <c r="B6520" s="4"/>
    </row>
    <row r="6521" spans="2:2">
      <c r="B6521" s="4"/>
    </row>
    <row r="6522" spans="2:2">
      <c r="B6522" s="4"/>
    </row>
    <row r="6523" spans="2:2">
      <c r="B6523" s="4"/>
    </row>
    <row r="6524" spans="2:2">
      <c r="B6524" s="4"/>
    </row>
    <row r="6525" spans="2:2">
      <c r="B6525" s="4"/>
    </row>
    <row r="6526" spans="2:2">
      <c r="B6526" s="4"/>
    </row>
    <row r="6527" spans="2:2">
      <c r="B6527" s="4"/>
    </row>
    <row r="6528" spans="2:2">
      <c r="B6528" s="4"/>
    </row>
    <row r="6529" spans="2:2">
      <c r="B6529" s="4"/>
    </row>
    <row r="6530" spans="2:2">
      <c r="B6530" s="4"/>
    </row>
    <row r="6531" spans="2:2">
      <c r="B6531" s="4"/>
    </row>
    <row r="6532" spans="2:2">
      <c r="B6532" s="4"/>
    </row>
    <row r="6533" spans="2:2">
      <c r="B6533" s="4"/>
    </row>
    <row r="6534" spans="2:2">
      <c r="B6534" s="4"/>
    </row>
    <row r="6535" spans="2:2">
      <c r="B6535" s="4"/>
    </row>
    <row r="6536" spans="2:2">
      <c r="B6536" s="4"/>
    </row>
    <row r="6537" spans="2:2">
      <c r="B6537" s="4"/>
    </row>
    <row r="6538" spans="2:2">
      <c r="B6538" s="4"/>
    </row>
    <row r="6539" spans="2:2">
      <c r="B6539" s="4"/>
    </row>
    <row r="6540" spans="2:2">
      <c r="B6540" s="4"/>
    </row>
    <row r="6541" spans="2:2">
      <c r="B6541" s="4"/>
    </row>
    <row r="6542" spans="2:2">
      <c r="B6542" s="4"/>
    </row>
    <row r="6543" spans="2:2">
      <c r="B6543" s="4"/>
    </row>
    <row r="6544" spans="2:2">
      <c r="B6544" s="4"/>
    </row>
    <row r="6545" spans="2:2">
      <c r="B6545" s="4"/>
    </row>
    <row r="6546" spans="2:2">
      <c r="B6546" s="4"/>
    </row>
    <row r="6547" spans="2:2">
      <c r="B6547" s="4"/>
    </row>
    <row r="6548" spans="2:2">
      <c r="B6548" s="4"/>
    </row>
    <row r="6549" spans="2:2">
      <c r="B6549" s="4"/>
    </row>
    <row r="6550" spans="2:2">
      <c r="B6550" s="4"/>
    </row>
    <row r="6551" spans="2:2">
      <c r="B6551" s="4"/>
    </row>
    <row r="6552" spans="2:2">
      <c r="B6552" s="4"/>
    </row>
    <row r="6553" spans="2:2">
      <c r="B6553" s="4"/>
    </row>
    <row r="6554" spans="2:2">
      <c r="B6554" s="4"/>
    </row>
    <row r="6555" spans="2:2">
      <c r="B6555" s="4"/>
    </row>
    <row r="6556" spans="2:2">
      <c r="B6556" s="4"/>
    </row>
    <row r="6557" spans="2:2">
      <c r="B6557" s="4"/>
    </row>
    <row r="6558" spans="2:2">
      <c r="B6558" s="4"/>
    </row>
    <row r="6559" spans="2:2">
      <c r="B6559" s="4"/>
    </row>
    <row r="6560" spans="2:2">
      <c r="B6560" s="4"/>
    </row>
    <row r="6561" spans="2:2">
      <c r="B6561" s="4"/>
    </row>
    <row r="6562" spans="2:2">
      <c r="B6562" s="4"/>
    </row>
    <row r="6563" spans="2:2">
      <c r="B6563" s="4"/>
    </row>
    <row r="6564" spans="2:2">
      <c r="B6564" s="4"/>
    </row>
    <row r="6565" spans="2:2">
      <c r="B6565" s="4"/>
    </row>
    <row r="6566" spans="2:2">
      <c r="B6566" s="4"/>
    </row>
    <row r="6567" spans="2:2">
      <c r="B6567" s="4"/>
    </row>
    <row r="6568" spans="2:2">
      <c r="B6568" s="4"/>
    </row>
    <row r="6569" spans="2:2">
      <c r="B6569" s="4"/>
    </row>
    <row r="6570" spans="2:2">
      <c r="B6570" s="4"/>
    </row>
    <row r="6571" spans="2:2">
      <c r="B6571" s="4"/>
    </row>
    <row r="6572" spans="2:2">
      <c r="B6572" s="4"/>
    </row>
    <row r="6573" spans="2:2">
      <c r="B6573" s="4"/>
    </row>
    <row r="6574" spans="2:2">
      <c r="B6574" s="4"/>
    </row>
    <row r="6575" spans="2:2">
      <c r="B6575" s="4"/>
    </row>
    <row r="6576" spans="2:2">
      <c r="B6576" s="4"/>
    </row>
    <row r="6577" spans="2:2">
      <c r="B6577" s="4"/>
    </row>
    <row r="6578" spans="2:2">
      <c r="B6578" s="4"/>
    </row>
    <row r="6579" spans="2:2">
      <c r="B6579" s="4"/>
    </row>
    <row r="6580" spans="2:2">
      <c r="B6580" s="4"/>
    </row>
    <row r="6581" spans="2:2">
      <c r="B6581" s="4"/>
    </row>
    <row r="6582" spans="2:2">
      <c r="B6582" s="4"/>
    </row>
    <row r="6583" spans="2:2">
      <c r="B6583" s="4"/>
    </row>
    <row r="6584" spans="2:2">
      <c r="B6584" s="4"/>
    </row>
    <row r="6585" spans="2:2">
      <c r="B6585" s="4"/>
    </row>
    <row r="6586" spans="2:2">
      <c r="B6586" s="4"/>
    </row>
    <row r="6587" spans="2:2">
      <c r="B6587" s="4"/>
    </row>
    <row r="6588" spans="2:2">
      <c r="B6588" s="4"/>
    </row>
    <row r="6589" spans="2:2">
      <c r="B6589" s="4"/>
    </row>
    <row r="6590" spans="2:2">
      <c r="B6590" s="4"/>
    </row>
    <row r="6591" spans="2:2">
      <c r="B6591" s="4"/>
    </row>
    <row r="6592" spans="2:2">
      <c r="B6592" s="4"/>
    </row>
    <row r="6593" spans="2:2">
      <c r="B6593" s="4"/>
    </row>
    <row r="6594" spans="2:2">
      <c r="B6594" s="4"/>
    </row>
    <row r="6595" spans="2:2">
      <c r="B6595" s="4"/>
    </row>
    <row r="6596" spans="2:2">
      <c r="B6596" s="4"/>
    </row>
    <row r="6597" spans="2:2">
      <c r="B6597" s="4"/>
    </row>
    <row r="6598" spans="2:2">
      <c r="B6598" s="4"/>
    </row>
    <row r="6599" spans="2:2">
      <c r="B6599" s="4"/>
    </row>
    <row r="6600" spans="2:2">
      <c r="B6600" s="4"/>
    </row>
    <row r="6601" spans="2:2">
      <c r="B6601" s="4"/>
    </row>
    <row r="6602" spans="2:2">
      <c r="B6602" s="4"/>
    </row>
    <row r="6603" spans="2:2">
      <c r="B6603" s="4"/>
    </row>
    <row r="6604" spans="2:2">
      <c r="B6604" s="4"/>
    </row>
    <row r="6605" spans="2:2">
      <c r="B6605" s="4"/>
    </row>
    <row r="6606" spans="2:2">
      <c r="B6606" s="4"/>
    </row>
    <row r="6607" spans="2:2">
      <c r="B6607" s="4"/>
    </row>
    <row r="6608" spans="2:2">
      <c r="B6608" s="4"/>
    </row>
    <row r="6609" spans="2:2">
      <c r="B6609" s="4"/>
    </row>
    <row r="6610" spans="2:2">
      <c r="B6610" s="4"/>
    </row>
    <row r="6611" spans="2:2">
      <c r="B6611" s="4"/>
    </row>
    <row r="6612" spans="2:2">
      <c r="B6612" s="4"/>
    </row>
    <row r="6613" spans="2:2">
      <c r="B6613" s="4"/>
    </row>
    <row r="6614" spans="2:2">
      <c r="B6614" s="4"/>
    </row>
    <row r="6615" spans="2:2">
      <c r="B6615" s="4"/>
    </row>
    <row r="6616" spans="2:2">
      <c r="B6616" s="4"/>
    </row>
    <row r="6617" spans="2:2">
      <c r="B6617" s="4"/>
    </row>
    <row r="6618" spans="2:2">
      <c r="B6618" s="4"/>
    </row>
    <row r="6619" spans="2:2">
      <c r="B6619" s="4"/>
    </row>
    <row r="6620" spans="2:2">
      <c r="B6620" s="4"/>
    </row>
    <row r="6621" spans="2:2">
      <c r="B6621" s="4"/>
    </row>
    <row r="6622" spans="2:2">
      <c r="B6622" s="4"/>
    </row>
    <row r="6623" spans="2:2">
      <c r="B6623" s="4"/>
    </row>
    <row r="6624" spans="2:2">
      <c r="B6624" s="4"/>
    </row>
    <row r="6625" spans="2:2">
      <c r="B6625" s="4"/>
    </row>
    <row r="6626" spans="2:2">
      <c r="B6626" s="4"/>
    </row>
    <row r="6627" spans="2:2">
      <c r="B6627" s="4"/>
    </row>
    <row r="6628" spans="2:2">
      <c r="B6628" s="4"/>
    </row>
    <row r="6629" spans="2:2">
      <c r="B6629" s="4"/>
    </row>
    <row r="6630" spans="2:2">
      <c r="B6630" s="4"/>
    </row>
    <row r="6631" spans="2:2">
      <c r="B6631" s="4"/>
    </row>
    <row r="6632" spans="2:2">
      <c r="B6632" s="4"/>
    </row>
    <row r="6633" spans="2:2">
      <c r="B6633" s="4"/>
    </row>
    <row r="6634" spans="2:2">
      <c r="B6634" s="4"/>
    </row>
    <row r="6635" spans="2:2">
      <c r="B6635" s="4"/>
    </row>
    <row r="6636" spans="2:2">
      <c r="B6636" s="4"/>
    </row>
    <row r="6637" spans="2:2">
      <c r="B6637" s="4"/>
    </row>
    <row r="6638" spans="2:2">
      <c r="B6638" s="4"/>
    </row>
    <row r="6639" spans="2:2">
      <c r="B6639" s="4"/>
    </row>
    <row r="6640" spans="2:2">
      <c r="B6640" s="4"/>
    </row>
    <row r="6641" spans="2:2">
      <c r="B6641" s="4"/>
    </row>
    <row r="6642" spans="2:2">
      <c r="B6642" s="4"/>
    </row>
    <row r="6643" spans="2:2">
      <c r="B6643" s="4"/>
    </row>
    <row r="6644" spans="2:2">
      <c r="B6644" s="4"/>
    </row>
    <row r="6645" spans="2:2">
      <c r="B6645" s="4"/>
    </row>
    <row r="6646" spans="2:2">
      <c r="B6646" s="4"/>
    </row>
    <row r="6647" spans="2:2">
      <c r="B6647" s="4"/>
    </row>
    <row r="6648" spans="2:2">
      <c r="B6648" s="4"/>
    </row>
    <row r="6649" spans="2:2">
      <c r="B6649" s="4"/>
    </row>
    <row r="6650" spans="2:2">
      <c r="B6650" s="4"/>
    </row>
    <row r="6651" spans="2:2">
      <c r="B6651" s="4"/>
    </row>
    <row r="6652" spans="2:2">
      <c r="B6652" s="4"/>
    </row>
    <row r="6653" spans="2:2">
      <c r="B6653" s="4"/>
    </row>
    <row r="6654" spans="2:2">
      <c r="B6654" s="4"/>
    </row>
    <row r="6655" spans="2:2">
      <c r="B6655" s="4"/>
    </row>
    <row r="6656" spans="2:2">
      <c r="B6656" s="4"/>
    </row>
    <row r="6657" spans="2:2">
      <c r="B6657" s="4"/>
    </row>
    <row r="6658" spans="2:2">
      <c r="B6658" s="4"/>
    </row>
    <row r="6659" spans="2:2">
      <c r="B6659" s="4"/>
    </row>
    <row r="6660" spans="2:2">
      <c r="B6660" s="4"/>
    </row>
    <row r="6661" spans="2:2">
      <c r="B6661" s="4"/>
    </row>
    <row r="6662" spans="2:2">
      <c r="B6662" s="4"/>
    </row>
    <row r="6663" spans="2:2">
      <c r="B6663" s="4"/>
    </row>
    <row r="6664" spans="2:2">
      <c r="B6664" s="4"/>
    </row>
    <row r="6665" spans="2:2">
      <c r="B6665" s="4"/>
    </row>
    <row r="6666" spans="2:2">
      <c r="B6666" s="4"/>
    </row>
    <row r="6667" spans="2:2">
      <c r="B6667" s="4"/>
    </row>
    <row r="6668" spans="2:2">
      <c r="B6668" s="4"/>
    </row>
    <row r="6669" spans="2:2">
      <c r="B6669" s="4"/>
    </row>
    <row r="6670" spans="2:2">
      <c r="B6670" s="4"/>
    </row>
    <row r="6671" spans="2:2">
      <c r="B6671" s="4"/>
    </row>
    <row r="6672" spans="2:2">
      <c r="B6672" s="4"/>
    </row>
    <row r="6673" spans="2:2">
      <c r="B6673" s="4"/>
    </row>
    <row r="6674" spans="2:2">
      <c r="B6674" s="4"/>
    </row>
    <row r="6675" spans="2:2">
      <c r="B6675" s="4"/>
    </row>
    <row r="6676" spans="2:2">
      <c r="B6676" s="4"/>
    </row>
    <row r="6677" spans="2:2">
      <c r="B6677" s="4"/>
    </row>
    <row r="6678" spans="2:2">
      <c r="B6678" s="4"/>
    </row>
    <row r="6679" spans="2:2">
      <c r="B6679" s="4"/>
    </row>
    <row r="6680" spans="2:2">
      <c r="B6680" s="4"/>
    </row>
    <row r="6681" spans="2:2">
      <c r="B6681" s="4"/>
    </row>
    <row r="6682" spans="2:2">
      <c r="B6682" s="4"/>
    </row>
    <row r="6683" spans="2:2">
      <c r="B6683" s="4"/>
    </row>
    <row r="6684" spans="2:2">
      <c r="B6684" s="4"/>
    </row>
    <row r="6685" spans="2:2">
      <c r="B6685" s="4"/>
    </row>
    <row r="6686" spans="2:2">
      <c r="B6686" s="4"/>
    </row>
    <row r="6687" spans="2:2">
      <c r="B6687" s="4"/>
    </row>
    <row r="6688" spans="2:2">
      <c r="B6688" s="4"/>
    </row>
    <row r="6689" spans="2:2">
      <c r="B6689" s="4"/>
    </row>
    <row r="6690" spans="2:2">
      <c r="B6690" s="4"/>
    </row>
    <row r="6691" spans="2:2">
      <c r="B6691" s="4"/>
    </row>
    <row r="6692" spans="2:2">
      <c r="B6692" s="4"/>
    </row>
    <row r="6693" spans="2:2">
      <c r="B6693" s="4"/>
    </row>
    <row r="6694" spans="2:2">
      <c r="B6694" s="4"/>
    </row>
    <row r="6695" spans="2:2">
      <c r="B6695" s="4"/>
    </row>
    <row r="6696" spans="2:2">
      <c r="B6696" s="4"/>
    </row>
    <row r="6697" spans="2:2">
      <c r="B6697" s="4"/>
    </row>
    <row r="6698" spans="2:2">
      <c r="B6698" s="4"/>
    </row>
    <row r="6699" spans="2:2">
      <c r="B6699" s="4"/>
    </row>
    <row r="6700" spans="2:2">
      <c r="B6700" s="4"/>
    </row>
    <row r="6701" spans="2:2">
      <c r="B6701" s="4"/>
    </row>
    <row r="6702" spans="2:2">
      <c r="B6702" s="4"/>
    </row>
    <row r="6703" spans="2:2">
      <c r="B6703" s="4"/>
    </row>
    <row r="6704" spans="2:2">
      <c r="B6704" s="4"/>
    </row>
    <row r="6705" spans="2:2">
      <c r="B6705" s="4"/>
    </row>
    <row r="6706" spans="2:2">
      <c r="B6706" s="4"/>
    </row>
    <row r="6707" spans="2:2">
      <c r="B6707" s="4"/>
    </row>
    <row r="6708" spans="2:2">
      <c r="B6708" s="4"/>
    </row>
    <row r="6709" spans="2:2">
      <c r="B6709" s="4"/>
    </row>
    <row r="6710" spans="2:2">
      <c r="B6710" s="4"/>
    </row>
    <row r="6711" spans="2:2">
      <c r="B6711" s="4"/>
    </row>
    <row r="6712" spans="2:2">
      <c r="B6712" s="4"/>
    </row>
    <row r="6713" spans="2:2">
      <c r="B6713" s="4"/>
    </row>
    <row r="6714" spans="2:2">
      <c r="B6714" s="4"/>
    </row>
    <row r="6715" spans="2:2">
      <c r="B6715" s="4"/>
    </row>
    <row r="6716" spans="2:2">
      <c r="B6716" s="4"/>
    </row>
    <row r="6717" spans="2:2">
      <c r="B6717" s="4"/>
    </row>
    <row r="6718" spans="2:2">
      <c r="B6718" s="4"/>
    </row>
    <row r="6719" spans="2:2">
      <c r="B6719" s="4"/>
    </row>
    <row r="6720" spans="2:2">
      <c r="B6720" s="4"/>
    </row>
    <row r="6721" spans="2:2">
      <c r="B6721" s="4"/>
    </row>
    <row r="6722" spans="2:2">
      <c r="B6722" s="4"/>
    </row>
    <row r="6723" spans="2:2">
      <c r="B6723" s="4"/>
    </row>
    <row r="6724" spans="2:2">
      <c r="B6724" s="4"/>
    </row>
    <row r="6725" spans="2:2">
      <c r="B6725" s="4"/>
    </row>
    <row r="6726" spans="2:2">
      <c r="B6726" s="4"/>
    </row>
    <row r="6727" spans="2:2">
      <c r="B6727" s="4"/>
    </row>
    <row r="6728" spans="2:2">
      <c r="B6728" s="4"/>
    </row>
    <row r="6729" spans="2:2">
      <c r="B6729" s="4"/>
    </row>
    <row r="6730" spans="2:2">
      <c r="B6730" s="4"/>
    </row>
    <row r="6731" spans="2:2">
      <c r="B6731" s="4"/>
    </row>
    <row r="6732" spans="2:2">
      <c r="B6732" s="4"/>
    </row>
    <row r="6733" spans="2:2">
      <c r="B6733" s="4"/>
    </row>
    <row r="6734" spans="2:2">
      <c r="B6734" s="4"/>
    </row>
    <row r="6735" spans="2:2">
      <c r="B6735" s="4"/>
    </row>
    <row r="6736" spans="2:2">
      <c r="B6736" s="4"/>
    </row>
    <row r="6737" spans="2:2">
      <c r="B6737" s="4"/>
    </row>
    <row r="6738" spans="2:2">
      <c r="B6738" s="4"/>
    </row>
    <row r="6739" spans="2:2">
      <c r="B6739" s="4"/>
    </row>
    <row r="6740" spans="2:2">
      <c r="B6740" s="4"/>
    </row>
    <row r="6741" spans="2:2">
      <c r="B6741" s="4"/>
    </row>
    <row r="6742" spans="2:2">
      <c r="B6742" s="4"/>
    </row>
    <row r="6743" spans="2:2">
      <c r="B6743" s="4"/>
    </row>
    <row r="6744" spans="2:2">
      <c r="B6744" s="4"/>
    </row>
    <row r="6745" spans="2:2">
      <c r="B6745" s="4"/>
    </row>
    <row r="6746" spans="2:2">
      <c r="B6746" s="4"/>
    </row>
    <row r="6747" spans="2:2">
      <c r="B6747" s="4"/>
    </row>
    <row r="6748" spans="2:2">
      <c r="B6748" s="4"/>
    </row>
    <row r="6749" spans="2:2">
      <c r="B6749" s="4"/>
    </row>
    <row r="6750" spans="2:2">
      <c r="B6750" s="4"/>
    </row>
    <row r="6751" spans="2:2">
      <c r="B6751" s="4"/>
    </row>
    <row r="6752" spans="2:2">
      <c r="B6752" s="4"/>
    </row>
    <row r="6753" spans="2:2">
      <c r="B6753" s="4"/>
    </row>
    <row r="6754" spans="2:2">
      <c r="B6754" s="4"/>
    </row>
    <row r="6755" spans="2:2">
      <c r="B6755" s="4"/>
    </row>
    <row r="6756" spans="2:2">
      <c r="B6756" s="4"/>
    </row>
    <row r="6757" spans="2:2">
      <c r="B6757" s="4"/>
    </row>
    <row r="6758" spans="2:2">
      <c r="B6758" s="4"/>
    </row>
    <row r="6759" spans="2:2">
      <c r="B6759" s="4"/>
    </row>
    <row r="6760" spans="2:2">
      <c r="B6760" s="4"/>
    </row>
    <row r="6761" spans="2:2">
      <c r="B6761" s="4"/>
    </row>
    <row r="6762" spans="2:2">
      <c r="B6762" s="4"/>
    </row>
    <row r="6763" spans="2:2">
      <c r="B6763" s="4"/>
    </row>
    <row r="6764" spans="2:2">
      <c r="B6764" s="4"/>
    </row>
    <row r="6765" spans="2:2">
      <c r="B6765" s="4"/>
    </row>
    <row r="6766" spans="2:2">
      <c r="B6766" s="4"/>
    </row>
    <row r="6767" spans="2:2">
      <c r="B6767" s="4"/>
    </row>
    <row r="6768" spans="2:2">
      <c r="B6768" s="4"/>
    </row>
    <row r="6769" spans="2:2">
      <c r="B6769" s="4"/>
    </row>
    <row r="6770" spans="2:2">
      <c r="B6770" s="4"/>
    </row>
    <row r="6771" spans="2:2">
      <c r="B6771" s="4"/>
    </row>
    <row r="6772" spans="2:2">
      <c r="B6772" s="4"/>
    </row>
    <row r="6773" spans="2:2">
      <c r="B6773" s="4"/>
    </row>
    <row r="6774" spans="2:2">
      <c r="B6774" s="4"/>
    </row>
    <row r="6775" spans="2:2">
      <c r="B6775" s="4"/>
    </row>
    <row r="6776" spans="2:2">
      <c r="B6776" s="4"/>
    </row>
    <row r="6777" spans="2:2">
      <c r="B6777" s="4"/>
    </row>
    <row r="6778" spans="2:2">
      <c r="B6778" s="4"/>
    </row>
    <row r="6779" spans="2:2">
      <c r="B6779" s="4"/>
    </row>
    <row r="6780" spans="2:2">
      <c r="B6780" s="4"/>
    </row>
    <row r="6781" spans="2:2">
      <c r="B6781" s="4"/>
    </row>
    <row r="6782" spans="2:2">
      <c r="B6782" s="4"/>
    </row>
    <row r="6783" spans="2:2">
      <c r="B6783" s="4"/>
    </row>
    <row r="6784" spans="2:2">
      <c r="B6784" s="4"/>
    </row>
    <row r="6785" spans="2:2">
      <c r="B6785" s="4"/>
    </row>
    <row r="6786" spans="2:2">
      <c r="B6786" s="4"/>
    </row>
    <row r="6787" spans="2:2">
      <c r="B6787" s="4"/>
    </row>
    <row r="6788" spans="2:2">
      <c r="B6788" s="4"/>
    </row>
    <row r="6789" spans="2:2">
      <c r="B6789" s="4"/>
    </row>
    <row r="6790" spans="2:2">
      <c r="B6790" s="4"/>
    </row>
    <row r="6791" spans="2:2">
      <c r="B6791" s="4"/>
    </row>
    <row r="6792" spans="2:2">
      <c r="B6792" s="4"/>
    </row>
    <row r="6793" spans="2:2">
      <c r="B6793" s="4"/>
    </row>
    <row r="6794" spans="2:2">
      <c r="B6794" s="4"/>
    </row>
    <row r="6795" spans="2:2">
      <c r="B6795" s="4"/>
    </row>
    <row r="6796" spans="2:2">
      <c r="B6796" s="4"/>
    </row>
    <row r="6797" spans="2:2">
      <c r="B6797" s="4"/>
    </row>
    <row r="6798" spans="2:2">
      <c r="B6798" s="4"/>
    </row>
    <row r="6799" spans="2:2">
      <c r="B6799" s="4"/>
    </row>
    <row r="6800" spans="2:2">
      <c r="B6800" s="4"/>
    </row>
    <row r="6801" spans="2:2">
      <c r="B6801" s="4"/>
    </row>
    <row r="6802" spans="2:2">
      <c r="B6802" s="4"/>
    </row>
    <row r="6803" spans="2:2">
      <c r="B6803" s="4"/>
    </row>
    <row r="6804" spans="2:2">
      <c r="B6804" s="4"/>
    </row>
    <row r="6805" spans="2:2">
      <c r="B6805" s="4"/>
    </row>
    <row r="6806" spans="2:2">
      <c r="B6806" s="4"/>
    </row>
    <row r="6807" spans="2:2">
      <c r="B6807" s="4"/>
    </row>
    <row r="6808" spans="2:2">
      <c r="B6808" s="4"/>
    </row>
    <row r="6809" spans="2:2">
      <c r="B6809" s="4"/>
    </row>
    <row r="6810" spans="2:2">
      <c r="B6810" s="4"/>
    </row>
    <row r="6811" spans="2:2">
      <c r="B6811" s="4"/>
    </row>
    <row r="6812" spans="2:2">
      <c r="B6812" s="4"/>
    </row>
    <row r="6813" spans="2:2">
      <c r="B6813" s="4"/>
    </row>
    <row r="6814" spans="2:2">
      <c r="B6814" s="4"/>
    </row>
    <row r="6815" spans="2:2">
      <c r="B6815" s="4"/>
    </row>
    <row r="6816" spans="2:2">
      <c r="B6816" s="4"/>
    </row>
    <row r="6817" spans="2:2">
      <c r="B6817" s="4"/>
    </row>
    <row r="6818" spans="2:2">
      <c r="B6818" s="4"/>
    </row>
    <row r="6819" spans="2:2">
      <c r="B6819" s="4"/>
    </row>
    <row r="6820" spans="2:2">
      <c r="B6820" s="4"/>
    </row>
    <row r="6821" spans="2:2">
      <c r="B6821" s="4"/>
    </row>
    <row r="6822" spans="2:2">
      <c r="B6822" s="4"/>
    </row>
    <row r="6823" spans="2:2">
      <c r="B6823" s="4"/>
    </row>
    <row r="6824" spans="2:2">
      <c r="B6824" s="4"/>
    </row>
    <row r="6825" spans="2:2">
      <c r="B6825" s="4"/>
    </row>
    <row r="6826" spans="2:2">
      <c r="B6826" s="4"/>
    </row>
    <row r="6827" spans="2:2">
      <c r="B6827" s="4"/>
    </row>
    <row r="6828" spans="2:2">
      <c r="B6828" s="4"/>
    </row>
    <row r="6829" spans="2:2">
      <c r="B6829" s="4"/>
    </row>
    <row r="6830" spans="2:2">
      <c r="B6830" s="4"/>
    </row>
    <row r="6831" spans="2:2">
      <c r="B6831" s="4"/>
    </row>
    <row r="6832" spans="2:2">
      <c r="B6832" s="4"/>
    </row>
    <row r="6833" spans="2:2">
      <c r="B6833" s="4"/>
    </row>
    <row r="6834" spans="2:2">
      <c r="B6834" s="4"/>
    </row>
    <row r="6835" spans="2:2">
      <c r="B6835" s="4"/>
    </row>
    <row r="6836" spans="2:2">
      <c r="B6836" s="4"/>
    </row>
    <row r="6837" spans="2:2">
      <c r="B6837" s="4"/>
    </row>
    <row r="6838" spans="2:2">
      <c r="B6838" s="4"/>
    </row>
    <row r="6839" spans="2:2">
      <c r="B6839" s="4"/>
    </row>
    <row r="6840" spans="2:2">
      <c r="B6840" s="4"/>
    </row>
    <row r="6841" spans="2:2">
      <c r="B6841" s="4"/>
    </row>
    <row r="6842" spans="2:2">
      <c r="B6842" s="4"/>
    </row>
    <row r="6843" spans="2:2">
      <c r="B6843" s="4"/>
    </row>
    <row r="6844" spans="2:2">
      <c r="B6844" s="4"/>
    </row>
    <row r="6845" spans="2:2">
      <c r="B6845" s="4"/>
    </row>
    <row r="6846" spans="2:2">
      <c r="B6846" s="4"/>
    </row>
    <row r="6847" spans="2:2">
      <c r="B6847" s="4"/>
    </row>
    <row r="6848" spans="2:2">
      <c r="B6848" s="4"/>
    </row>
    <row r="6849" spans="2:2">
      <c r="B6849" s="4"/>
    </row>
    <row r="6850" spans="2:2">
      <c r="B6850" s="4"/>
    </row>
    <row r="6851" spans="2:2">
      <c r="B6851" s="4"/>
    </row>
    <row r="6852" spans="2:2">
      <c r="B6852" s="4"/>
    </row>
    <row r="6853" spans="2:2">
      <c r="B6853" s="4"/>
    </row>
    <row r="6854" spans="2:2">
      <c r="B6854" s="4"/>
    </row>
    <row r="6855" spans="2:2">
      <c r="B6855" s="4"/>
    </row>
    <row r="6856" spans="2:2">
      <c r="B6856" s="4"/>
    </row>
    <row r="6857" spans="2:2">
      <c r="B6857" s="4"/>
    </row>
    <row r="6858" spans="2:2">
      <c r="B6858" s="4"/>
    </row>
    <row r="6859" spans="2:2">
      <c r="B6859" s="4"/>
    </row>
    <row r="6860" spans="2:2">
      <c r="B6860" s="4"/>
    </row>
    <row r="6861" spans="2:2">
      <c r="B6861" s="4"/>
    </row>
    <row r="6862" spans="2:2">
      <c r="B6862" s="4"/>
    </row>
    <row r="6863" spans="2:2">
      <c r="B6863" s="4"/>
    </row>
    <row r="6864" spans="2:2">
      <c r="B6864" s="4"/>
    </row>
    <row r="6865" spans="2:2">
      <c r="B6865" s="4"/>
    </row>
    <row r="6866" spans="2:2">
      <c r="B6866" s="4"/>
    </row>
    <row r="6867" spans="2:2">
      <c r="B6867" s="4"/>
    </row>
    <row r="6868" spans="2:2">
      <c r="B6868" s="4"/>
    </row>
    <row r="6869" spans="2:2">
      <c r="B6869" s="4"/>
    </row>
    <row r="6870" spans="2:2">
      <c r="B6870" s="4"/>
    </row>
    <row r="6871" spans="2:2">
      <c r="B6871" s="4"/>
    </row>
    <row r="6872" spans="2:2">
      <c r="B6872" s="4"/>
    </row>
    <row r="6873" spans="2:2">
      <c r="B6873" s="4"/>
    </row>
    <row r="6874" spans="2:2">
      <c r="B6874" s="4"/>
    </row>
    <row r="6875" spans="2:2">
      <c r="B6875" s="4"/>
    </row>
    <row r="6876" spans="2:2">
      <c r="B6876" s="4"/>
    </row>
    <row r="6877" spans="2:2">
      <c r="B6877" s="4"/>
    </row>
    <row r="6878" spans="2:2">
      <c r="B6878" s="4"/>
    </row>
    <row r="6879" spans="2:2">
      <c r="B6879" s="4"/>
    </row>
    <row r="6880" spans="2:2">
      <c r="B6880" s="4"/>
    </row>
    <row r="6881" spans="2:2">
      <c r="B6881" s="4"/>
    </row>
    <row r="6882" spans="2:2">
      <c r="B6882" s="4"/>
    </row>
    <row r="6883" spans="2:2">
      <c r="B6883" s="4"/>
    </row>
    <row r="6884" spans="2:2">
      <c r="B6884" s="4"/>
    </row>
    <row r="6885" spans="2:2">
      <c r="B6885" s="4"/>
    </row>
    <row r="6886" spans="2:2">
      <c r="B6886" s="4"/>
    </row>
    <row r="6887" spans="2:2">
      <c r="B6887" s="4"/>
    </row>
    <row r="6888" spans="2:2">
      <c r="B6888" s="4"/>
    </row>
    <row r="6889" spans="2:2">
      <c r="B6889" s="4"/>
    </row>
    <row r="6890" spans="2:2">
      <c r="B6890" s="4"/>
    </row>
    <row r="6891" spans="2:2">
      <c r="B6891" s="4"/>
    </row>
    <row r="6892" spans="2:2">
      <c r="B6892" s="4"/>
    </row>
    <row r="6893" spans="2:2">
      <c r="B6893" s="4"/>
    </row>
    <row r="6894" spans="2:2">
      <c r="B6894" s="4"/>
    </row>
    <row r="6895" spans="2:2">
      <c r="B6895" s="4"/>
    </row>
    <row r="6896" spans="2:2">
      <c r="B6896" s="4"/>
    </row>
    <row r="6897" spans="2:2">
      <c r="B6897" s="4"/>
    </row>
    <row r="6898" spans="2:2">
      <c r="B6898" s="4"/>
    </row>
    <row r="6899" spans="2:2">
      <c r="B6899" s="4"/>
    </row>
    <row r="6900" spans="2:2">
      <c r="B6900" s="4"/>
    </row>
    <row r="6901" spans="2:2">
      <c r="B6901" s="4"/>
    </row>
    <row r="6902" spans="2:2">
      <c r="B6902" s="4"/>
    </row>
    <row r="6903" spans="2:2">
      <c r="B6903" s="4"/>
    </row>
    <row r="6904" spans="2:2">
      <c r="B6904" s="4"/>
    </row>
    <row r="6905" spans="2:2">
      <c r="B6905" s="4"/>
    </row>
    <row r="6906" spans="2:2">
      <c r="B6906" s="4"/>
    </row>
    <row r="6907" spans="2:2">
      <c r="B6907" s="4"/>
    </row>
    <row r="6908" spans="2:2">
      <c r="B6908" s="4"/>
    </row>
    <row r="6909" spans="2:2">
      <c r="B6909" s="4"/>
    </row>
    <row r="6910" spans="2:2">
      <c r="B6910" s="4"/>
    </row>
    <row r="6911" spans="2:2">
      <c r="B6911" s="4"/>
    </row>
    <row r="6912" spans="2:2">
      <c r="B6912" s="4"/>
    </row>
    <row r="6913" spans="2:2">
      <c r="B6913" s="4"/>
    </row>
    <row r="6914" spans="2:2">
      <c r="B6914" s="4"/>
    </row>
    <row r="6915" spans="2:2">
      <c r="B6915" s="4"/>
    </row>
    <row r="6916" spans="2:2">
      <c r="B6916" s="4"/>
    </row>
    <row r="6917" spans="2:2">
      <c r="B6917" s="4"/>
    </row>
    <row r="6918" spans="2:2">
      <c r="B6918" s="4"/>
    </row>
    <row r="6919" spans="2:2">
      <c r="B6919" s="4"/>
    </row>
    <row r="6920" spans="2:2">
      <c r="B6920" s="4"/>
    </row>
    <row r="6921" spans="2:2">
      <c r="B6921" s="4"/>
    </row>
    <row r="6922" spans="2:2">
      <c r="B6922" s="4"/>
    </row>
    <row r="6923" spans="2:2">
      <c r="B6923" s="4"/>
    </row>
    <row r="6924" spans="2:2">
      <c r="B6924" s="4"/>
    </row>
    <row r="6925" spans="2:2">
      <c r="B6925" s="4"/>
    </row>
    <row r="6926" spans="2:2">
      <c r="B6926" s="4"/>
    </row>
    <row r="6927" spans="2:2">
      <c r="B6927" s="4"/>
    </row>
    <row r="6928" spans="2:2">
      <c r="B6928" s="4"/>
    </row>
    <row r="6929" spans="2:2">
      <c r="B6929" s="4"/>
    </row>
    <row r="6930" spans="2:2">
      <c r="B6930" s="4"/>
    </row>
    <row r="6931" spans="2:2">
      <c r="B6931" s="4"/>
    </row>
    <row r="6932" spans="2:2">
      <c r="B6932" s="4"/>
    </row>
    <row r="6933" spans="2:2">
      <c r="B6933" s="4"/>
    </row>
    <row r="6934" spans="2:2">
      <c r="B6934" s="4"/>
    </row>
    <row r="6935" spans="2:2">
      <c r="B6935" s="4"/>
    </row>
    <row r="6936" spans="2:2">
      <c r="B6936" s="4"/>
    </row>
    <row r="6937" spans="2:2">
      <c r="B6937" s="4"/>
    </row>
    <row r="6938" spans="2:2">
      <c r="B6938" s="4"/>
    </row>
    <row r="6939" spans="2:2">
      <c r="B6939" s="4"/>
    </row>
    <row r="6940" spans="2:2">
      <c r="B6940" s="4"/>
    </row>
    <row r="6941" spans="2:2">
      <c r="B6941" s="4"/>
    </row>
    <row r="6942" spans="2:2">
      <c r="B6942" s="4"/>
    </row>
    <row r="6943" spans="2:2">
      <c r="B6943" s="4"/>
    </row>
    <row r="6944" spans="2:2">
      <c r="B6944" s="4"/>
    </row>
    <row r="6945" spans="2:2">
      <c r="B6945" s="4"/>
    </row>
    <row r="6946" spans="2:2">
      <c r="B6946" s="4"/>
    </row>
    <row r="6947" spans="2:2">
      <c r="B6947" s="4"/>
    </row>
    <row r="6948" spans="2:2">
      <c r="B6948" s="4"/>
    </row>
    <row r="6949" spans="2:2">
      <c r="B6949" s="4"/>
    </row>
    <row r="6950" spans="2:2">
      <c r="B6950" s="4"/>
    </row>
    <row r="6951" spans="2:2">
      <c r="B6951" s="4"/>
    </row>
    <row r="6952" spans="2:2">
      <c r="B6952" s="4"/>
    </row>
    <row r="6953" spans="2:2">
      <c r="B6953" s="4"/>
    </row>
    <row r="6954" spans="2:2">
      <c r="B6954" s="4"/>
    </row>
    <row r="6955" spans="2:2">
      <c r="B6955" s="4"/>
    </row>
    <row r="6956" spans="2:2">
      <c r="B6956" s="4"/>
    </row>
    <row r="6957" spans="2:2">
      <c r="B6957" s="4"/>
    </row>
    <row r="6958" spans="2:2">
      <c r="B6958" s="4"/>
    </row>
    <row r="6959" spans="2:2">
      <c r="B6959" s="4"/>
    </row>
    <row r="6960" spans="2:2">
      <c r="B6960" s="4"/>
    </row>
    <row r="6961" spans="2:2">
      <c r="B6961" s="4"/>
    </row>
    <row r="6962" spans="2:2">
      <c r="B6962" s="4"/>
    </row>
    <row r="6963" spans="2:2">
      <c r="B6963" s="4"/>
    </row>
    <row r="6964" spans="2:2">
      <c r="B6964" s="4"/>
    </row>
    <row r="6965" spans="2:2">
      <c r="B6965" s="4"/>
    </row>
    <row r="6966" spans="2:2">
      <c r="B6966" s="4"/>
    </row>
    <row r="6967" spans="2:2">
      <c r="B6967" s="4"/>
    </row>
    <row r="6968" spans="2:2">
      <c r="B6968" s="4"/>
    </row>
    <row r="6969" spans="2:2">
      <c r="B6969" s="4"/>
    </row>
    <row r="6970" spans="2:2">
      <c r="B6970" s="4"/>
    </row>
    <row r="6971" spans="2:2">
      <c r="B6971" s="4"/>
    </row>
    <row r="6972" spans="2:2">
      <c r="B6972" s="4"/>
    </row>
    <row r="6973" spans="2:2">
      <c r="B6973" s="4"/>
    </row>
    <row r="6974" spans="2:2">
      <c r="B6974" s="4"/>
    </row>
    <row r="6975" spans="2:2">
      <c r="B6975" s="4"/>
    </row>
    <row r="6976" spans="2:2">
      <c r="B6976" s="4"/>
    </row>
    <row r="6977" spans="2:2">
      <c r="B6977" s="4"/>
    </row>
    <row r="6978" spans="2:2">
      <c r="B6978" s="4"/>
    </row>
    <row r="6979" spans="2:2">
      <c r="B6979" s="4"/>
    </row>
    <row r="6980" spans="2:2">
      <c r="B6980" s="4"/>
    </row>
    <row r="6981" spans="2:2">
      <c r="B6981" s="4"/>
    </row>
    <row r="6982" spans="2:2">
      <c r="B6982" s="4"/>
    </row>
    <row r="6983" spans="2:2">
      <c r="B6983" s="4"/>
    </row>
    <row r="6984" spans="2:2">
      <c r="B6984" s="4"/>
    </row>
    <row r="6985" spans="2:2">
      <c r="B6985" s="4"/>
    </row>
    <row r="6986" spans="2:2">
      <c r="B6986" s="4"/>
    </row>
    <row r="6987" spans="2:2">
      <c r="B6987" s="4"/>
    </row>
    <row r="6988" spans="2:2">
      <c r="B6988" s="4"/>
    </row>
    <row r="6989" spans="2:2">
      <c r="B6989" s="4"/>
    </row>
    <row r="6990" spans="2:2">
      <c r="B6990" s="4"/>
    </row>
    <row r="6991" spans="2:2">
      <c r="B6991" s="4"/>
    </row>
    <row r="6992" spans="2:2">
      <c r="B6992" s="4"/>
    </row>
    <row r="6993" spans="2:2">
      <c r="B6993" s="4"/>
    </row>
    <row r="6994" spans="2:2">
      <c r="B6994" s="4"/>
    </row>
    <row r="6995" spans="2:2">
      <c r="B6995" s="4"/>
    </row>
    <row r="6996" spans="2:2">
      <c r="B6996" s="4"/>
    </row>
    <row r="6997" spans="2:2">
      <c r="B6997" s="4"/>
    </row>
    <row r="6998" spans="2:2">
      <c r="B6998" s="4"/>
    </row>
    <row r="6999" spans="2:2">
      <c r="B6999" s="4"/>
    </row>
    <row r="7000" spans="2:2">
      <c r="B7000" s="4"/>
    </row>
    <row r="7001" spans="2:2">
      <c r="B7001" s="4"/>
    </row>
    <row r="7002" spans="2:2">
      <c r="B7002" s="4"/>
    </row>
    <row r="7003" spans="2:2">
      <c r="B7003" s="4"/>
    </row>
    <row r="7004" spans="2:2">
      <c r="B7004" s="4"/>
    </row>
    <row r="7005" spans="2:2">
      <c r="B7005" s="4"/>
    </row>
    <row r="7006" spans="2:2">
      <c r="B7006" s="4"/>
    </row>
    <row r="7007" spans="2:2">
      <c r="B7007" s="4"/>
    </row>
    <row r="7008" spans="2:2">
      <c r="B7008" s="4"/>
    </row>
    <row r="7009" spans="2:2">
      <c r="B7009" s="4"/>
    </row>
    <row r="7010" spans="2:2">
      <c r="B7010" s="4"/>
    </row>
    <row r="7011" spans="2:2">
      <c r="B7011" s="4"/>
    </row>
    <row r="7012" spans="2:2">
      <c r="B7012" s="4"/>
    </row>
    <row r="7013" spans="2:2">
      <c r="B7013" s="4"/>
    </row>
    <row r="7014" spans="2:2">
      <c r="B7014" s="4"/>
    </row>
    <row r="7015" spans="2:2">
      <c r="B7015" s="4"/>
    </row>
    <row r="7016" spans="2:2">
      <c r="B7016" s="4"/>
    </row>
    <row r="7017" spans="2:2">
      <c r="B7017" s="4"/>
    </row>
    <row r="7018" spans="2:2">
      <c r="B7018" s="4"/>
    </row>
    <row r="7019" spans="2:2">
      <c r="B7019" s="4"/>
    </row>
    <row r="7020" spans="2:2">
      <c r="B7020" s="4"/>
    </row>
    <row r="7021" spans="2:2">
      <c r="B7021" s="4"/>
    </row>
    <row r="7022" spans="2:2">
      <c r="B7022" s="4"/>
    </row>
    <row r="7023" spans="2:2">
      <c r="B7023" s="4"/>
    </row>
    <row r="7024" spans="2:2">
      <c r="B7024" s="4"/>
    </row>
    <row r="7025" spans="2:2">
      <c r="B7025" s="4"/>
    </row>
    <row r="7026" spans="2:2">
      <c r="B7026" s="4"/>
    </row>
    <row r="7027" spans="2:2">
      <c r="B7027" s="4"/>
    </row>
    <row r="7028" spans="2:2">
      <c r="B7028" s="4"/>
    </row>
    <row r="7029" spans="2:2">
      <c r="B7029" s="4"/>
    </row>
    <row r="7030" spans="2:2">
      <c r="B7030" s="4"/>
    </row>
    <row r="7031" spans="2:2">
      <c r="B7031" s="4"/>
    </row>
    <row r="7032" spans="2:2">
      <c r="B7032" s="4"/>
    </row>
    <row r="7033" spans="2:2">
      <c r="B7033" s="4"/>
    </row>
    <row r="7034" spans="2:2">
      <c r="B7034" s="4"/>
    </row>
    <row r="7035" spans="2:2">
      <c r="B7035" s="4"/>
    </row>
    <row r="7036" spans="2:2">
      <c r="B7036" s="4"/>
    </row>
    <row r="7037" spans="2:2">
      <c r="B7037" s="4"/>
    </row>
    <row r="7038" spans="2:2">
      <c r="B7038" s="4"/>
    </row>
    <row r="7039" spans="2:2">
      <c r="B7039" s="4"/>
    </row>
    <row r="7040" spans="2:2">
      <c r="B7040" s="4"/>
    </row>
    <row r="7041" spans="2:2">
      <c r="B7041" s="4"/>
    </row>
    <row r="7042" spans="2:2">
      <c r="B7042" s="4"/>
    </row>
    <row r="7043" spans="2:2">
      <c r="B7043" s="4"/>
    </row>
    <row r="7044" spans="2:2">
      <c r="B7044" s="4"/>
    </row>
    <row r="7045" spans="2:2">
      <c r="B7045" s="4"/>
    </row>
    <row r="7046" spans="2:2">
      <c r="B7046" s="4"/>
    </row>
    <row r="7047" spans="2:2">
      <c r="B7047" s="4"/>
    </row>
    <row r="7048" spans="2:2">
      <c r="B7048" s="4"/>
    </row>
    <row r="7049" spans="2:2">
      <c r="B7049" s="4"/>
    </row>
    <row r="7050" spans="2:2">
      <c r="B7050" s="4"/>
    </row>
    <row r="7051" spans="2:2">
      <c r="B7051" s="4"/>
    </row>
    <row r="7052" spans="2:2">
      <c r="B7052" s="4"/>
    </row>
    <row r="7053" spans="2:2">
      <c r="B7053" s="4"/>
    </row>
    <row r="7054" spans="2:2">
      <c r="B7054" s="4"/>
    </row>
    <row r="7055" spans="2:2">
      <c r="B7055" s="4"/>
    </row>
    <row r="7056" spans="2:2">
      <c r="B7056" s="4"/>
    </row>
    <row r="7057" spans="2:2">
      <c r="B7057" s="4"/>
    </row>
    <row r="7058" spans="2:2">
      <c r="B7058" s="4"/>
    </row>
    <row r="7059" spans="2:2">
      <c r="B7059" s="4"/>
    </row>
    <row r="7060" spans="2:2">
      <c r="B7060" s="4"/>
    </row>
    <row r="7061" spans="2:2">
      <c r="B7061" s="4"/>
    </row>
    <row r="7062" spans="2:2">
      <c r="B7062" s="4"/>
    </row>
    <row r="7063" spans="2:2">
      <c r="B7063" s="4"/>
    </row>
    <row r="7064" spans="2:2">
      <c r="B7064" s="4"/>
    </row>
    <row r="7065" spans="2:2">
      <c r="B7065" s="4"/>
    </row>
    <row r="7066" spans="2:2">
      <c r="B7066" s="4"/>
    </row>
    <row r="7067" spans="2:2">
      <c r="B7067" s="4"/>
    </row>
    <row r="7068" spans="2:2">
      <c r="B7068" s="4"/>
    </row>
    <row r="7069" spans="2:2">
      <c r="B7069" s="4"/>
    </row>
    <row r="7070" spans="2:2">
      <c r="B7070" s="4"/>
    </row>
    <row r="7071" spans="2:2">
      <c r="B7071" s="4"/>
    </row>
    <row r="7072" spans="2:2">
      <c r="B7072" s="4"/>
    </row>
    <row r="7073" spans="2:2">
      <c r="B7073" s="4"/>
    </row>
    <row r="7074" spans="2:2">
      <c r="B7074" s="4"/>
    </row>
    <row r="7075" spans="2:2">
      <c r="B7075" s="4"/>
    </row>
    <row r="7076" spans="2:2">
      <c r="B7076" s="4"/>
    </row>
    <row r="7077" spans="2:2">
      <c r="B7077" s="4"/>
    </row>
    <row r="7078" spans="2:2">
      <c r="B7078" s="4"/>
    </row>
    <row r="7079" spans="2:2">
      <c r="B7079" s="4"/>
    </row>
    <row r="7080" spans="2:2">
      <c r="B7080" s="4"/>
    </row>
    <row r="7081" spans="2:2">
      <c r="B7081" s="4"/>
    </row>
    <row r="7082" spans="2:2">
      <c r="B7082" s="4"/>
    </row>
    <row r="7083" spans="2:2">
      <c r="B7083" s="4"/>
    </row>
    <row r="7084" spans="2:2">
      <c r="B7084" s="4"/>
    </row>
    <row r="7085" spans="2:2">
      <c r="B7085" s="4"/>
    </row>
    <row r="7086" spans="2:2">
      <c r="B7086" s="4"/>
    </row>
    <row r="7087" spans="2:2">
      <c r="B7087" s="4"/>
    </row>
    <row r="7088" spans="2:2">
      <c r="B7088" s="4"/>
    </row>
    <row r="7089" spans="2:2">
      <c r="B7089" s="4"/>
    </row>
    <row r="7090" spans="2:2">
      <c r="B7090" s="4"/>
    </row>
    <row r="7091" spans="2:2">
      <c r="B7091" s="4"/>
    </row>
    <row r="7092" spans="2:2">
      <c r="B7092" s="4"/>
    </row>
    <row r="7093" spans="2:2">
      <c r="B7093" s="4"/>
    </row>
    <row r="7094" spans="2:2">
      <c r="B7094" s="4"/>
    </row>
    <row r="7095" spans="2:2">
      <c r="B7095" s="4"/>
    </row>
    <row r="7096" spans="2:2">
      <c r="B7096" s="4"/>
    </row>
    <row r="7097" spans="2:2">
      <c r="B7097" s="4"/>
    </row>
    <row r="7098" spans="2:2">
      <c r="B7098" s="4"/>
    </row>
    <row r="7099" spans="2:2">
      <c r="B7099" s="4"/>
    </row>
    <row r="7100" spans="2:2">
      <c r="B7100" s="4"/>
    </row>
    <row r="7101" spans="2:2">
      <c r="B7101" s="4"/>
    </row>
    <row r="7102" spans="2:2">
      <c r="B7102" s="4"/>
    </row>
    <row r="7103" spans="2:2">
      <c r="B7103" s="4"/>
    </row>
    <row r="7104" spans="2:2">
      <c r="B7104" s="4"/>
    </row>
    <row r="7105" spans="2:2">
      <c r="B7105" s="4"/>
    </row>
    <row r="7106" spans="2:2">
      <c r="B7106" s="4"/>
    </row>
    <row r="7107" spans="2:2">
      <c r="B7107" s="4"/>
    </row>
    <row r="7108" spans="2:2">
      <c r="B7108" s="4"/>
    </row>
    <row r="7109" spans="2:2">
      <c r="B7109" s="4"/>
    </row>
    <row r="7110" spans="2:2">
      <c r="B7110" s="4"/>
    </row>
    <row r="7111" spans="2:2">
      <c r="B7111" s="4"/>
    </row>
    <row r="7112" spans="2:2">
      <c r="B7112" s="4"/>
    </row>
    <row r="7113" spans="2:2">
      <c r="B7113" s="4"/>
    </row>
    <row r="7114" spans="2:2">
      <c r="B7114" s="4"/>
    </row>
    <row r="7115" spans="2:2">
      <c r="B7115" s="4"/>
    </row>
    <row r="7116" spans="2:2">
      <c r="B7116" s="4"/>
    </row>
    <row r="7117" spans="2:2">
      <c r="B7117" s="4"/>
    </row>
    <row r="7118" spans="2:2">
      <c r="B7118" s="4"/>
    </row>
    <row r="7119" spans="2:2">
      <c r="B7119" s="4"/>
    </row>
    <row r="7120" spans="2:2">
      <c r="B7120" s="4"/>
    </row>
    <row r="7121" spans="2:2">
      <c r="B7121" s="4"/>
    </row>
    <row r="7122" spans="2:2">
      <c r="B7122" s="4"/>
    </row>
    <row r="7123" spans="2:2">
      <c r="B7123" s="4"/>
    </row>
    <row r="7124" spans="2:2">
      <c r="B7124" s="4"/>
    </row>
    <row r="7125" spans="2:2">
      <c r="B7125" s="4"/>
    </row>
    <row r="7126" spans="2:2">
      <c r="B7126" s="4"/>
    </row>
    <row r="7127" spans="2:2">
      <c r="B7127" s="4"/>
    </row>
    <row r="7128" spans="2:2">
      <c r="B7128" s="4"/>
    </row>
    <row r="7129" spans="2:2">
      <c r="B7129" s="4"/>
    </row>
    <row r="7130" spans="2:2">
      <c r="B7130" s="4"/>
    </row>
    <row r="7131" spans="2:2">
      <c r="B7131" s="4"/>
    </row>
    <row r="7132" spans="2:2">
      <c r="B7132" s="4"/>
    </row>
    <row r="7133" spans="2:2">
      <c r="B7133" s="4"/>
    </row>
    <row r="7134" spans="2:2">
      <c r="B7134" s="4"/>
    </row>
    <row r="7135" spans="2:2">
      <c r="B7135" s="4"/>
    </row>
    <row r="7136" spans="2:2">
      <c r="B7136" s="4"/>
    </row>
    <row r="7137" spans="2:2">
      <c r="B7137" s="4"/>
    </row>
    <row r="7138" spans="2:2">
      <c r="B7138" s="4"/>
    </row>
    <row r="7139" spans="2:2">
      <c r="B7139" s="4"/>
    </row>
    <row r="7140" spans="2:2">
      <c r="B7140" s="4"/>
    </row>
    <row r="7141" spans="2:2">
      <c r="B7141" s="4"/>
    </row>
    <row r="7142" spans="2:2">
      <c r="B7142" s="4"/>
    </row>
    <row r="7143" spans="2:2">
      <c r="B7143" s="4"/>
    </row>
    <row r="7144" spans="2:2">
      <c r="B7144" s="4"/>
    </row>
    <row r="7145" spans="2:2">
      <c r="B7145" s="4"/>
    </row>
    <row r="7146" spans="2:2">
      <c r="B7146" s="4"/>
    </row>
    <row r="7147" spans="2:2">
      <c r="B7147" s="4"/>
    </row>
    <row r="7148" spans="2:2">
      <c r="B7148" s="4"/>
    </row>
    <row r="7149" spans="2:2">
      <c r="B7149" s="4"/>
    </row>
    <row r="7150" spans="2:2">
      <c r="B7150" s="4"/>
    </row>
    <row r="7151" spans="2:2">
      <c r="B7151" s="4"/>
    </row>
    <row r="7152" spans="2:2">
      <c r="B7152" s="4"/>
    </row>
    <row r="7153" spans="2:2">
      <c r="B7153" s="4"/>
    </row>
    <row r="7154" spans="2:2">
      <c r="B7154" s="4"/>
    </row>
    <row r="7155" spans="2:2">
      <c r="B7155" s="4"/>
    </row>
    <row r="7156" spans="2:2">
      <c r="B7156" s="4"/>
    </row>
    <row r="7157" spans="2:2">
      <c r="B7157" s="4"/>
    </row>
    <row r="7158" spans="2:2">
      <c r="B7158" s="4"/>
    </row>
    <row r="7159" spans="2:2">
      <c r="B7159" s="4"/>
    </row>
    <row r="7160" spans="2:2">
      <c r="B7160" s="4"/>
    </row>
    <row r="7161" spans="2:2">
      <c r="B7161" s="4"/>
    </row>
    <row r="7162" spans="2:2">
      <c r="B7162" s="4"/>
    </row>
    <row r="7163" spans="2:2">
      <c r="B7163" s="4"/>
    </row>
    <row r="7164" spans="2:2">
      <c r="B7164" s="4"/>
    </row>
    <row r="7165" spans="2:2">
      <c r="B7165" s="4"/>
    </row>
    <row r="7166" spans="2:2">
      <c r="B7166" s="4"/>
    </row>
    <row r="7167" spans="2:2">
      <c r="B7167" s="4"/>
    </row>
    <row r="7168" spans="2:2">
      <c r="B7168" s="4"/>
    </row>
    <row r="7169" spans="2:2">
      <c r="B7169" s="4"/>
    </row>
    <row r="7170" spans="2:2">
      <c r="B7170" s="4"/>
    </row>
    <row r="7171" spans="2:2">
      <c r="B7171" s="4"/>
    </row>
    <row r="7172" spans="2:2">
      <c r="B7172" s="4"/>
    </row>
    <row r="7173" spans="2:2">
      <c r="B7173" s="4"/>
    </row>
    <row r="7174" spans="2:2">
      <c r="B7174" s="4"/>
    </row>
    <row r="7175" spans="2:2">
      <c r="B7175" s="4"/>
    </row>
    <row r="7176" spans="2:2">
      <c r="B7176" s="4"/>
    </row>
    <row r="7177" spans="2:2">
      <c r="B7177" s="4"/>
    </row>
    <row r="7178" spans="2:2">
      <c r="B7178" s="4"/>
    </row>
    <row r="7179" spans="2:2">
      <c r="B7179" s="4"/>
    </row>
    <row r="7180" spans="2:2">
      <c r="B7180" s="4"/>
    </row>
    <row r="7181" spans="2:2">
      <c r="B7181" s="4"/>
    </row>
    <row r="7182" spans="2:2">
      <c r="B7182" s="4"/>
    </row>
    <row r="7183" spans="2:2">
      <c r="B7183" s="4"/>
    </row>
    <row r="7184" spans="2:2">
      <c r="B7184" s="4"/>
    </row>
    <row r="7185" spans="2:2">
      <c r="B7185" s="4"/>
    </row>
    <row r="7186" spans="2:2">
      <c r="B7186" s="4"/>
    </row>
    <row r="7187" spans="2:2">
      <c r="B7187" s="4"/>
    </row>
    <row r="7188" spans="2:2">
      <c r="B7188" s="4"/>
    </row>
    <row r="7189" spans="2:2">
      <c r="B7189" s="4"/>
    </row>
    <row r="7190" spans="2:2">
      <c r="B7190" s="4"/>
    </row>
    <row r="7191" spans="2:2">
      <c r="B7191" s="4"/>
    </row>
    <row r="7192" spans="2:2">
      <c r="B7192" s="4"/>
    </row>
    <row r="7193" spans="2:2">
      <c r="B7193" s="4"/>
    </row>
    <row r="7194" spans="2:2">
      <c r="B7194" s="4"/>
    </row>
    <row r="7195" spans="2:2">
      <c r="B7195" s="4"/>
    </row>
    <row r="7196" spans="2:2">
      <c r="B7196" s="4"/>
    </row>
    <row r="7197" spans="2:2">
      <c r="B7197" s="4"/>
    </row>
    <row r="7198" spans="2:2">
      <c r="B7198" s="4"/>
    </row>
    <row r="7199" spans="2:2">
      <c r="B7199" s="4"/>
    </row>
    <row r="7200" spans="2:2">
      <c r="B7200" s="4"/>
    </row>
    <row r="7201" spans="2:2">
      <c r="B7201" s="4"/>
    </row>
    <row r="7202" spans="2:2">
      <c r="B7202" s="4"/>
    </row>
    <row r="7203" spans="2:2">
      <c r="B7203" s="4"/>
    </row>
    <row r="7204" spans="2:2">
      <c r="B7204" s="4"/>
    </row>
    <row r="7205" spans="2:2">
      <c r="B7205" s="4"/>
    </row>
    <row r="7206" spans="2:2">
      <c r="B7206" s="4"/>
    </row>
    <row r="7207" spans="2:2">
      <c r="B7207" s="4"/>
    </row>
    <row r="7208" spans="2:2">
      <c r="B7208" s="4"/>
    </row>
    <row r="7209" spans="2:2">
      <c r="B7209" s="4"/>
    </row>
    <row r="7210" spans="2:2">
      <c r="B7210" s="4"/>
    </row>
    <row r="7211" spans="2:2">
      <c r="B7211" s="4"/>
    </row>
    <row r="7212" spans="2:2">
      <c r="B7212" s="4"/>
    </row>
    <row r="7213" spans="2:2">
      <c r="B7213" s="4"/>
    </row>
    <row r="7214" spans="2:2">
      <c r="B7214" s="4"/>
    </row>
    <row r="7215" spans="2:2">
      <c r="B7215" s="4"/>
    </row>
    <row r="7216" spans="2:2">
      <c r="B7216" s="4"/>
    </row>
    <row r="7217" spans="2:2">
      <c r="B7217" s="4"/>
    </row>
    <row r="7218" spans="2:2">
      <c r="B7218" s="4"/>
    </row>
    <row r="7219" spans="2:2">
      <c r="B7219" s="4"/>
    </row>
    <row r="7220" spans="2:2">
      <c r="B7220" s="4"/>
    </row>
    <row r="7221" spans="2:2">
      <c r="B7221" s="4"/>
    </row>
    <row r="7222" spans="2:2">
      <c r="B7222" s="4"/>
    </row>
    <row r="7223" spans="2:2">
      <c r="B7223" s="4"/>
    </row>
    <row r="7224" spans="2:2">
      <c r="B7224" s="4"/>
    </row>
    <row r="7225" spans="2:2">
      <c r="B7225" s="4"/>
    </row>
    <row r="7226" spans="2:2">
      <c r="B7226" s="4"/>
    </row>
    <row r="7227" spans="2:2">
      <c r="B7227" s="4"/>
    </row>
    <row r="7228" spans="2:2">
      <c r="B7228" s="4"/>
    </row>
    <row r="7229" spans="2:2">
      <c r="B7229" s="4"/>
    </row>
    <row r="7230" spans="2:2">
      <c r="B7230" s="4"/>
    </row>
    <row r="7231" spans="2:2">
      <c r="B7231" s="4"/>
    </row>
    <row r="7232" spans="2:2">
      <c r="B7232" s="4"/>
    </row>
    <row r="7233" spans="2:2">
      <c r="B7233" s="4"/>
    </row>
    <row r="7234" spans="2:2">
      <c r="B7234" s="4"/>
    </row>
    <row r="7235" spans="2:2">
      <c r="B7235" s="4"/>
    </row>
    <row r="7236" spans="2:2">
      <c r="B7236" s="4"/>
    </row>
    <row r="7237" spans="2:2">
      <c r="B7237" s="4"/>
    </row>
    <row r="7238" spans="2:2">
      <c r="B7238" s="4"/>
    </row>
    <row r="7239" spans="2:2">
      <c r="B7239" s="4"/>
    </row>
    <row r="7240" spans="2:2">
      <c r="B7240" s="4"/>
    </row>
    <row r="7241" spans="2:2">
      <c r="B7241" s="4"/>
    </row>
    <row r="7242" spans="2:2">
      <c r="B7242" s="4"/>
    </row>
    <row r="7243" spans="2:2">
      <c r="B7243" s="4"/>
    </row>
    <row r="7244" spans="2:2">
      <c r="B7244" s="4"/>
    </row>
    <row r="7245" spans="2:2">
      <c r="B7245" s="4"/>
    </row>
    <row r="7246" spans="2:2">
      <c r="B7246" s="4"/>
    </row>
    <row r="7247" spans="2:2">
      <c r="B7247" s="4"/>
    </row>
    <row r="7248" spans="2:2">
      <c r="B7248" s="4"/>
    </row>
    <row r="7249" spans="2:2">
      <c r="B7249" s="4"/>
    </row>
    <row r="7250" spans="2:2">
      <c r="B7250" s="4"/>
    </row>
    <row r="7251" spans="2:2">
      <c r="B7251" s="4"/>
    </row>
    <row r="7252" spans="2:2">
      <c r="B7252" s="4"/>
    </row>
    <row r="7253" spans="2:2">
      <c r="B7253" s="4"/>
    </row>
    <row r="7254" spans="2:2">
      <c r="B7254" s="4"/>
    </row>
    <row r="7255" spans="2:2">
      <c r="B7255" s="4"/>
    </row>
    <row r="7256" spans="2:2">
      <c r="B7256" s="4"/>
    </row>
    <row r="7257" spans="2:2">
      <c r="B7257" s="4"/>
    </row>
    <row r="7258" spans="2:2">
      <c r="B7258" s="4"/>
    </row>
    <row r="7259" spans="2:2">
      <c r="B7259" s="4"/>
    </row>
    <row r="7260" spans="2:2">
      <c r="B7260" s="4"/>
    </row>
    <row r="7261" spans="2:2">
      <c r="B7261" s="4"/>
    </row>
    <row r="7262" spans="2:2">
      <c r="B7262" s="4"/>
    </row>
    <row r="7263" spans="2:2">
      <c r="B7263" s="4"/>
    </row>
    <row r="7264" spans="2:2">
      <c r="B7264" s="4"/>
    </row>
    <row r="7265" spans="2:2">
      <c r="B7265" s="4"/>
    </row>
    <row r="7266" spans="2:2">
      <c r="B7266" s="4"/>
    </row>
    <row r="7267" spans="2:2">
      <c r="B7267" s="4"/>
    </row>
    <row r="7268" spans="2:2">
      <c r="B7268" s="4"/>
    </row>
    <row r="7269" spans="2:2">
      <c r="B7269" s="4"/>
    </row>
    <row r="7270" spans="2:2">
      <c r="B7270" s="4"/>
    </row>
    <row r="7271" spans="2:2">
      <c r="B7271" s="4"/>
    </row>
    <row r="7272" spans="2:2">
      <c r="B7272" s="4"/>
    </row>
    <row r="7273" spans="2:2">
      <c r="B7273" s="4"/>
    </row>
    <row r="7274" spans="2:2">
      <c r="B7274" s="4"/>
    </row>
    <row r="7275" spans="2:2">
      <c r="B7275" s="4"/>
    </row>
    <row r="7276" spans="2:2">
      <c r="B7276" s="4"/>
    </row>
    <row r="7277" spans="2:2">
      <c r="B7277" s="4"/>
    </row>
    <row r="7278" spans="2:2">
      <c r="B7278" s="4"/>
    </row>
    <row r="7279" spans="2:2">
      <c r="B7279" s="4"/>
    </row>
    <row r="7280" spans="2:2">
      <c r="B7280" s="4"/>
    </row>
    <row r="7281" spans="2:2">
      <c r="B7281" s="4"/>
    </row>
    <row r="7282" spans="2:2">
      <c r="B7282" s="4"/>
    </row>
    <row r="7283" spans="2:2">
      <c r="B7283" s="4"/>
    </row>
    <row r="7284" spans="2:2">
      <c r="B7284" s="4"/>
    </row>
    <row r="7285" spans="2:2">
      <c r="B7285" s="4"/>
    </row>
    <row r="7286" spans="2:2">
      <c r="B7286" s="4"/>
    </row>
    <row r="7287" spans="2:2">
      <c r="B7287" s="4"/>
    </row>
    <row r="7288" spans="2:2">
      <c r="B7288" s="4"/>
    </row>
    <row r="7289" spans="2:2">
      <c r="B7289" s="4"/>
    </row>
    <row r="7290" spans="2:2">
      <c r="B7290" s="4"/>
    </row>
    <row r="7291" spans="2:2">
      <c r="B7291" s="4"/>
    </row>
    <row r="7292" spans="2:2">
      <c r="B7292" s="4"/>
    </row>
    <row r="7293" spans="2:2">
      <c r="B7293" s="4"/>
    </row>
    <row r="7294" spans="2:2">
      <c r="B7294" s="4"/>
    </row>
    <row r="7295" spans="2:2">
      <c r="B7295" s="4"/>
    </row>
    <row r="7296" spans="2:2">
      <c r="B7296" s="4"/>
    </row>
    <row r="7297" spans="2:2">
      <c r="B7297" s="4"/>
    </row>
    <row r="7298" spans="2:2">
      <c r="B7298" s="4"/>
    </row>
    <row r="7299" spans="2:2">
      <c r="B7299" s="4"/>
    </row>
    <row r="7300" spans="2:2">
      <c r="B7300" s="4"/>
    </row>
    <row r="7301" spans="2:2">
      <c r="B7301" s="4"/>
    </row>
    <row r="7302" spans="2:2">
      <c r="B7302" s="4"/>
    </row>
    <row r="7303" spans="2:2">
      <c r="B7303" s="4"/>
    </row>
    <row r="7304" spans="2:2">
      <c r="B7304" s="4"/>
    </row>
    <row r="7305" spans="2:2">
      <c r="B7305" s="4"/>
    </row>
    <row r="7306" spans="2:2">
      <c r="B7306" s="4"/>
    </row>
    <row r="7307" spans="2:2">
      <c r="B7307" s="4"/>
    </row>
    <row r="7308" spans="2:2">
      <c r="B7308" s="4"/>
    </row>
    <row r="7309" spans="2:2">
      <c r="B7309" s="4"/>
    </row>
    <row r="7310" spans="2:2">
      <c r="B7310" s="4"/>
    </row>
    <row r="7311" spans="2:2">
      <c r="B7311" s="4"/>
    </row>
    <row r="7312" spans="2:2">
      <c r="B7312" s="4"/>
    </row>
    <row r="7313" spans="2:2">
      <c r="B7313" s="4"/>
    </row>
    <row r="7314" spans="2:2">
      <c r="B7314" s="4"/>
    </row>
    <row r="7315" spans="2:2">
      <c r="B7315" s="4"/>
    </row>
    <row r="7316" spans="2:2">
      <c r="B7316" s="4"/>
    </row>
    <row r="7317" spans="2:2">
      <c r="B7317" s="4"/>
    </row>
    <row r="7318" spans="2:2">
      <c r="B7318" s="4"/>
    </row>
    <row r="7319" spans="2:2">
      <c r="B7319" s="4"/>
    </row>
    <row r="7320" spans="2:2">
      <c r="B7320" s="4"/>
    </row>
    <row r="7321" spans="2:2">
      <c r="B7321" s="4"/>
    </row>
    <row r="7322" spans="2:2">
      <c r="B7322" s="4"/>
    </row>
    <row r="7323" spans="2:2">
      <c r="B7323" s="4"/>
    </row>
    <row r="7324" spans="2:2">
      <c r="B7324" s="4"/>
    </row>
    <row r="7325" spans="2:2">
      <c r="B7325" s="4"/>
    </row>
    <row r="7326" spans="2:2">
      <c r="B7326" s="4"/>
    </row>
    <row r="7327" spans="2:2">
      <c r="B7327" s="4"/>
    </row>
    <row r="7328" spans="2:2">
      <c r="B7328" s="4"/>
    </row>
    <row r="7329" spans="2:2">
      <c r="B7329" s="4"/>
    </row>
    <row r="7330" spans="2:2">
      <c r="B7330" s="4"/>
    </row>
    <row r="7331" spans="2:2">
      <c r="B7331" s="4"/>
    </row>
    <row r="7332" spans="2:2">
      <c r="B7332" s="4"/>
    </row>
    <row r="7333" spans="2:2">
      <c r="B7333" s="4"/>
    </row>
    <row r="7334" spans="2:2">
      <c r="B7334" s="4"/>
    </row>
    <row r="7335" spans="2:2">
      <c r="B7335" s="4"/>
    </row>
    <row r="7336" spans="2:2">
      <c r="B7336" s="4"/>
    </row>
    <row r="7337" spans="2:2">
      <c r="B7337" s="4"/>
    </row>
    <row r="7338" spans="2:2">
      <c r="B7338" s="4"/>
    </row>
    <row r="7339" spans="2:2">
      <c r="B7339" s="4"/>
    </row>
    <row r="7340" spans="2:2">
      <c r="B7340" s="4"/>
    </row>
    <row r="7341" spans="2:2">
      <c r="B7341" s="4"/>
    </row>
    <row r="7342" spans="2:2">
      <c r="B7342" s="4"/>
    </row>
    <row r="7343" spans="2:2">
      <c r="B7343" s="4"/>
    </row>
    <row r="7344" spans="2:2">
      <c r="B7344" s="4"/>
    </row>
    <row r="7345" spans="2:2">
      <c r="B7345" s="4"/>
    </row>
    <row r="7346" spans="2:2">
      <c r="B7346" s="4"/>
    </row>
    <row r="7347" spans="2:2">
      <c r="B7347" s="4"/>
    </row>
    <row r="7348" spans="2:2">
      <c r="B7348" s="4"/>
    </row>
    <row r="7349" spans="2:2">
      <c r="B7349" s="4"/>
    </row>
    <row r="7350" spans="2:2">
      <c r="B7350" s="4"/>
    </row>
    <row r="7351" spans="2:2">
      <c r="B7351" s="4"/>
    </row>
    <row r="7352" spans="2:2">
      <c r="B7352" s="4"/>
    </row>
    <row r="7353" spans="2:2">
      <c r="B7353" s="4"/>
    </row>
    <row r="7354" spans="2:2">
      <c r="B7354" s="4"/>
    </row>
    <row r="7355" spans="2:2">
      <c r="B7355" s="4"/>
    </row>
    <row r="7356" spans="2:2">
      <c r="B7356" s="4"/>
    </row>
    <row r="7357" spans="2:2">
      <c r="B7357" s="4"/>
    </row>
    <row r="7358" spans="2:2">
      <c r="B7358" s="4"/>
    </row>
    <row r="7359" spans="2:2">
      <c r="B7359" s="4"/>
    </row>
    <row r="7360" spans="2:2">
      <c r="B7360" s="4"/>
    </row>
    <row r="7361" spans="2:2">
      <c r="B7361" s="4"/>
    </row>
    <row r="7362" spans="2:2">
      <c r="B7362" s="4"/>
    </row>
    <row r="7363" spans="2:2">
      <c r="B7363" s="4"/>
    </row>
    <row r="7364" spans="2:2">
      <c r="B7364" s="4"/>
    </row>
    <row r="7365" spans="2:2">
      <c r="B7365" s="4"/>
    </row>
    <row r="7366" spans="2:2">
      <c r="B7366" s="4"/>
    </row>
    <row r="7367" spans="2:2">
      <c r="B7367" s="4"/>
    </row>
    <row r="7368" spans="2:2">
      <c r="B7368" s="4"/>
    </row>
    <row r="7369" spans="2:2">
      <c r="B7369" s="4"/>
    </row>
    <row r="7370" spans="2:2">
      <c r="B7370" s="4"/>
    </row>
    <row r="7371" spans="2:2">
      <c r="B7371" s="4"/>
    </row>
    <row r="7372" spans="2:2">
      <c r="B7372" s="4"/>
    </row>
    <row r="7373" spans="2:2">
      <c r="B7373" s="4"/>
    </row>
    <row r="7374" spans="2:2">
      <c r="B7374" s="4"/>
    </row>
    <row r="7375" spans="2:2">
      <c r="B7375" s="4"/>
    </row>
    <row r="7376" spans="2:2">
      <c r="B7376" s="4"/>
    </row>
    <row r="7377" spans="2:2">
      <c r="B7377" s="4"/>
    </row>
    <row r="7378" spans="2:2">
      <c r="B7378" s="4"/>
    </row>
    <row r="7379" spans="2:2">
      <c r="B7379" s="4"/>
    </row>
    <row r="7380" spans="2:2">
      <c r="B7380" s="4"/>
    </row>
    <row r="7381" spans="2:2">
      <c r="B7381" s="4"/>
    </row>
    <row r="7382" spans="2:2">
      <c r="B7382" s="4"/>
    </row>
    <row r="7383" spans="2:2">
      <c r="B7383" s="4"/>
    </row>
    <row r="7384" spans="2:2">
      <c r="B7384" s="4"/>
    </row>
    <row r="7385" spans="2:2">
      <c r="B7385" s="4"/>
    </row>
    <row r="7386" spans="2:2">
      <c r="B7386" s="4"/>
    </row>
    <row r="7387" spans="2:2">
      <c r="B7387" s="4"/>
    </row>
    <row r="7388" spans="2:2">
      <c r="B7388" s="4"/>
    </row>
    <row r="7389" spans="2:2">
      <c r="B7389" s="4"/>
    </row>
    <row r="7390" spans="2:2">
      <c r="B7390" s="4"/>
    </row>
    <row r="7391" spans="2:2">
      <c r="B7391" s="4"/>
    </row>
    <row r="7392" spans="2:2">
      <c r="B7392" s="4"/>
    </row>
    <row r="7393" spans="2:2">
      <c r="B7393" s="4"/>
    </row>
    <row r="7394" spans="2:2">
      <c r="B7394" s="4"/>
    </row>
    <row r="7395" spans="2:2">
      <c r="B7395" s="4"/>
    </row>
    <row r="7396" spans="2:2">
      <c r="B7396" s="4"/>
    </row>
    <row r="7397" spans="2:2">
      <c r="B7397" s="4"/>
    </row>
    <row r="7398" spans="2:2">
      <c r="B7398" s="4"/>
    </row>
    <row r="7399" spans="2:2">
      <c r="B7399" s="4"/>
    </row>
    <row r="7400" spans="2:2">
      <c r="B7400" s="4"/>
    </row>
    <row r="7401" spans="2:2">
      <c r="B7401" s="4"/>
    </row>
    <row r="7402" spans="2:2">
      <c r="B7402" s="4"/>
    </row>
    <row r="7403" spans="2:2">
      <c r="B7403" s="4"/>
    </row>
    <row r="7404" spans="2:2">
      <c r="B7404" s="4"/>
    </row>
    <row r="7405" spans="2:2">
      <c r="B7405" s="4"/>
    </row>
    <row r="7406" spans="2:2">
      <c r="B7406" s="4"/>
    </row>
    <row r="7407" spans="2:2">
      <c r="B7407" s="4"/>
    </row>
    <row r="7408" spans="2:2">
      <c r="B7408" s="4"/>
    </row>
    <row r="7409" spans="2:2">
      <c r="B7409" s="4"/>
    </row>
    <row r="7410" spans="2:2">
      <c r="B7410" s="4"/>
    </row>
    <row r="7411" spans="2:2">
      <c r="B7411" s="4"/>
    </row>
    <row r="7412" spans="2:2">
      <c r="B7412" s="4"/>
    </row>
    <row r="7413" spans="2:2">
      <c r="B7413" s="4"/>
    </row>
    <row r="7414" spans="2:2">
      <c r="B7414" s="4"/>
    </row>
    <row r="7415" spans="2:2">
      <c r="B7415" s="4"/>
    </row>
    <row r="7416" spans="2:2">
      <c r="B7416" s="4"/>
    </row>
    <row r="7417" spans="2:2">
      <c r="B7417" s="4"/>
    </row>
    <row r="7418" spans="2:2">
      <c r="B7418" s="4"/>
    </row>
    <row r="7419" spans="2:2">
      <c r="B7419" s="4"/>
    </row>
    <row r="7420" spans="2:2">
      <c r="B7420" s="4"/>
    </row>
    <row r="7421" spans="2:2">
      <c r="B7421" s="4"/>
    </row>
    <row r="7422" spans="2:2">
      <c r="B7422" s="4"/>
    </row>
    <row r="7423" spans="2:2">
      <c r="B7423" s="4"/>
    </row>
    <row r="7424" spans="2:2">
      <c r="B7424" s="4"/>
    </row>
    <row r="7425" spans="2:2">
      <c r="B7425" s="4"/>
    </row>
    <row r="7426" spans="2:2">
      <c r="B7426" s="4"/>
    </row>
    <row r="7427" spans="2:2">
      <c r="B7427" s="4"/>
    </row>
    <row r="7428" spans="2:2">
      <c r="B7428" s="4"/>
    </row>
    <row r="7429" spans="2:2">
      <c r="B7429" s="4"/>
    </row>
    <row r="7430" spans="2:2">
      <c r="B7430" s="4"/>
    </row>
    <row r="7431" spans="2:2">
      <c r="B7431" s="4"/>
    </row>
    <row r="7432" spans="2:2">
      <c r="B7432" s="4"/>
    </row>
    <row r="7433" spans="2:2">
      <c r="B7433" s="4"/>
    </row>
    <row r="7434" spans="2:2">
      <c r="B7434" s="4"/>
    </row>
    <row r="7435" spans="2:2">
      <c r="B7435" s="4"/>
    </row>
    <row r="7436" spans="2:2">
      <c r="B7436" s="4"/>
    </row>
    <row r="7437" spans="2:2">
      <c r="B7437" s="4"/>
    </row>
    <row r="7438" spans="2:2">
      <c r="B7438" s="4"/>
    </row>
    <row r="7439" spans="2:2">
      <c r="B7439" s="4"/>
    </row>
    <row r="7440" spans="2:2">
      <c r="B7440" s="4"/>
    </row>
    <row r="7441" spans="2:2">
      <c r="B7441" s="4"/>
    </row>
    <row r="7442" spans="2:2">
      <c r="B7442" s="4"/>
    </row>
    <row r="7443" spans="2:2">
      <c r="B7443" s="4"/>
    </row>
    <row r="7444" spans="2:2">
      <c r="B7444" s="4"/>
    </row>
    <row r="7445" spans="2:2">
      <c r="B7445" s="4"/>
    </row>
    <row r="7446" spans="2:2">
      <c r="B7446" s="4"/>
    </row>
    <row r="7447" spans="2:2">
      <c r="B7447" s="4"/>
    </row>
    <row r="7448" spans="2:2">
      <c r="B7448" s="4"/>
    </row>
    <row r="7449" spans="2:2">
      <c r="B7449" s="4"/>
    </row>
    <row r="7450" spans="2:2">
      <c r="B7450" s="4"/>
    </row>
    <row r="7451" spans="2:2">
      <c r="B7451" s="4"/>
    </row>
    <row r="7452" spans="2:2">
      <c r="B7452" s="4"/>
    </row>
    <row r="7453" spans="2:2">
      <c r="B7453" s="4"/>
    </row>
    <row r="7454" spans="2:2">
      <c r="B7454" s="4"/>
    </row>
    <row r="7455" spans="2:2">
      <c r="B7455" s="4"/>
    </row>
    <row r="7456" spans="2:2">
      <c r="B7456" s="4"/>
    </row>
    <row r="7457" spans="2:2">
      <c r="B7457" s="4"/>
    </row>
    <row r="7458" spans="2:2">
      <c r="B7458" s="4"/>
    </row>
    <row r="7459" spans="2:2">
      <c r="B7459" s="4"/>
    </row>
    <row r="7460" spans="2:2">
      <c r="B7460" s="4"/>
    </row>
    <row r="7461" spans="2:2">
      <c r="B7461" s="4"/>
    </row>
    <row r="7462" spans="2:2">
      <c r="B7462" s="4"/>
    </row>
    <row r="7463" spans="2:2">
      <c r="B7463" s="4"/>
    </row>
    <row r="7464" spans="2:2">
      <c r="B7464" s="4"/>
    </row>
    <row r="7465" spans="2:2">
      <c r="B7465" s="4"/>
    </row>
    <row r="7466" spans="2:2">
      <c r="B7466" s="4"/>
    </row>
    <row r="7467" spans="2:2">
      <c r="B7467" s="4"/>
    </row>
    <row r="7468" spans="2:2">
      <c r="B7468" s="4"/>
    </row>
    <row r="7469" spans="2:2">
      <c r="B7469" s="4"/>
    </row>
    <row r="7470" spans="2:2">
      <c r="B7470" s="4"/>
    </row>
    <row r="7471" spans="2:2">
      <c r="B7471" s="4"/>
    </row>
    <row r="7472" spans="2:2">
      <c r="B7472" s="4"/>
    </row>
    <row r="7473" spans="2:2">
      <c r="B7473" s="4"/>
    </row>
    <row r="7474" spans="2:2">
      <c r="B7474" s="4"/>
    </row>
    <row r="7475" spans="2:2">
      <c r="B7475" s="4"/>
    </row>
    <row r="7476" spans="2:2">
      <c r="B7476" s="4"/>
    </row>
    <row r="7477" spans="2:2">
      <c r="B7477" s="4"/>
    </row>
    <row r="7478" spans="2:2">
      <c r="B7478" s="4"/>
    </row>
    <row r="7479" spans="2:2">
      <c r="B7479" s="4"/>
    </row>
    <row r="7480" spans="2:2">
      <c r="B7480" s="4"/>
    </row>
    <row r="7481" spans="2:2">
      <c r="B7481" s="4"/>
    </row>
    <row r="7482" spans="2:2">
      <c r="B7482" s="4"/>
    </row>
    <row r="7483" spans="2:2">
      <c r="B7483" s="4"/>
    </row>
    <row r="7484" spans="2:2">
      <c r="B7484" s="4"/>
    </row>
    <row r="7485" spans="2:2">
      <c r="B7485" s="4"/>
    </row>
    <row r="7486" spans="2:2">
      <c r="B7486" s="4"/>
    </row>
    <row r="7487" spans="2:2">
      <c r="B7487" s="4"/>
    </row>
    <row r="7488" spans="2:2">
      <c r="B7488" s="4"/>
    </row>
    <row r="7489" spans="2:2">
      <c r="B7489" s="4"/>
    </row>
    <row r="7490" spans="2:2">
      <c r="B7490" s="4"/>
    </row>
    <row r="7491" spans="2:2">
      <c r="B7491" s="4"/>
    </row>
    <row r="7492" spans="2:2">
      <c r="B7492" s="4"/>
    </row>
    <row r="7493" spans="2:2">
      <c r="B7493" s="4"/>
    </row>
    <row r="7494" spans="2:2">
      <c r="B7494" s="4"/>
    </row>
    <row r="7495" spans="2:2">
      <c r="B7495" s="4"/>
    </row>
    <row r="7496" spans="2:2">
      <c r="B7496" s="4"/>
    </row>
    <row r="7497" spans="2:2">
      <c r="B7497" s="4"/>
    </row>
    <row r="7498" spans="2:2">
      <c r="B7498" s="4"/>
    </row>
    <row r="7499" spans="2:2">
      <c r="B7499" s="4"/>
    </row>
    <row r="7500" spans="2:2">
      <c r="B7500" s="4"/>
    </row>
    <row r="7501" spans="2:2">
      <c r="B7501" s="4"/>
    </row>
    <row r="7502" spans="2:2">
      <c r="B7502" s="4"/>
    </row>
    <row r="7503" spans="2:2">
      <c r="B7503" s="4"/>
    </row>
    <row r="7504" spans="2:2">
      <c r="B7504" s="4"/>
    </row>
    <row r="7505" spans="2:2">
      <c r="B7505" s="4"/>
    </row>
    <row r="7506" spans="2:2">
      <c r="B7506" s="4"/>
    </row>
    <row r="7507" spans="2:2">
      <c r="B7507" s="4"/>
    </row>
    <row r="7508" spans="2:2">
      <c r="B7508" s="4"/>
    </row>
    <row r="7509" spans="2:2">
      <c r="B7509" s="4"/>
    </row>
    <row r="7510" spans="2:2">
      <c r="B7510" s="4"/>
    </row>
    <row r="7511" spans="2:2">
      <c r="B7511" s="4"/>
    </row>
    <row r="7512" spans="2:2">
      <c r="B7512" s="4"/>
    </row>
    <row r="7513" spans="2:2">
      <c r="B7513" s="4"/>
    </row>
    <row r="7514" spans="2:2">
      <c r="B7514" s="4"/>
    </row>
    <row r="7515" spans="2:2">
      <c r="B7515" s="4"/>
    </row>
    <row r="7516" spans="2:2">
      <c r="B7516" s="4"/>
    </row>
    <row r="7517" spans="2:2">
      <c r="B7517" s="4"/>
    </row>
    <row r="7518" spans="2:2">
      <c r="B7518" s="4"/>
    </row>
    <row r="7519" spans="2:2">
      <c r="B7519" s="4"/>
    </row>
    <row r="7520" spans="2:2">
      <c r="B7520" s="4"/>
    </row>
    <row r="7521" spans="2:2">
      <c r="B7521" s="4"/>
    </row>
    <row r="7522" spans="2:2">
      <c r="B7522" s="4"/>
    </row>
    <row r="7523" spans="2:2">
      <c r="B7523" s="4"/>
    </row>
    <row r="7524" spans="2:2">
      <c r="B7524" s="4"/>
    </row>
    <row r="7525" spans="2:2">
      <c r="B7525" s="4"/>
    </row>
    <row r="7526" spans="2:2">
      <c r="B7526" s="4"/>
    </row>
    <row r="7527" spans="2:2">
      <c r="B7527" s="4"/>
    </row>
    <row r="7528" spans="2:2">
      <c r="B7528" s="4"/>
    </row>
    <row r="7529" spans="2:2">
      <c r="B7529" s="4"/>
    </row>
    <row r="7530" spans="2:2">
      <c r="B7530" s="4"/>
    </row>
    <row r="7531" spans="2:2">
      <c r="B7531" s="4"/>
    </row>
    <row r="7532" spans="2:2">
      <c r="B7532" s="4"/>
    </row>
    <row r="7533" spans="2:2">
      <c r="B7533" s="4"/>
    </row>
    <row r="7534" spans="2:2">
      <c r="B7534" s="4"/>
    </row>
    <row r="7535" spans="2:2">
      <c r="B7535" s="4"/>
    </row>
    <row r="7536" spans="2:2">
      <c r="B7536" s="4"/>
    </row>
    <row r="7537" spans="2:2">
      <c r="B7537" s="4"/>
    </row>
    <row r="7538" spans="2:2">
      <c r="B7538" s="4"/>
    </row>
    <row r="7539" spans="2:2">
      <c r="B7539" s="4"/>
    </row>
    <row r="7540" spans="2:2">
      <c r="B7540" s="4"/>
    </row>
    <row r="7541" spans="2:2">
      <c r="B7541" s="4"/>
    </row>
    <row r="7542" spans="2:2">
      <c r="B7542" s="4"/>
    </row>
    <row r="7543" spans="2:2">
      <c r="B7543" s="4"/>
    </row>
    <row r="7544" spans="2:2">
      <c r="B7544" s="4"/>
    </row>
    <row r="7545" spans="2:2">
      <c r="B7545" s="4"/>
    </row>
    <row r="7546" spans="2:2">
      <c r="B7546" s="4"/>
    </row>
    <row r="7547" spans="2:2">
      <c r="B7547" s="4"/>
    </row>
    <row r="7548" spans="2:2">
      <c r="B7548" s="4"/>
    </row>
    <row r="7549" spans="2:2">
      <c r="B7549" s="4"/>
    </row>
    <row r="7550" spans="2:2">
      <c r="B7550" s="4"/>
    </row>
    <row r="7551" spans="2:2">
      <c r="B7551" s="4"/>
    </row>
    <row r="7552" spans="2:2">
      <c r="B7552" s="4"/>
    </row>
    <row r="7553" spans="2:2">
      <c r="B7553" s="4"/>
    </row>
    <row r="7554" spans="2:2">
      <c r="B7554" s="4"/>
    </row>
    <row r="7555" spans="2:2">
      <c r="B7555" s="4"/>
    </row>
    <row r="7556" spans="2:2">
      <c r="B7556" s="4"/>
    </row>
    <row r="7557" spans="2:2">
      <c r="B7557" s="4"/>
    </row>
    <row r="7558" spans="2:2">
      <c r="B7558" s="4"/>
    </row>
    <row r="7559" spans="2:2">
      <c r="B7559" s="4"/>
    </row>
    <row r="7560" spans="2:2">
      <c r="B7560" s="4"/>
    </row>
    <row r="7561" spans="2:2">
      <c r="B7561" s="4"/>
    </row>
    <row r="7562" spans="2:2">
      <c r="B7562" s="4"/>
    </row>
    <row r="7563" spans="2:2">
      <c r="B7563" s="4"/>
    </row>
    <row r="7564" spans="2:2">
      <c r="B7564" s="4"/>
    </row>
    <row r="7565" spans="2:2">
      <c r="B7565" s="4"/>
    </row>
    <row r="7566" spans="2:2">
      <c r="B7566" s="4"/>
    </row>
    <row r="7567" spans="2:2">
      <c r="B7567" s="4"/>
    </row>
    <row r="7568" spans="2:2">
      <c r="B7568" s="4"/>
    </row>
    <row r="7569" spans="2:2">
      <c r="B7569" s="4"/>
    </row>
    <row r="7570" spans="2:2">
      <c r="B7570" s="4"/>
    </row>
    <row r="7571" spans="2:2">
      <c r="B7571" s="4"/>
    </row>
    <row r="7572" spans="2:2">
      <c r="B7572" s="4"/>
    </row>
    <row r="7573" spans="2:2">
      <c r="B7573" s="4"/>
    </row>
    <row r="7574" spans="2:2">
      <c r="B7574" s="4"/>
    </row>
    <row r="7575" spans="2:2">
      <c r="B7575" s="4"/>
    </row>
    <row r="7576" spans="2:2">
      <c r="B7576" s="4"/>
    </row>
    <row r="7577" spans="2:2">
      <c r="B7577" s="4"/>
    </row>
    <row r="7578" spans="2:2">
      <c r="B7578" s="4"/>
    </row>
    <row r="7579" spans="2:2">
      <c r="B7579" s="4"/>
    </row>
    <row r="7580" spans="2:2">
      <c r="B7580" s="4"/>
    </row>
    <row r="7581" spans="2:2">
      <c r="B7581" s="4"/>
    </row>
    <row r="7582" spans="2:2">
      <c r="B7582" s="4"/>
    </row>
    <row r="7583" spans="2:2">
      <c r="B7583" s="4"/>
    </row>
    <row r="7584" spans="2:2">
      <c r="B7584" s="4"/>
    </row>
    <row r="7585" spans="2:2">
      <c r="B7585" s="4"/>
    </row>
    <row r="7586" spans="2:2">
      <c r="B7586" s="4"/>
    </row>
    <row r="7587" spans="2:2">
      <c r="B7587" s="4"/>
    </row>
    <row r="7588" spans="2:2">
      <c r="B7588" s="4"/>
    </row>
    <row r="7589" spans="2:2">
      <c r="B7589" s="4"/>
    </row>
    <row r="7590" spans="2:2">
      <c r="B7590" s="4"/>
    </row>
    <row r="7591" spans="2:2">
      <c r="B7591" s="4"/>
    </row>
    <row r="7592" spans="2:2">
      <c r="B7592" s="4"/>
    </row>
    <row r="7593" spans="2:2">
      <c r="B7593" s="4"/>
    </row>
    <row r="7594" spans="2:2">
      <c r="B7594" s="4"/>
    </row>
    <row r="7595" spans="2:2">
      <c r="B7595" s="4"/>
    </row>
    <row r="7596" spans="2:2">
      <c r="B7596" s="4"/>
    </row>
    <row r="7597" spans="2:2">
      <c r="B7597" s="4"/>
    </row>
    <row r="7598" spans="2:2">
      <c r="B7598" s="4"/>
    </row>
    <row r="7599" spans="2:2">
      <c r="B7599" s="4"/>
    </row>
    <row r="7600" spans="2:2">
      <c r="B7600" s="4"/>
    </row>
    <row r="7601" spans="2:2">
      <c r="B7601" s="4"/>
    </row>
    <row r="7602" spans="2:2">
      <c r="B7602" s="4"/>
    </row>
    <row r="7603" spans="2:2">
      <c r="B7603" s="4"/>
    </row>
    <row r="7604" spans="2:2">
      <c r="B7604" s="4"/>
    </row>
    <row r="7605" spans="2:2">
      <c r="B7605" s="4"/>
    </row>
    <row r="7606" spans="2:2">
      <c r="B7606" s="4"/>
    </row>
    <row r="7607" spans="2:2">
      <c r="B7607" s="4"/>
    </row>
    <row r="7608" spans="2:2">
      <c r="B7608" s="4"/>
    </row>
    <row r="7609" spans="2:2">
      <c r="B7609" s="4"/>
    </row>
    <row r="7610" spans="2:2">
      <c r="B7610" s="4"/>
    </row>
    <row r="7611" spans="2:2">
      <c r="B7611" s="4"/>
    </row>
    <row r="7612" spans="2:2">
      <c r="B7612" s="4"/>
    </row>
    <row r="7613" spans="2:2">
      <c r="B7613" s="4"/>
    </row>
    <row r="7614" spans="2:2">
      <c r="B7614" s="4"/>
    </row>
    <row r="7615" spans="2:2">
      <c r="B7615" s="4"/>
    </row>
    <row r="7616" spans="2:2">
      <c r="B7616" s="4"/>
    </row>
    <row r="7617" spans="2:2">
      <c r="B7617" s="4"/>
    </row>
    <row r="7618" spans="2:2">
      <c r="B7618" s="4"/>
    </row>
    <row r="7619" spans="2:2">
      <c r="B7619" s="4"/>
    </row>
    <row r="7620" spans="2:2">
      <c r="B7620" s="4"/>
    </row>
    <row r="7621" spans="2:2">
      <c r="B7621" s="4"/>
    </row>
    <row r="7622" spans="2:2">
      <c r="B7622" s="4"/>
    </row>
    <row r="7623" spans="2:2">
      <c r="B7623" s="4"/>
    </row>
    <row r="7624" spans="2:2">
      <c r="B7624" s="4"/>
    </row>
    <row r="7625" spans="2:2">
      <c r="B7625" s="4"/>
    </row>
    <row r="7626" spans="2:2">
      <c r="B7626" s="4"/>
    </row>
    <row r="7627" spans="2:2">
      <c r="B7627" s="4"/>
    </row>
    <row r="7628" spans="2:2">
      <c r="B7628" s="4"/>
    </row>
    <row r="7629" spans="2:2">
      <c r="B7629" s="4"/>
    </row>
    <row r="7630" spans="2:2">
      <c r="B7630" s="4"/>
    </row>
    <row r="7631" spans="2:2">
      <c r="B7631" s="4"/>
    </row>
    <row r="7632" spans="2:2">
      <c r="B7632" s="4"/>
    </row>
    <row r="7633" spans="2:2">
      <c r="B7633" s="4"/>
    </row>
    <row r="7634" spans="2:2">
      <c r="B7634" s="4"/>
    </row>
    <row r="7635" spans="2:2">
      <c r="B7635" s="4"/>
    </row>
    <row r="7636" spans="2:2">
      <c r="B7636" s="4"/>
    </row>
    <row r="7637" spans="2:2">
      <c r="B7637" s="4"/>
    </row>
    <row r="7638" spans="2:2">
      <c r="B7638" s="4"/>
    </row>
    <row r="7639" spans="2:2">
      <c r="B7639" s="4"/>
    </row>
    <row r="7640" spans="2:2">
      <c r="B7640" s="4"/>
    </row>
    <row r="7641" spans="2:2">
      <c r="B7641" s="4"/>
    </row>
    <row r="7642" spans="2:2">
      <c r="B7642" s="4"/>
    </row>
    <row r="7643" spans="2:2">
      <c r="B7643" s="4"/>
    </row>
    <row r="7644" spans="2:2">
      <c r="B7644" s="4"/>
    </row>
    <row r="7645" spans="2:2">
      <c r="B7645" s="4"/>
    </row>
    <row r="7646" spans="2:2">
      <c r="B7646" s="4"/>
    </row>
    <row r="7647" spans="2:2">
      <c r="B7647" s="4"/>
    </row>
    <row r="7648" spans="2:2">
      <c r="B7648" s="4"/>
    </row>
    <row r="7649" spans="2:2">
      <c r="B7649" s="4"/>
    </row>
    <row r="7650" spans="2:2">
      <c r="B7650" s="4"/>
    </row>
    <row r="7651" spans="2:2">
      <c r="B7651" s="4"/>
    </row>
    <row r="7652" spans="2:2">
      <c r="B7652" s="4"/>
    </row>
    <row r="7653" spans="2:2">
      <c r="B7653" s="4"/>
    </row>
    <row r="7654" spans="2:2">
      <c r="B7654" s="4"/>
    </row>
    <row r="7655" spans="2:2">
      <c r="B7655" s="4"/>
    </row>
    <row r="7656" spans="2:2">
      <c r="B7656" s="4"/>
    </row>
    <row r="7657" spans="2:2">
      <c r="B7657" s="4"/>
    </row>
    <row r="7658" spans="2:2">
      <c r="B7658" s="4"/>
    </row>
    <row r="7659" spans="2:2">
      <c r="B7659" s="4"/>
    </row>
    <row r="7660" spans="2:2">
      <c r="B7660" s="4"/>
    </row>
    <row r="7661" spans="2:2">
      <c r="B7661" s="4"/>
    </row>
    <row r="7662" spans="2:2">
      <c r="B7662" s="4"/>
    </row>
    <row r="7663" spans="2:2">
      <c r="B7663" s="4"/>
    </row>
    <row r="7664" spans="2:2">
      <c r="B7664" s="4"/>
    </row>
    <row r="7665" spans="2:2">
      <c r="B7665" s="4"/>
    </row>
    <row r="7666" spans="2:2">
      <c r="B7666" s="4"/>
    </row>
    <row r="7667" spans="2:2">
      <c r="B7667" s="4"/>
    </row>
    <row r="7668" spans="2:2">
      <c r="B7668" s="4"/>
    </row>
    <row r="7669" spans="2:2">
      <c r="B7669" s="4"/>
    </row>
    <row r="7670" spans="2:2">
      <c r="B7670" s="4"/>
    </row>
    <row r="7671" spans="2:2">
      <c r="B7671" s="4"/>
    </row>
    <row r="7672" spans="2:2">
      <c r="B7672" s="4"/>
    </row>
    <row r="7673" spans="2:2">
      <c r="B7673" s="4"/>
    </row>
    <row r="7674" spans="2:2">
      <c r="B7674" s="4"/>
    </row>
    <row r="7675" spans="2:2">
      <c r="B7675" s="4"/>
    </row>
    <row r="7676" spans="2:2">
      <c r="B7676" s="4"/>
    </row>
    <row r="7677" spans="2:2">
      <c r="B7677" s="4"/>
    </row>
    <row r="7678" spans="2:2">
      <c r="B7678" s="4"/>
    </row>
    <row r="7679" spans="2:2">
      <c r="B7679" s="4"/>
    </row>
    <row r="7680" spans="2:2">
      <c r="B7680" s="4"/>
    </row>
    <row r="7681" spans="2:2">
      <c r="B7681" s="4"/>
    </row>
    <row r="7682" spans="2:2">
      <c r="B7682" s="4"/>
    </row>
    <row r="7683" spans="2:2">
      <c r="B7683" s="4"/>
    </row>
    <row r="7684" spans="2:2">
      <c r="B7684" s="4"/>
    </row>
    <row r="7685" spans="2:2">
      <c r="B7685" s="4"/>
    </row>
    <row r="7686" spans="2:2">
      <c r="B7686" s="4"/>
    </row>
    <row r="7687" spans="2:2">
      <c r="B7687" s="4"/>
    </row>
    <row r="7688" spans="2:2">
      <c r="B7688" s="4"/>
    </row>
    <row r="7689" spans="2:2">
      <c r="B7689" s="4"/>
    </row>
    <row r="7690" spans="2:2">
      <c r="B7690" s="4"/>
    </row>
    <row r="7691" spans="2:2">
      <c r="B7691" s="4"/>
    </row>
    <row r="7692" spans="2:2">
      <c r="B7692" s="4"/>
    </row>
    <row r="7693" spans="2:2">
      <c r="B7693" s="4"/>
    </row>
    <row r="7694" spans="2:2">
      <c r="B7694" s="4"/>
    </row>
    <row r="7695" spans="2:2">
      <c r="B7695" s="4"/>
    </row>
    <row r="7696" spans="2:2">
      <c r="B7696" s="4"/>
    </row>
    <row r="7697" spans="2:2">
      <c r="B7697" s="4"/>
    </row>
    <row r="7698" spans="2:2">
      <c r="B7698" s="4"/>
    </row>
    <row r="7699" spans="2:2">
      <c r="B7699" s="4"/>
    </row>
    <row r="7700" spans="2:2">
      <c r="B7700" s="4"/>
    </row>
    <row r="7701" spans="2:2">
      <c r="B7701" s="4"/>
    </row>
    <row r="7702" spans="2:2">
      <c r="B7702" s="4"/>
    </row>
    <row r="7703" spans="2:2">
      <c r="B7703" s="4"/>
    </row>
    <row r="7704" spans="2:2">
      <c r="B7704" s="4"/>
    </row>
    <row r="7705" spans="2:2">
      <c r="B7705" s="4"/>
    </row>
    <row r="7706" spans="2:2">
      <c r="B7706" s="4"/>
    </row>
    <row r="7707" spans="2:2">
      <c r="B7707" s="4"/>
    </row>
    <row r="7708" spans="2:2">
      <c r="B7708" s="4"/>
    </row>
    <row r="7709" spans="2:2">
      <c r="B7709" s="4"/>
    </row>
    <row r="7710" spans="2:2">
      <c r="B7710" s="4"/>
    </row>
    <row r="7711" spans="2:2">
      <c r="B7711" s="4"/>
    </row>
    <row r="7712" spans="2:2">
      <c r="B7712" s="4"/>
    </row>
    <row r="7713" spans="2:2">
      <c r="B7713" s="4"/>
    </row>
    <row r="7714" spans="2:2">
      <c r="B7714" s="4"/>
    </row>
    <row r="7715" spans="2:2">
      <c r="B7715" s="4"/>
    </row>
    <row r="7716" spans="2:2">
      <c r="B7716" s="4"/>
    </row>
    <row r="7717" spans="2:2">
      <c r="B7717" s="4"/>
    </row>
    <row r="7718" spans="2:2">
      <c r="B7718" s="4"/>
    </row>
    <row r="7719" spans="2:2">
      <c r="B7719" s="4"/>
    </row>
    <row r="7720" spans="2:2">
      <c r="B7720" s="4"/>
    </row>
    <row r="7721" spans="2:2">
      <c r="B7721" s="4"/>
    </row>
    <row r="7722" spans="2:2">
      <c r="B7722" s="4"/>
    </row>
    <row r="7723" spans="2:2">
      <c r="B7723" s="4"/>
    </row>
    <row r="7724" spans="2:2">
      <c r="B7724" s="4"/>
    </row>
    <row r="7725" spans="2:2">
      <c r="B7725" s="4"/>
    </row>
    <row r="7726" spans="2:2">
      <c r="B7726" s="4"/>
    </row>
    <row r="7727" spans="2:2">
      <c r="B7727" s="4"/>
    </row>
    <row r="7728" spans="2:2">
      <c r="B7728" s="4"/>
    </row>
    <row r="7729" spans="2:2">
      <c r="B7729" s="4"/>
    </row>
    <row r="7730" spans="2:2">
      <c r="B7730" s="4"/>
    </row>
    <row r="7731" spans="2:2">
      <c r="B7731" s="4"/>
    </row>
    <row r="7732" spans="2:2">
      <c r="B7732" s="4"/>
    </row>
    <row r="7733" spans="2:2">
      <c r="B7733" s="4"/>
    </row>
    <row r="7734" spans="2:2">
      <c r="B7734" s="4"/>
    </row>
    <row r="7735" spans="2:2">
      <c r="B7735" s="4"/>
    </row>
    <row r="7736" spans="2:2">
      <c r="B7736" s="4"/>
    </row>
    <row r="7737" spans="2:2">
      <c r="B7737" s="4"/>
    </row>
    <row r="7738" spans="2:2">
      <c r="B7738" s="4"/>
    </row>
    <row r="7739" spans="2:2">
      <c r="B7739" s="4"/>
    </row>
    <row r="7740" spans="2:2">
      <c r="B7740" s="4"/>
    </row>
    <row r="7741" spans="2:2">
      <c r="B7741" s="4"/>
    </row>
    <row r="7742" spans="2:2">
      <c r="B7742" s="4"/>
    </row>
    <row r="7743" spans="2:2">
      <c r="B7743" s="4"/>
    </row>
    <row r="7744" spans="2:2">
      <c r="B7744" s="4"/>
    </row>
    <row r="7745" spans="2:2">
      <c r="B7745" s="4"/>
    </row>
    <row r="7746" spans="2:2">
      <c r="B7746" s="4"/>
    </row>
    <row r="7747" spans="2:2">
      <c r="B7747" s="4"/>
    </row>
    <row r="7748" spans="2:2">
      <c r="B7748" s="4"/>
    </row>
    <row r="7749" spans="2:2">
      <c r="B7749" s="4"/>
    </row>
    <row r="7750" spans="2:2">
      <c r="B7750" s="4"/>
    </row>
    <row r="7751" spans="2:2">
      <c r="B7751" s="4"/>
    </row>
    <row r="7752" spans="2:2">
      <c r="B7752" s="4"/>
    </row>
    <row r="7753" spans="2:2">
      <c r="B7753" s="4"/>
    </row>
    <row r="7754" spans="2:2">
      <c r="B7754" s="4"/>
    </row>
    <row r="7755" spans="2:2">
      <c r="B7755" s="4"/>
    </row>
    <row r="7756" spans="2:2">
      <c r="B7756" s="4"/>
    </row>
    <row r="7757" spans="2:2">
      <c r="B7757" s="4"/>
    </row>
    <row r="7758" spans="2:2">
      <c r="B7758" s="4"/>
    </row>
    <row r="7759" spans="2:2">
      <c r="B7759" s="4"/>
    </row>
    <row r="7760" spans="2:2">
      <c r="B7760" s="4"/>
    </row>
    <row r="7761" spans="2:2">
      <c r="B7761" s="4"/>
    </row>
    <row r="7762" spans="2:2">
      <c r="B7762" s="4"/>
    </row>
    <row r="7763" spans="2:2">
      <c r="B7763" s="4"/>
    </row>
    <row r="7764" spans="2:2">
      <c r="B7764" s="4"/>
    </row>
    <row r="7765" spans="2:2">
      <c r="B7765" s="4"/>
    </row>
    <row r="7766" spans="2:2">
      <c r="B7766" s="4"/>
    </row>
    <row r="7767" spans="2:2">
      <c r="B7767" s="4"/>
    </row>
    <row r="7768" spans="2:2">
      <c r="B7768" s="4"/>
    </row>
    <row r="7769" spans="2:2">
      <c r="B7769" s="4"/>
    </row>
    <row r="7770" spans="2:2">
      <c r="B7770" s="4"/>
    </row>
    <row r="7771" spans="2:2">
      <c r="B7771" s="4"/>
    </row>
    <row r="7772" spans="2:2">
      <c r="B7772" s="4"/>
    </row>
    <row r="7773" spans="2:2">
      <c r="B7773" s="4"/>
    </row>
    <row r="7774" spans="2:2">
      <c r="B7774" s="4"/>
    </row>
    <row r="7775" spans="2:2">
      <c r="B7775" s="4"/>
    </row>
    <row r="7776" spans="2:2">
      <c r="B7776" s="4"/>
    </row>
    <row r="7777" spans="2:2">
      <c r="B7777" s="4"/>
    </row>
    <row r="7778" spans="2:2">
      <c r="B7778" s="4"/>
    </row>
    <row r="7779" spans="2:2">
      <c r="B7779" s="4"/>
    </row>
    <row r="7780" spans="2:2">
      <c r="B7780" s="4"/>
    </row>
    <row r="7781" spans="2:2">
      <c r="B7781" s="4"/>
    </row>
    <row r="7782" spans="2:2">
      <c r="B7782" s="4"/>
    </row>
    <row r="7783" spans="2:2">
      <c r="B7783" s="4"/>
    </row>
    <row r="7784" spans="2:2">
      <c r="B7784" s="4"/>
    </row>
    <row r="7785" spans="2:2">
      <c r="B7785" s="4"/>
    </row>
    <row r="7786" spans="2:2">
      <c r="B7786" s="4"/>
    </row>
    <row r="7787" spans="2:2">
      <c r="B7787" s="4"/>
    </row>
    <row r="7788" spans="2:2">
      <c r="B7788" s="4"/>
    </row>
    <row r="7789" spans="2:2">
      <c r="B7789" s="4"/>
    </row>
    <row r="7790" spans="2:2">
      <c r="B7790" s="4"/>
    </row>
    <row r="7791" spans="2:2">
      <c r="B7791" s="4"/>
    </row>
    <row r="7792" spans="2:2">
      <c r="B7792" s="4"/>
    </row>
    <row r="7793" spans="2:2">
      <c r="B7793" s="4"/>
    </row>
    <row r="7794" spans="2:2">
      <c r="B7794" s="4"/>
    </row>
    <row r="7795" spans="2:2">
      <c r="B7795" s="4"/>
    </row>
    <row r="7796" spans="2:2">
      <c r="B7796" s="4"/>
    </row>
    <row r="7797" spans="2:2">
      <c r="B7797" s="4"/>
    </row>
    <row r="7798" spans="2:2">
      <c r="B7798" s="4"/>
    </row>
    <row r="7799" spans="2:2">
      <c r="B7799" s="4"/>
    </row>
    <row r="7800" spans="2:2">
      <c r="B7800" s="4"/>
    </row>
    <row r="7801" spans="2:2">
      <c r="B7801" s="4"/>
    </row>
    <row r="7802" spans="2:2">
      <c r="B7802" s="4"/>
    </row>
    <row r="7803" spans="2:2">
      <c r="B7803" s="4"/>
    </row>
    <row r="7804" spans="2:2">
      <c r="B7804" s="4"/>
    </row>
    <row r="7805" spans="2:2">
      <c r="B7805" s="4"/>
    </row>
    <row r="7806" spans="2:2">
      <c r="B7806" s="4"/>
    </row>
    <row r="7807" spans="2:2">
      <c r="B7807" s="4"/>
    </row>
    <row r="7808" spans="2:2">
      <c r="B7808" s="4"/>
    </row>
    <row r="7809" spans="2:2">
      <c r="B7809" s="4"/>
    </row>
    <row r="7810" spans="2:2">
      <c r="B7810" s="4"/>
    </row>
    <row r="7811" spans="2:2">
      <c r="B7811" s="4"/>
    </row>
    <row r="7812" spans="2:2">
      <c r="B7812" s="4"/>
    </row>
    <row r="7813" spans="2:2">
      <c r="B7813" s="4"/>
    </row>
    <row r="7814" spans="2:2">
      <c r="B7814" s="4"/>
    </row>
    <row r="7815" spans="2:2">
      <c r="B7815" s="4"/>
    </row>
    <row r="7816" spans="2:2">
      <c r="B7816" s="4"/>
    </row>
    <row r="7817" spans="2:2">
      <c r="B7817" s="4"/>
    </row>
    <row r="7818" spans="2:2">
      <c r="B7818" s="4"/>
    </row>
    <row r="7819" spans="2:2">
      <c r="B7819" s="4"/>
    </row>
    <row r="7820" spans="2:2">
      <c r="B7820" s="4"/>
    </row>
    <row r="7821" spans="2:2">
      <c r="B7821" s="4"/>
    </row>
    <row r="7822" spans="2:2">
      <c r="B7822" s="4"/>
    </row>
    <row r="7823" spans="2:2">
      <c r="B7823" s="4"/>
    </row>
    <row r="7824" spans="2:2">
      <c r="B7824" s="4"/>
    </row>
    <row r="7825" spans="2:2">
      <c r="B7825" s="4"/>
    </row>
    <row r="7826" spans="2:2">
      <c r="B7826" s="4"/>
    </row>
    <row r="7827" spans="2:2">
      <c r="B7827" s="4"/>
    </row>
    <row r="7828" spans="2:2">
      <c r="B7828" s="4"/>
    </row>
    <row r="7829" spans="2:2">
      <c r="B7829" s="4"/>
    </row>
    <row r="7830" spans="2:2">
      <c r="B7830" s="4"/>
    </row>
    <row r="7831" spans="2:2">
      <c r="B7831" s="4"/>
    </row>
    <row r="7832" spans="2:2">
      <c r="B7832" s="4"/>
    </row>
    <row r="7833" spans="2:2">
      <c r="B7833" s="4"/>
    </row>
    <row r="7834" spans="2:2">
      <c r="B7834" s="4"/>
    </row>
    <row r="7835" spans="2:2">
      <c r="B7835" s="4"/>
    </row>
    <row r="7836" spans="2:2">
      <c r="B7836" s="4"/>
    </row>
    <row r="7837" spans="2:2">
      <c r="B7837" s="4"/>
    </row>
    <row r="7838" spans="2:2">
      <c r="B7838" s="4"/>
    </row>
    <row r="7839" spans="2:2">
      <c r="B7839" s="4"/>
    </row>
    <row r="7840" spans="2:2">
      <c r="B7840" s="4"/>
    </row>
    <row r="7841" spans="2:2">
      <c r="B7841" s="4"/>
    </row>
    <row r="7842" spans="2:2">
      <c r="B7842" s="4"/>
    </row>
    <row r="7843" spans="2:2">
      <c r="B7843" s="4"/>
    </row>
    <row r="7844" spans="2:2">
      <c r="B7844" s="4"/>
    </row>
    <row r="7845" spans="2:2">
      <c r="B7845" s="4"/>
    </row>
    <row r="7846" spans="2:2">
      <c r="B7846" s="4"/>
    </row>
    <row r="7847" spans="2:2">
      <c r="B7847" s="4"/>
    </row>
    <row r="7848" spans="2:2">
      <c r="B7848" s="4"/>
    </row>
    <row r="7849" spans="2:2">
      <c r="B7849" s="4"/>
    </row>
    <row r="7850" spans="2:2">
      <c r="B7850" s="4"/>
    </row>
    <row r="7851" spans="2:2">
      <c r="B7851" s="4"/>
    </row>
    <row r="7852" spans="2:2">
      <c r="B7852" s="4"/>
    </row>
    <row r="7853" spans="2:2">
      <c r="B7853" s="4"/>
    </row>
    <row r="7854" spans="2:2">
      <c r="B7854" s="4"/>
    </row>
    <row r="7855" spans="2:2">
      <c r="B7855" s="4"/>
    </row>
    <row r="7856" spans="2:2">
      <c r="B7856" s="4"/>
    </row>
    <row r="7857" spans="2:2">
      <c r="B7857" s="4"/>
    </row>
    <row r="7858" spans="2:2">
      <c r="B7858" s="4"/>
    </row>
    <row r="7859" spans="2:2">
      <c r="B7859" s="4"/>
    </row>
    <row r="7860" spans="2:2">
      <c r="B7860" s="4"/>
    </row>
    <row r="7861" spans="2:2">
      <c r="B7861" s="4"/>
    </row>
    <row r="7862" spans="2:2">
      <c r="B7862" s="4"/>
    </row>
    <row r="7863" spans="2:2">
      <c r="B7863" s="4"/>
    </row>
    <row r="7864" spans="2:2">
      <c r="B7864" s="4"/>
    </row>
    <row r="7865" spans="2:2">
      <c r="B7865" s="4"/>
    </row>
    <row r="7866" spans="2:2">
      <c r="B7866" s="4"/>
    </row>
    <row r="7867" spans="2:2">
      <c r="B7867" s="4"/>
    </row>
    <row r="7868" spans="2:2">
      <c r="B7868" s="4"/>
    </row>
    <row r="7869" spans="2:2">
      <c r="B7869" s="4"/>
    </row>
    <row r="7870" spans="2:2">
      <c r="B7870" s="4"/>
    </row>
    <row r="7871" spans="2:2">
      <c r="B7871" s="4"/>
    </row>
    <row r="7872" spans="2:2">
      <c r="B7872" s="4"/>
    </row>
    <row r="7873" spans="2:2">
      <c r="B7873" s="4"/>
    </row>
    <row r="7874" spans="2:2">
      <c r="B7874" s="4"/>
    </row>
    <row r="7875" spans="2:2">
      <c r="B7875" s="4"/>
    </row>
    <row r="7876" spans="2:2">
      <c r="B7876" s="4"/>
    </row>
    <row r="7877" spans="2:2">
      <c r="B7877" s="4"/>
    </row>
    <row r="7878" spans="2:2">
      <c r="B7878" s="4"/>
    </row>
    <row r="7879" spans="2:2">
      <c r="B7879" s="4"/>
    </row>
    <row r="7880" spans="2:2">
      <c r="B7880" s="4"/>
    </row>
    <row r="7881" spans="2:2">
      <c r="B7881" s="4"/>
    </row>
    <row r="7882" spans="2:2">
      <c r="B7882" s="4"/>
    </row>
    <row r="7883" spans="2:2">
      <c r="B7883" s="4"/>
    </row>
    <row r="7884" spans="2:2">
      <c r="B7884" s="4"/>
    </row>
    <row r="7885" spans="2:2">
      <c r="B7885" s="4"/>
    </row>
    <row r="7886" spans="2:2">
      <c r="B7886" s="4"/>
    </row>
    <row r="7887" spans="2:2">
      <c r="B7887" s="4"/>
    </row>
    <row r="7888" spans="2:2">
      <c r="B7888" s="4"/>
    </row>
    <row r="7889" spans="2:2">
      <c r="B7889" s="4"/>
    </row>
    <row r="7890" spans="2:2">
      <c r="B7890" s="4"/>
    </row>
    <row r="7891" spans="2:2">
      <c r="B7891" s="4"/>
    </row>
    <row r="7892" spans="2:2">
      <c r="B7892" s="4"/>
    </row>
    <row r="7893" spans="2:2">
      <c r="B7893" s="4"/>
    </row>
    <row r="7894" spans="2:2">
      <c r="B7894" s="4"/>
    </row>
    <row r="7895" spans="2:2">
      <c r="B7895" s="4"/>
    </row>
    <row r="7896" spans="2:2">
      <c r="B7896" s="4"/>
    </row>
    <row r="7897" spans="2:2">
      <c r="B7897" s="4"/>
    </row>
    <row r="7898" spans="2:2">
      <c r="B7898" s="4"/>
    </row>
    <row r="7899" spans="2:2">
      <c r="B7899" s="4"/>
    </row>
    <row r="7900" spans="2:2">
      <c r="B7900" s="4"/>
    </row>
    <row r="7901" spans="2:2">
      <c r="B7901" s="4"/>
    </row>
    <row r="7902" spans="2:2">
      <c r="B7902" s="4"/>
    </row>
    <row r="7903" spans="2:2">
      <c r="B7903" s="4"/>
    </row>
    <row r="7904" spans="2:2">
      <c r="B7904" s="4"/>
    </row>
    <row r="7905" spans="2:2">
      <c r="B7905" s="4"/>
    </row>
    <row r="7906" spans="2:2">
      <c r="B7906" s="4"/>
    </row>
    <row r="7907" spans="2:2">
      <c r="B7907" s="4"/>
    </row>
    <row r="7908" spans="2:2">
      <c r="B7908" s="4"/>
    </row>
    <row r="7909" spans="2:2">
      <c r="B7909" s="4"/>
    </row>
    <row r="7910" spans="2:2">
      <c r="B7910" s="4"/>
    </row>
    <row r="7911" spans="2:2">
      <c r="B7911" s="4"/>
    </row>
    <row r="7912" spans="2:2">
      <c r="B7912" s="4"/>
    </row>
    <row r="7913" spans="2:2">
      <c r="B7913" s="4"/>
    </row>
    <row r="7914" spans="2:2">
      <c r="B7914" s="4"/>
    </row>
    <row r="7915" spans="2:2">
      <c r="B7915" s="4"/>
    </row>
    <row r="7916" spans="2:2">
      <c r="B7916" s="4"/>
    </row>
    <row r="7917" spans="2:2">
      <c r="B7917" s="4"/>
    </row>
    <row r="7918" spans="2:2">
      <c r="B7918" s="4"/>
    </row>
    <row r="7919" spans="2:2">
      <c r="B7919" s="4"/>
    </row>
    <row r="7920" spans="2:2">
      <c r="B7920" s="4"/>
    </row>
    <row r="7921" spans="2:2">
      <c r="B7921" s="4"/>
    </row>
    <row r="7922" spans="2:2">
      <c r="B7922" s="4"/>
    </row>
    <row r="7923" spans="2:2">
      <c r="B7923" s="4"/>
    </row>
    <row r="7924" spans="2:2">
      <c r="B7924" s="4"/>
    </row>
    <row r="7925" spans="2:2">
      <c r="B7925" s="4"/>
    </row>
    <row r="7926" spans="2:2">
      <c r="B7926" s="4"/>
    </row>
    <row r="7927" spans="2:2">
      <c r="B7927" s="4"/>
    </row>
    <row r="7928" spans="2:2">
      <c r="B7928" s="4"/>
    </row>
    <row r="7929" spans="2:2">
      <c r="B7929" s="4"/>
    </row>
    <row r="7930" spans="2:2">
      <c r="B7930" s="4"/>
    </row>
    <row r="7931" spans="2:2">
      <c r="B7931" s="4"/>
    </row>
    <row r="7932" spans="2:2">
      <c r="B7932" s="4"/>
    </row>
    <row r="7933" spans="2:2">
      <c r="B7933" s="4"/>
    </row>
    <row r="7934" spans="2:2">
      <c r="B7934" s="4"/>
    </row>
    <row r="7935" spans="2:2">
      <c r="B7935" s="4"/>
    </row>
    <row r="7936" spans="2:2">
      <c r="B7936" s="4"/>
    </row>
    <row r="7937" spans="2:2">
      <c r="B7937" s="4"/>
    </row>
    <row r="7938" spans="2:2">
      <c r="B7938" s="4"/>
    </row>
    <row r="7939" spans="2:2">
      <c r="B7939" s="4"/>
    </row>
    <row r="7940" spans="2:2">
      <c r="B7940" s="4"/>
    </row>
    <row r="7941" spans="2:2">
      <c r="B7941" s="4"/>
    </row>
    <row r="7942" spans="2:2">
      <c r="B7942" s="4"/>
    </row>
    <row r="7943" spans="2:2">
      <c r="B7943" s="4"/>
    </row>
    <row r="7944" spans="2:2">
      <c r="B7944" s="4"/>
    </row>
    <row r="7945" spans="2:2">
      <c r="B7945" s="4"/>
    </row>
    <row r="7946" spans="2:2">
      <c r="B7946" s="4"/>
    </row>
    <row r="7947" spans="2:2">
      <c r="B7947" s="4"/>
    </row>
    <row r="7948" spans="2:2">
      <c r="B7948" s="4"/>
    </row>
    <row r="7949" spans="2:2">
      <c r="B7949" s="4"/>
    </row>
    <row r="7950" spans="2:2">
      <c r="B7950" s="4"/>
    </row>
    <row r="7951" spans="2:2">
      <c r="B7951" s="4"/>
    </row>
    <row r="7952" spans="2:2">
      <c r="B7952" s="4"/>
    </row>
    <row r="7953" spans="2:2">
      <c r="B7953" s="4"/>
    </row>
    <row r="7954" spans="2:2">
      <c r="B7954" s="4"/>
    </row>
    <row r="7955" spans="2:2">
      <c r="B7955" s="4"/>
    </row>
    <row r="7956" spans="2:2">
      <c r="B7956" s="4"/>
    </row>
    <row r="7957" spans="2:2">
      <c r="B7957" s="4"/>
    </row>
    <row r="7958" spans="2:2">
      <c r="B7958" s="4"/>
    </row>
    <row r="7959" spans="2:2">
      <c r="B7959" s="4"/>
    </row>
    <row r="7960" spans="2:2">
      <c r="B7960" s="4"/>
    </row>
    <row r="7961" spans="2:2">
      <c r="B7961" s="4"/>
    </row>
    <row r="7962" spans="2:2">
      <c r="B7962" s="4"/>
    </row>
    <row r="7963" spans="2:2">
      <c r="B7963" s="4"/>
    </row>
    <row r="7964" spans="2:2">
      <c r="B7964" s="4"/>
    </row>
    <row r="7965" spans="2:2">
      <c r="B7965" s="4"/>
    </row>
    <row r="7966" spans="2:2">
      <c r="B7966" s="4"/>
    </row>
    <row r="7967" spans="2:2">
      <c r="B7967" s="4"/>
    </row>
    <row r="7968" spans="2:2">
      <c r="B7968" s="4"/>
    </row>
    <row r="7969" spans="2:2">
      <c r="B7969" s="4"/>
    </row>
    <row r="7970" spans="2:2">
      <c r="B7970" s="4"/>
    </row>
    <row r="7971" spans="2:2">
      <c r="B7971" s="4"/>
    </row>
    <row r="7972" spans="2:2">
      <c r="B7972" s="4"/>
    </row>
    <row r="7973" spans="2:2">
      <c r="B7973" s="4"/>
    </row>
    <row r="7974" spans="2:2">
      <c r="B7974" s="4"/>
    </row>
    <row r="7975" spans="2:2">
      <c r="B7975" s="4"/>
    </row>
    <row r="7976" spans="2:2">
      <c r="B7976" s="4"/>
    </row>
    <row r="7977" spans="2:2">
      <c r="B7977" s="4"/>
    </row>
    <row r="7978" spans="2:2">
      <c r="B7978" s="4"/>
    </row>
    <row r="7979" spans="2:2">
      <c r="B7979" s="4"/>
    </row>
    <row r="7980" spans="2:2">
      <c r="B7980" s="4"/>
    </row>
    <row r="7981" spans="2:2">
      <c r="B7981" s="4"/>
    </row>
    <row r="7982" spans="2:2">
      <c r="B7982" s="4"/>
    </row>
    <row r="7983" spans="2:2">
      <c r="B7983" s="4"/>
    </row>
    <row r="7984" spans="2:2">
      <c r="B7984" s="4"/>
    </row>
    <row r="7985" spans="2:2">
      <c r="B7985" s="4"/>
    </row>
    <row r="7986" spans="2:2">
      <c r="B7986" s="4"/>
    </row>
    <row r="7987" spans="2:2">
      <c r="B7987" s="4"/>
    </row>
    <row r="7988" spans="2:2">
      <c r="B7988" s="4"/>
    </row>
    <row r="7989" spans="2:2">
      <c r="B7989" s="4"/>
    </row>
    <row r="7990" spans="2:2">
      <c r="B7990" s="4"/>
    </row>
    <row r="7991" spans="2:2">
      <c r="B7991" s="4"/>
    </row>
    <row r="7992" spans="2:2">
      <c r="B7992" s="4"/>
    </row>
    <row r="7993" spans="2:2">
      <c r="B7993" s="4"/>
    </row>
    <row r="7994" spans="2:2">
      <c r="B7994" s="4"/>
    </row>
    <row r="7995" spans="2:2">
      <c r="B7995" s="4"/>
    </row>
    <row r="7996" spans="2:2">
      <c r="B7996" s="4"/>
    </row>
    <row r="7997" spans="2:2">
      <c r="B7997" s="4"/>
    </row>
    <row r="7998" spans="2:2">
      <c r="B7998" s="4"/>
    </row>
    <row r="7999" spans="2:2">
      <c r="B7999" s="4"/>
    </row>
    <row r="8000" spans="2:2">
      <c r="B8000" s="4"/>
    </row>
    <row r="8001" spans="2:2">
      <c r="B8001" s="4"/>
    </row>
    <row r="8002" spans="2:2">
      <c r="B8002" s="4"/>
    </row>
    <row r="8003" spans="2:2">
      <c r="B8003" s="4"/>
    </row>
    <row r="8004" spans="2:2">
      <c r="B8004" s="4"/>
    </row>
    <row r="8005" spans="2:2">
      <c r="B8005" s="4"/>
    </row>
    <row r="8006" spans="2:2">
      <c r="B8006" s="4"/>
    </row>
    <row r="8007" spans="2:2">
      <c r="B8007" s="4"/>
    </row>
    <row r="8008" spans="2:2">
      <c r="B8008" s="4"/>
    </row>
    <row r="8009" spans="2:2">
      <c r="B8009" s="4"/>
    </row>
    <row r="8010" spans="2:2">
      <c r="B8010" s="4"/>
    </row>
    <row r="8011" spans="2:2">
      <c r="B8011" s="4"/>
    </row>
    <row r="8012" spans="2:2">
      <c r="B8012" s="4"/>
    </row>
    <row r="8013" spans="2:2">
      <c r="B8013" s="4"/>
    </row>
    <row r="8014" spans="2:2">
      <c r="B8014" s="4"/>
    </row>
    <row r="8015" spans="2:2">
      <c r="B8015" s="4"/>
    </row>
    <row r="8016" spans="2:2">
      <c r="B8016" s="4"/>
    </row>
    <row r="8017" spans="2:2">
      <c r="B8017" s="4"/>
    </row>
    <row r="8018" spans="2:2">
      <c r="B8018" s="4"/>
    </row>
    <row r="8019" spans="2:2">
      <c r="B8019" s="4"/>
    </row>
    <row r="8020" spans="2:2">
      <c r="B8020" s="4"/>
    </row>
    <row r="8021" spans="2:2">
      <c r="B8021" s="4"/>
    </row>
    <row r="8022" spans="2:2">
      <c r="B8022" s="4"/>
    </row>
    <row r="8023" spans="2:2">
      <c r="B8023" s="4"/>
    </row>
    <row r="8024" spans="2:2">
      <c r="B8024" s="4"/>
    </row>
    <row r="8025" spans="2:2">
      <c r="B8025" s="4"/>
    </row>
    <row r="8026" spans="2:2">
      <c r="B8026" s="4"/>
    </row>
    <row r="8027" spans="2:2">
      <c r="B8027" s="4"/>
    </row>
    <row r="8028" spans="2:2">
      <c r="B8028" s="4"/>
    </row>
    <row r="8029" spans="2:2">
      <c r="B8029" s="4"/>
    </row>
    <row r="8030" spans="2:2">
      <c r="B8030" s="4"/>
    </row>
    <row r="8031" spans="2:2">
      <c r="B8031" s="4"/>
    </row>
    <row r="8032" spans="2:2">
      <c r="B8032" s="4"/>
    </row>
    <row r="8033" spans="2:2">
      <c r="B8033" s="4"/>
    </row>
    <row r="8034" spans="2:2">
      <c r="B8034" s="4"/>
    </row>
    <row r="8035" spans="2:2">
      <c r="B8035" s="4"/>
    </row>
    <row r="8036" spans="2:2">
      <c r="B8036" s="4"/>
    </row>
    <row r="8037" spans="2:2">
      <c r="B8037" s="4"/>
    </row>
    <row r="8038" spans="2:2">
      <c r="B8038" s="4"/>
    </row>
    <row r="8039" spans="2:2">
      <c r="B8039" s="4"/>
    </row>
    <row r="8040" spans="2:2">
      <c r="B8040" s="4"/>
    </row>
    <row r="8041" spans="2:2">
      <c r="B8041" s="4"/>
    </row>
    <row r="8042" spans="2:2">
      <c r="B8042" s="4"/>
    </row>
    <row r="8043" spans="2:2">
      <c r="B8043" s="4"/>
    </row>
    <row r="8044" spans="2:2">
      <c r="B8044" s="4"/>
    </row>
    <row r="8045" spans="2:2">
      <c r="B8045" s="4"/>
    </row>
    <row r="8046" spans="2:2">
      <c r="B8046" s="4"/>
    </row>
    <row r="8047" spans="2:2">
      <c r="B8047" s="4"/>
    </row>
    <row r="8048" spans="2:2">
      <c r="B8048" s="4"/>
    </row>
    <row r="8049" spans="2:2">
      <c r="B8049" s="4"/>
    </row>
    <row r="8050" spans="2:2">
      <c r="B8050" s="4"/>
    </row>
    <row r="8051" spans="2:2">
      <c r="B8051" s="4"/>
    </row>
    <row r="8052" spans="2:2">
      <c r="B8052" s="4"/>
    </row>
    <row r="8053" spans="2:2">
      <c r="B8053" s="4"/>
    </row>
    <row r="8054" spans="2:2">
      <c r="B8054" s="4"/>
    </row>
    <row r="8055" spans="2:2">
      <c r="B8055" s="4"/>
    </row>
    <row r="8056" spans="2:2">
      <c r="B8056" s="4"/>
    </row>
    <row r="8057" spans="2:2">
      <c r="B8057" s="4"/>
    </row>
    <row r="8058" spans="2:2">
      <c r="B8058" s="4"/>
    </row>
    <row r="8059" spans="2:2">
      <c r="B8059" s="4"/>
    </row>
    <row r="8060" spans="2:2">
      <c r="B8060" s="4"/>
    </row>
    <row r="8061" spans="2:2">
      <c r="B8061" s="4"/>
    </row>
    <row r="8062" spans="2:2">
      <c r="B8062" s="4"/>
    </row>
    <row r="8063" spans="2:2">
      <c r="B8063" s="4"/>
    </row>
    <row r="8064" spans="2:2">
      <c r="B8064" s="4"/>
    </row>
    <row r="8065" spans="2:2">
      <c r="B8065" s="4"/>
    </row>
    <row r="8066" spans="2:2">
      <c r="B8066" s="4"/>
    </row>
    <row r="8067" spans="2:2">
      <c r="B8067" s="4"/>
    </row>
    <row r="8068" spans="2:2">
      <c r="B8068" s="4"/>
    </row>
    <row r="8069" spans="2:2">
      <c r="B8069" s="4"/>
    </row>
    <row r="8070" spans="2:2">
      <c r="B8070" s="4"/>
    </row>
    <row r="8071" spans="2:2">
      <c r="B8071" s="4"/>
    </row>
    <row r="8072" spans="2:2">
      <c r="B8072" s="4"/>
    </row>
    <row r="8073" spans="2:2">
      <c r="B8073" s="4"/>
    </row>
    <row r="8074" spans="2:2">
      <c r="B8074" s="4"/>
    </row>
    <row r="8075" spans="2:2">
      <c r="B8075" s="4"/>
    </row>
    <row r="8076" spans="2:2">
      <c r="B8076" s="4"/>
    </row>
    <row r="8077" spans="2:2">
      <c r="B8077" s="4"/>
    </row>
    <row r="8078" spans="2:2">
      <c r="B8078" s="4"/>
    </row>
    <row r="8079" spans="2:2">
      <c r="B8079" s="4"/>
    </row>
    <row r="8080" spans="2:2">
      <c r="B8080" s="4"/>
    </row>
    <row r="8081" spans="2:2">
      <c r="B8081" s="4"/>
    </row>
    <row r="8082" spans="2:2">
      <c r="B8082" s="4"/>
    </row>
    <row r="8083" spans="2:2">
      <c r="B8083" s="4"/>
    </row>
    <row r="8084" spans="2:2">
      <c r="B8084" s="4"/>
    </row>
    <row r="8085" spans="2:2">
      <c r="B8085" s="4"/>
    </row>
    <row r="8086" spans="2:2">
      <c r="B8086" s="4"/>
    </row>
    <row r="8087" spans="2:2">
      <c r="B8087" s="4"/>
    </row>
    <row r="8088" spans="2:2">
      <c r="B8088" s="4"/>
    </row>
    <row r="8089" spans="2:2">
      <c r="B8089" s="4"/>
    </row>
    <row r="8090" spans="2:2">
      <c r="B8090" s="4"/>
    </row>
    <row r="8091" spans="2:2">
      <c r="B8091" s="4"/>
    </row>
    <row r="8092" spans="2:2">
      <c r="B8092" s="4"/>
    </row>
    <row r="8093" spans="2:2">
      <c r="B8093" s="4"/>
    </row>
    <row r="8094" spans="2:2">
      <c r="B8094" s="4"/>
    </row>
    <row r="8095" spans="2:2">
      <c r="B8095" s="4"/>
    </row>
    <row r="8096" spans="2:2">
      <c r="B8096" s="4"/>
    </row>
    <row r="8097" spans="2:2">
      <c r="B8097" s="4"/>
    </row>
    <row r="8098" spans="2:2">
      <c r="B8098" s="4"/>
    </row>
    <row r="8099" spans="2:2">
      <c r="B8099" s="4"/>
    </row>
    <row r="8100" spans="2:2">
      <c r="B8100" s="4"/>
    </row>
    <row r="8101" spans="2:2">
      <c r="B8101" s="4"/>
    </row>
    <row r="8102" spans="2:2">
      <c r="B8102" s="4"/>
    </row>
    <row r="8103" spans="2:2">
      <c r="B8103" s="4"/>
    </row>
    <row r="8104" spans="2:2">
      <c r="B8104" s="4"/>
    </row>
    <row r="8105" spans="2:2">
      <c r="B8105" s="4"/>
    </row>
    <row r="8106" spans="2:2">
      <c r="B8106" s="4"/>
    </row>
    <row r="8107" spans="2:2">
      <c r="B8107" s="4"/>
    </row>
    <row r="8108" spans="2:2">
      <c r="B8108" s="4"/>
    </row>
    <row r="8109" spans="2:2">
      <c r="B8109" s="4"/>
    </row>
    <row r="8110" spans="2:2">
      <c r="B8110" s="4"/>
    </row>
    <row r="8111" spans="2:2">
      <c r="B8111" s="4"/>
    </row>
    <row r="8112" spans="2:2">
      <c r="B8112" s="4"/>
    </row>
    <row r="8113" spans="2:2">
      <c r="B8113" s="4"/>
    </row>
    <row r="8114" spans="2:2">
      <c r="B8114" s="4"/>
    </row>
    <row r="8115" spans="2:2">
      <c r="B8115" s="4"/>
    </row>
    <row r="8116" spans="2:2">
      <c r="B8116" s="4"/>
    </row>
    <row r="8117" spans="2:2">
      <c r="B8117" s="4"/>
    </row>
    <row r="8118" spans="2:2">
      <c r="B8118" s="4"/>
    </row>
    <row r="8119" spans="2:2">
      <c r="B8119" s="4"/>
    </row>
    <row r="8120" spans="2:2">
      <c r="B8120" s="4"/>
    </row>
    <row r="8121" spans="2:2">
      <c r="B8121" s="4"/>
    </row>
    <row r="8122" spans="2:2">
      <c r="B8122" s="4"/>
    </row>
    <row r="8123" spans="2:2">
      <c r="B8123" s="4"/>
    </row>
    <row r="8124" spans="2:2">
      <c r="B8124" s="4"/>
    </row>
    <row r="8125" spans="2:2">
      <c r="B8125" s="4"/>
    </row>
    <row r="8126" spans="2:2">
      <c r="B8126" s="4"/>
    </row>
    <row r="8127" spans="2:2">
      <c r="B8127" s="4"/>
    </row>
    <row r="8128" spans="2:2">
      <c r="B8128" s="4"/>
    </row>
    <row r="8129" spans="2:2">
      <c r="B8129" s="4"/>
    </row>
    <row r="8130" spans="2:2">
      <c r="B8130" s="4"/>
    </row>
    <row r="8131" spans="2:2">
      <c r="B8131" s="4"/>
    </row>
    <row r="8132" spans="2:2">
      <c r="B8132" s="4"/>
    </row>
    <row r="8133" spans="2:2">
      <c r="B8133" s="4"/>
    </row>
    <row r="8134" spans="2:2">
      <c r="B8134" s="4"/>
    </row>
    <row r="8135" spans="2:2">
      <c r="B8135" s="4"/>
    </row>
    <row r="8136" spans="2:2">
      <c r="B8136" s="4"/>
    </row>
    <row r="8137" spans="2:2">
      <c r="B8137" s="4"/>
    </row>
    <row r="8138" spans="2:2">
      <c r="B8138" s="4"/>
    </row>
    <row r="8139" spans="2:2">
      <c r="B8139" s="4"/>
    </row>
    <row r="8140" spans="2:2">
      <c r="B8140" s="4"/>
    </row>
    <row r="8141" spans="2:2">
      <c r="B8141" s="4"/>
    </row>
    <row r="8142" spans="2:2">
      <c r="B8142" s="4"/>
    </row>
    <row r="8143" spans="2:2">
      <c r="B8143" s="4"/>
    </row>
    <row r="8144" spans="2:2">
      <c r="B8144" s="4"/>
    </row>
    <row r="8145" spans="2:2">
      <c r="B8145" s="4"/>
    </row>
    <row r="8146" spans="2:2">
      <c r="B8146" s="4"/>
    </row>
    <row r="8147" spans="2:2">
      <c r="B8147" s="4"/>
    </row>
    <row r="8148" spans="2:2">
      <c r="B8148" s="4"/>
    </row>
    <row r="8149" spans="2:2">
      <c r="B8149" s="4"/>
    </row>
    <row r="8150" spans="2:2">
      <c r="B8150" s="4"/>
    </row>
    <row r="8151" spans="2:2">
      <c r="B8151" s="4"/>
    </row>
    <row r="8152" spans="2:2">
      <c r="B8152" s="4"/>
    </row>
    <row r="8153" spans="2:2">
      <c r="B8153" s="4"/>
    </row>
    <row r="8154" spans="2:2">
      <c r="B8154" s="4"/>
    </row>
    <row r="8155" spans="2:2">
      <c r="B8155" s="4"/>
    </row>
    <row r="8156" spans="2:2">
      <c r="B8156" s="4"/>
    </row>
    <row r="8157" spans="2:2">
      <c r="B8157" s="4"/>
    </row>
    <row r="8158" spans="2:2">
      <c r="B8158" s="4"/>
    </row>
    <row r="8159" spans="2:2">
      <c r="B8159" s="4"/>
    </row>
    <row r="8160" spans="2:2">
      <c r="B8160" s="4"/>
    </row>
    <row r="8161" spans="2:2">
      <c r="B8161" s="4"/>
    </row>
    <row r="8162" spans="2:2">
      <c r="B8162" s="4"/>
    </row>
    <row r="8163" spans="2:2">
      <c r="B8163" s="4"/>
    </row>
    <row r="8164" spans="2:2">
      <c r="B8164" s="4"/>
    </row>
    <row r="8165" spans="2:2">
      <c r="B8165" s="4"/>
    </row>
    <row r="8166" spans="2:2">
      <c r="B8166" s="4"/>
    </row>
    <row r="8167" spans="2:2">
      <c r="B8167" s="4"/>
    </row>
    <row r="8168" spans="2:2">
      <c r="B8168" s="4"/>
    </row>
    <row r="8169" spans="2:2">
      <c r="B8169" s="4"/>
    </row>
    <row r="8170" spans="2:2">
      <c r="B8170" s="4"/>
    </row>
    <row r="8171" spans="2:2">
      <c r="B8171" s="4"/>
    </row>
    <row r="8172" spans="2:2">
      <c r="B8172" s="4"/>
    </row>
    <row r="8173" spans="2:2">
      <c r="B8173" s="4"/>
    </row>
    <row r="8174" spans="2:2">
      <c r="B8174" s="4"/>
    </row>
    <row r="8175" spans="2:2">
      <c r="B8175" s="4"/>
    </row>
    <row r="8176" spans="2:2">
      <c r="B8176" s="4"/>
    </row>
    <row r="8177" spans="2:2">
      <c r="B8177" s="4"/>
    </row>
    <row r="8178" spans="2:2">
      <c r="B8178" s="4"/>
    </row>
    <row r="8179" spans="2:2">
      <c r="B8179" s="4"/>
    </row>
    <row r="8180" spans="2:2">
      <c r="B8180" s="4"/>
    </row>
    <row r="8181" spans="2:2">
      <c r="B8181" s="4"/>
    </row>
    <row r="8182" spans="2:2">
      <c r="B8182" s="4"/>
    </row>
    <row r="8183" spans="2:2">
      <c r="B8183" s="4"/>
    </row>
    <row r="8184" spans="2:2">
      <c r="B8184" s="4"/>
    </row>
    <row r="8185" spans="2:2">
      <c r="B8185" s="4"/>
    </row>
    <row r="8186" spans="2:2">
      <c r="B8186" s="4"/>
    </row>
    <row r="8187" spans="2:2">
      <c r="B8187" s="4"/>
    </row>
    <row r="8188" spans="2:2">
      <c r="B8188" s="4"/>
    </row>
    <row r="8189" spans="2:2">
      <c r="B8189" s="4"/>
    </row>
    <row r="8190" spans="2:2">
      <c r="B8190" s="4"/>
    </row>
    <row r="8191" spans="2:2">
      <c r="B8191" s="4"/>
    </row>
    <row r="8192" spans="2:2">
      <c r="B8192" s="4"/>
    </row>
    <row r="8193" spans="2:2">
      <c r="B8193" s="4"/>
    </row>
    <row r="8194" spans="2:2">
      <c r="B8194" s="4"/>
    </row>
    <row r="8195" spans="2:2">
      <c r="B8195" s="4"/>
    </row>
    <row r="8196" spans="2:2">
      <c r="B8196" s="4"/>
    </row>
    <row r="8197" spans="2:2">
      <c r="B8197" s="4"/>
    </row>
    <row r="8198" spans="2:2">
      <c r="B8198" s="4"/>
    </row>
    <row r="8199" spans="2:2">
      <c r="B8199" s="4"/>
    </row>
    <row r="8200" spans="2:2">
      <c r="B8200" s="4"/>
    </row>
    <row r="8201" spans="2:2">
      <c r="B8201" s="4"/>
    </row>
    <row r="8202" spans="2:2">
      <c r="B8202" s="4"/>
    </row>
    <row r="8203" spans="2:2">
      <c r="B8203" s="4"/>
    </row>
    <row r="8204" spans="2:2">
      <c r="B8204" s="4"/>
    </row>
    <row r="8205" spans="2:2">
      <c r="B8205" s="4"/>
    </row>
    <row r="8206" spans="2:2">
      <c r="B8206" s="4"/>
    </row>
    <row r="8207" spans="2:2">
      <c r="B8207" s="4"/>
    </row>
    <row r="8208" spans="2:2">
      <c r="B8208" s="4"/>
    </row>
    <row r="8209" spans="2:2">
      <c r="B8209" s="4"/>
    </row>
    <row r="8210" spans="2:2">
      <c r="B8210" s="4"/>
    </row>
    <row r="8211" spans="2:2">
      <c r="B8211" s="4"/>
    </row>
    <row r="8212" spans="2:2">
      <c r="B8212" s="4"/>
    </row>
    <row r="8213" spans="2:2">
      <c r="B8213" s="4"/>
    </row>
    <row r="8214" spans="2:2">
      <c r="B8214" s="4"/>
    </row>
    <row r="8215" spans="2:2">
      <c r="B8215" s="4"/>
    </row>
    <row r="8216" spans="2:2">
      <c r="B8216" s="4"/>
    </row>
    <row r="8217" spans="2:2">
      <c r="B8217" s="4"/>
    </row>
    <row r="8218" spans="2:2">
      <c r="B8218" s="4"/>
    </row>
    <row r="8219" spans="2:2">
      <c r="B8219" s="4"/>
    </row>
    <row r="8220" spans="2:2">
      <c r="B8220" s="4"/>
    </row>
    <row r="8221" spans="2:2">
      <c r="B8221" s="4"/>
    </row>
    <row r="8222" spans="2:2">
      <c r="B8222" s="4"/>
    </row>
    <row r="8223" spans="2:2">
      <c r="B8223" s="4"/>
    </row>
    <row r="8224" spans="2:2">
      <c r="B8224" s="4"/>
    </row>
    <row r="8225" spans="2:2">
      <c r="B8225" s="4"/>
    </row>
    <row r="8226" spans="2:2">
      <c r="B8226" s="4"/>
    </row>
    <row r="8227" spans="2:2">
      <c r="B8227" s="4"/>
    </row>
    <row r="8228" spans="2:2">
      <c r="B8228" s="4"/>
    </row>
    <row r="8229" spans="2:2">
      <c r="B8229" s="4"/>
    </row>
    <row r="8230" spans="2:2">
      <c r="B8230" s="4"/>
    </row>
    <row r="8231" spans="2:2">
      <c r="B8231" s="4"/>
    </row>
    <row r="8232" spans="2:2">
      <c r="B8232" s="4"/>
    </row>
    <row r="8233" spans="2:2">
      <c r="B8233" s="4"/>
    </row>
    <row r="8234" spans="2:2">
      <c r="B8234" s="4"/>
    </row>
    <row r="8235" spans="2:2">
      <c r="B8235" s="4"/>
    </row>
    <row r="8236" spans="2:2">
      <c r="B8236" s="4"/>
    </row>
    <row r="8237" spans="2:2">
      <c r="B8237" s="4"/>
    </row>
    <row r="8238" spans="2:2">
      <c r="B8238" s="4"/>
    </row>
    <row r="8239" spans="2:2">
      <c r="B8239" s="4"/>
    </row>
    <row r="8240" spans="2:2">
      <c r="B8240" s="4"/>
    </row>
    <row r="8241" spans="2:2">
      <c r="B8241" s="4"/>
    </row>
    <row r="8242" spans="2:2">
      <c r="B8242" s="4"/>
    </row>
    <row r="8243" spans="2:2">
      <c r="B8243" s="4"/>
    </row>
    <row r="8244" spans="2:2">
      <c r="B8244" s="4"/>
    </row>
    <row r="8245" spans="2:2">
      <c r="B8245" s="4"/>
    </row>
    <row r="8246" spans="2:2">
      <c r="B8246" s="4"/>
    </row>
    <row r="8247" spans="2:2">
      <c r="B8247" s="4"/>
    </row>
    <row r="8248" spans="2:2">
      <c r="B8248" s="4"/>
    </row>
    <row r="8249" spans="2:2">
      <c r="B8249" s="4"/>
    </row>
    <row r="8250" spans="2:2">
      <c r="B8250" s="4"/>
    </row>
    <row r="8251" spans="2:2">
      <c r="B8251" s="4"/>
    </row>
    <row r="8252" spans="2:2">
      <c r="B8252" s="4"/>
    </row>
    <row r="8253" spans="2:2">
      <c r="B8253" s="4"/>
    </row>
    <row r="8254" spans="2:2">
      <c r="B8254" s="4"/>
    </row>
    <row r="8255" spans="2:2">
      <c r="B8255" s="4"/>
    </row>
    <row r="8256" spans="2:2">
      <c r="B8256" s="4"/>
    </row>
    <row r="8257" spans="2:2">
      <c r="B8257" s="4"/>
    </row>
    <row r="8258" spans="2:2">
      <c r="B8258" s="4"/>
    </row>
    <row r="8259" spans="2:2">
      <c r="B8259" s="4"/>
    </row>
    <row r="8260" spans="2:2">
      <c r="B8260" s="4"/>
    </row>
    <row r="8261" spans="2:2">
      <c r="B8261" s="4"/>
    </row>
    <row r="8262" spans="2:2">
      <c r="B8262" s="4"/>
    </row>
    <row r="8263" spans="2:2">
      <c r="B8263" s="4"/>
    </row>
    <row r="8264" spans="2:2">
      <c r="B8264" s="4"/>
    </row>
    <row r="8265" spans="2:2">
      <c r="B8265" s="4"/>
    </row>
    <row r="8266" spans="2:2">
      <c r="B8266" s="4"/>
    </row>
    <row r="8267" spans="2:2">
      <c r="B8267" s="4"/>
    </row>
    <row r="8268" spans="2:2">
      <c r="B8268" s="4"/>
    </row>
    <row r="8269" spans="2:2">
      <c r="B8269" s="4"/>
    </row>
    <row r="8270" spans="2:2">
      <c r="B8270" s="4"/>
    </row>
    <row r="8271" spans="2:2">
      <c r="B8271" s="4"/>
    </row>
    <row r="8272" spans="2:2">
      <c r="B8272" s="4"/>
    </row>
    <row r="8273" spans="2:2">
      <c r="B8273" s="4"/>
    </row>
    <row r="8274" spans="2:2">
      <c r="B8274" s="4"/>
    </row>
    <row r="8275" spans="2:2">
      <c r="B8275" s="4"/>
    </row>
    <row r="8276" spans="2:2">
      <c r="B8276" s="4"/>
    </row>
    <row r="8277" spans="2:2">
      <c r="B8277" s="4"/>
    </row>
    <row r="8278" spans="2:2">
      <c r="B8278" s="4"/>
    </row>
    <row r="8279" spans="2:2">
      <c r="B8279" s="4"/>
    </row>
    <row r="8280" spans="2:2">
      <c r="B8280" s="4"/>
    </row>
    <row r="8281" spans="2:2">
      <c r="B8281" s="4"/>
    </row>
    <row r="8282" spans="2:2">
      <c r="B8282" s="4"/>
    </row>
    <row r="8283" spans="2:2">
      <c r="B8283" s="4"/>
    </row>
    <row r="8284" spans="2:2">
      <c r="B8284" s="4"/>
    </row>
    <row r="8285" spans="2:2">
      <c r="B8285" s="4"/>
    </row>
    <row r="8286" spans="2:2">
      <c r="B8286" s="4"/>
    </row>
    <row r="8287" spans="2:2">
      <c r="B8287" s="4"/>
    </row>
    <row r="8288" spans="2:2">
      <c r="B8288" s="4"/>
    </row>
    <row r="8289" spans="2:2">
      <c r="B8289" s="4"/>
    </row>
    <row r="8290" spans="2:2">
      <c r="B8290" s="4"/>
    </row>
    <row r="8291" spans="2:2">
      <c r="B8291" s="4"/>
    </row>
    <row r="8292" spans="2:2">
      <c r="B8292" s="4"/>
    </row>
    <row r="8293" spans="2:2">
      <c r="B8293" s="4"/>
    </row>
    <row r="8294" spans="2:2">
      <c r="B8294" s="4"/>
    </row>
    <row r="8295" spans="2:2">
      <c r="B8295" s="4"/>
    </row>
    <row r="8296" spans="2:2">
      <c r="B8296" s="4"/>
    </row>
    <row r="8297" spans="2:2">
      <c r="B8297" s="4"/>
    </row>
    <row r="8298" spans="2:2">
      <c r="B8298" s="4"/>
    </row>
    <row r="8299" spans="2:2">
      <c r="B8299" s="4"/>
    </row>
    <row r="8300" spans="2:2">
      <c r="B8300" s="4"/>
    </row>
    <row r="8301" spans="2:2">
      <c r="B8301" s="4"/>
    </row>
    <row r="8302" spans="2:2">
      <c r="B8302" s="4"/>
    </row>
    <row r="8303" spans="2:2">
      <c r="B8303" s="4"/>
    </row>
    <row r="8304" spans="2:2">
      <c r="B8304" s="4"/>
    </row>
    <row r="8305" spans="2:2">
      <c r="B8305" s="4"/>
    </row>
    <row r="8306" spans="2:2">
      <c r="B8306" s="4"/>
    </row>
    <row r="8307" spans="2:2">
      <c r="B8307" s="4"/>
    </row>
    <row r="8308" spans="2:2">
      <c r="B8308" s="4"/>
    </row>
    <row r="8309" spans="2:2">
      <c r="B8309" s="4"/>
    </row>
    <row r="8310" spans="2:2">
      <c r="B8310" s="4"/>
    </row>
    <row r="8311" spans="2:2">
      <c r="B8311" s="4"/>
    </row>
    <row r="8312" spans="2:2">
      <c r="B8312" s="4"/>
    </row>
    <row r="8313" spans="2:2">
      <c r="B8313" s="4"/>
    </row>
    <row r="8314" spans="2:2">
      <c r="B8314" s="4"/>
    </row>
    <row r="8315" spans="2:2">
      <c r="B8315" s="4"/>
    </row>
    <row r="8316" spans="2:2">
      <c r="B8316" s="4"/>
    </row>
    <row r="8317" spans="2:2">
      <c r="B8317" s="4"/>
    </row>
    <row r="8318" spans="2:2">
      <c r="B8318" s="4"/>
    </row>
    <row r="8319" spans="2:2">
      <c r="B8319" s="4"/>
    </row>
    <row r="8320" spans="2:2">
      <c r="B8320" s="4"/>
    </row>
    <row r="8321" spans="2:2">
      <c r="B8321" s="4"/>
    </row>
    <row r="8322" spans="2:2">
      <c r="B8322" s="4"/>
    </row>
    <row r="8323" spans="2:2">
      <c r="B8323" s="4"/>
    </row>
    <row r="8324" spans="2:2">
      <c r="B8324" s="4"/>
    </row>
    <row r="8325" spans="2:2">
      <c r="B8325" s="4"/>
    </row>
    <row r="8326" spans="2:2">
      <c r="B8326" s="4"/>
    </row>
    <row r="8327" spans="2:2">
      <c r="B8327" s="4"/>
    </row>
    <row r="8328" spans="2:2">
      <c r="B8328" s="4"/>
    </row>
    <row r="8329" spans="2:2">
      <c r="B8329" s="4"/>
    </row>
    <row r="8330" spans="2:2">
      <c r="B8330" s="4"/>
    </row>
    <row r="8331" spans="2:2">
      <c r="B8331" s="4"/>
    </row>
    <row r="8332" spans="2:2">
      <c r="B8332" s="4"/>
    </row>
    <row r="8333" spans="2:2">
      <c r="B8333" s="4"/>
    </row>
    <row r="8334" spans="2:2">
      <c r="B8334" s="4"/>
    </row>
    <row r="8335" spans="2:2">
      <c r="B8335" s="4"/>
    </row>
    <row r="8336" spans="2:2">
      <c r="B8336" s="4"/>
    </row>
    <row r="8337" spans="2:2">
      <c r="B8337" s="4"/>
    </row>
    <row r="8338" spans="2:2">
      <c r="B8338" s="4"/>
    </row>
    <row r="8339" spans="2:2">
      <c r="B8339" s="4"/>
    </row>
    <row r="8340" spans="2:2">
      <c r="B8340" s="4"/>
    </row>
    <row r="8341" spans="2:2">
      <c r="B8341" s="4"/>
    </row>
    <row r="8342" spans="2:2">
      <c r="B8342" s="4"/>
    </row>
    <row r="8343" spans="2:2">
      <c r="B8343" s="4"/>
    </row>
    <row r="8344" spans="2:2">
      <c r="B8344" s="4"/>
    </row>
    <row r="8345" spans="2:2">
      <c r="B8345" s="4"/>
    </row>
    <row r="8346" spans="2:2">
      <c r="B8346" s="4"/>
    </row>
    <row r="8347" spans="2:2">
      <c r="B8347" s="4"/>
    </row>
    <row r="8348" spans="2:2">
      <c r="B8348" s="4"/>
    </row>
    <row r="8349" spans="2:2">
      <c r="B8349" s="4"/>
    </row>
    <row r="8350" spans="2:2">
      <c r="B8350" s="4"/>
    </row>
    <row r="8351" spans="2:2">
      <c r="B8351" s="4"/>
    </row>
    <row r="8352" spans="2:2">
      <c r="B8352" s="4"/>
    </row>
    <row r="8353" spans="2:2">
      <c r="B8353" s="4"/>
    </row>
    <row r="8354" spans="2:2">
      <c r="B8354" s="4"/>
    </row>
    <row r="8355" spans="2:2">
      <c r="B8355" s="4"/>
    </row>
    <row r="8356" spans="2:2">
      <c r="B8356" s="4"/>
    </row>
    <row r="8357" spans="2:2">
      <c r="B8357" s="4"/>
    </row>
    <row r="8358" spans="2:2">
      <c r="B8358" s="4"/>
    </row>
    <row r="8359" spans="2:2">
      <c r="B8359" s="4"/>
    </row>
    <row r="8360" spans="2:2">
      <c r="B8360" s="4"/>
    </row>
    <row r="8361" spans="2:2">
      <c r="B8361" s="4"/>
    </row>
    <row r="8362" spans="2:2">
      <c r="B8362" s="4"/>
    </row>
    <row r="8363" spans="2:2">
      <c r="B8363" s="4"/>
    </row>
    <row r="8364" spans="2:2">
      <c r="B8364" s="4"/>
    </row>
    <row r="8365" spans="2:2">
      <c r="B8365" s="4"/>
    </row>
    <row r="8366" spans="2:2">
      <c r="B8366" s="4"/>
    </row>
    <row r="8367" spans="2:2">
      <c r="B8367" s="4"/>
    </row>
    <row r="8368" spans="2:2">
      <c r="B8368" s="4"/>
    </row>
    <row r="8369" spans="2:2">
      <c r="B8369" s="4"/>
    </row>
    <row r="8370" spans="2:2">
      <c r="B8370" s="4"/>
    </row>
    <row r="8371" spans="2:2">
      <c r="B8371" s="4"/>
    </row>
    <row r="8372" spans="2:2">
      <c r="B8372" s="4"/>
    </row>
    <row r="8373" spans="2:2">
      <c r="B8373" s="4"/>
    </row>
    <row r="8374" spans="2:2">
      <c r="B8374" s="4"/>
    </row>
    <row r="8375" spans="2:2">
      <c r="B8375" s="4"/>
    </row>
    <row r="8376" spans="2:2">
      <c r="B8376" s="4"/>
    </row>
    <row r="8377" spans="2:2">
      <c r="B8377" s="4"/>
    </row>
    <row r="8378" spans="2:2">
      <c r="B8378" s="4"/>
    </row>
    <row r="8379" spans="2:2">
      <c r="B8379" s="4"/>
    </row>
    <row r="8380" spans="2:2">
      <c r="B8380" s="4"/>
    </row>
    <row r="8381" spans="2:2">
      <c r="B8381" s="4"/>
    </row>
    <row r="8382" spans="2:2">
      <c r="B8382" s="4"/>
    </row>
    <row r="8383" spans="2:2">
      <c r="B8383" s="4"/>
    </row>
    <row r="8384" spans="2:2">
      <c r="B8384" s="4"/>
    </row>
    <row r="8385" spans="2:2">
      <c r="B8385" s="4"/>
    </row>
    <row r="8386" spans="2:2">
      <c r="B8386" s="4"/>
    </row>
    <row r="8387" spans="2:2">
      <c r="B8387" s="4"/>
    </row>
    <row r="8388" spans="2:2">
      <c r="B8388" s="4"/>
    </row>
    <row r="8389" spans="2:2">
      <c r="B8389" s="4"/>
    </row>
    <row r="8390" spans="2:2">
      <c r="B8390" s="4"/>
    </row>
    <row r="8391" spans="2:2">
      <c r="B8391" s="4"/>
    </row>
    <row r="8392" spans="2:2">
      <c r="B8392" s="4"/>
    </row>
    <row r="8393" spans="2:2">
      <c r="B8393" s="4"/>
    </row>
    <row r="8394" spans="2:2">
      <c r="B8394" s="4"/>
    </row>
    <row r="8395" spans="2:2">
      <c r="B8395" s="4"/>
    </row>
    <row r="8396" spans="2:2">
      <c r="B8396" s="4"/>
    </row>
    <row r="8397" spans="2:2">
      <c r="B8397" s="4"/>
    </row>
    <row r="8398" spans="2:2">
      <c r="B8398" s="4"/>
    </row>
    <row r="8399" spans="2:2">
      <c r="B8399" s="4"/>
    </row>
    <row r="8400" spans="2:2">
      <c r="B8400" s="4"/>
    </row>
    <row r="8401" spans="2:2">
      <c r="B8401" s="4"/>
    </row>
    <row r="8402" spans="2:2">
      <c r="B8402" s="4"/>
    </row>
    <row r="8403" spans="2:2">
      <c r="B8403" s="4"/>
    </row>
    <row r="8404" spans="2:2">
      <c r="B8404" s="4"/>
    </row>
    <row r="8405" spans="2:2">
      <c r="B8405" s="4"/>
    </row>
    <row r="8406" spans="2:2">
      <c r="B8406" s="4"/>
    </row>
    <row r="8407" spans="2:2">
      <c r="B8407" s="4"/>
    </row>
    <row r="8408" spans="2:2">
      <c r="B8408" s="4"/>
    </row>
    <row r="8409" spans="2:2">
      <c r="B8409" s="4"/>
    </row>
    <row r="8410" spans="2:2">
      <c r="B8410" s="4"/>
    </row>
    <row r="8411" spans="2:2">
      <c r="B8411" s="4"/>
    </row>
    <row r="8412" spans="2:2">
      <c r="B8412" s="4"/>
    </row>
    <row r="8413" spans="2:2">
      <c r="B8413" s="4"/>
    </row>
    <row r="8414" spans="2:2">
      <c r="B8414" s="4"/>
    </row>
    <row r="8415" spans="2:2">
      <c r="B8415" s="4"/>
    </row>
    <row r="8416" spans="2:2">
      <c r="B8416" s="4"/>
    </row>
    <row r="8417" spans="2:2">
      <c r="B8417" s="4"/>
    </row>
    <row r="8418" spans="2:2">
      <c r="B8418" s="4"/>
    </row>
    <row r="8419" spans="2:2">
      <c r="B8419" s="4"/>
    </row>
    <row r="8420" spans="2:2">
      <c r="B8420" s="4"/>
    </row>
    <row r="8421" spans="2:2">
      <c r="B8421" s="4"/>
    </row>
    <row r="8422" spans="2:2">
      <c r="B8422" s="4"/>
    </row>
    <row r="8423" spans="2:2">
      <c r="B8423" s="4"/>
    </row>
    <row r="8424" spans="2:2">
      <c r="B8424" s="4"/>
    </row>
    <row r="8425" spans="2:2">
      <c r="B8425" s="4"/>
    </row>
    <row r="8426" spans="2:2">
      <c r="B8426" s="4"/>
    </row>
    <row r="8427" spans="2:2">
      <c r="B8427" s="4"/>
    </row>
    <row r="8428" spans="2:2">
      <c r="B8428" s="4"/>
    </row>
    <row r="8429" spans="2:2">
      <c r="B8429" s="4"/>
    </row>
    <row r="8430" spans="2:2">
      <c r="B8430" s="4"/>
    </row>
    <row r="8431" spans="2:2">
      <c r="B8431" s="4"/>
    </row>
    <row r="8432" spans="2:2">
      <c r="B8432" s="4"/>
    </row>
    <row r="8433" spans="2:2">
      <c r="B8433" s="4"/>
    </row>
    <row r="8434" spans="2:2">
      <c r="B8434" s="4"/>
    </row>
    <row r="8435" spans="2:2">
      <c r="B8435" s="4"/>
    </row>
    <row r="8436" spans="2:2">
      <c r="B8436" s="4"/>
    </row>
    <row r="8437" spans="2:2">
      <c r="B8437" s="4"/>
    </row>
    <row r="8438" spans="2:2">
      <c r="B8438" s="4"/>
    </row>
    <row r="8439" spans="2:2">
      <c r="B8439" s="4"/>
    </row>
    <row r="8440" spans="2:2">
      <c r="B8440" s="4"/>
    </row>
    <row r="8441" spans="2:2">
      <c r="B8441" s="4"/>
    </row>
    <row r="8442" spans="2:2">
      <c r="B8442" s="4"/>
    </row>
    <row r="8443" spans="2:2">
      <c r="B8443" s="4"/>
    </row>
    <row r="8444" spans="2:2">
      <c r="B8444" s="4"/>
    </row>
    <row r="8445" spans="2:2">
      <c r="B8445" s="4"/>
    </row>
    <row r="8446" spans="2:2">
      <c r="B8446" s="4"/>
    </row>
    <row r="8447" spans="2:2">
      <c r="B8447" s="4"/>
    </row>
    <row r="8448" spans="2:2">
      <c r="B8448" s="4"/>
    </row>
    <row r="8449" spans="2:2">
      <c r="B8449" s="4"/>
    </row>
    <row r="8450" spans="2:2">
      <c r="B8450" s="4"/>
    </row>
    <row r="8451" spans="2:2">
      <c r="B8451" s="4"/>
    </row>
    <row r="8452" spans="2:2">
      <c r="B8452" s="4"/>
    </row>
    <row r="8453" spans="2:2">
      <c r="B8453" s="4"/>
    </row>
    <row r="8454" spans="2:2">
      <c r="B8454" s="4"/>
    </row>
    <row r="8455" spans="2:2">
      <c r="B8455" s="4"/>
    </row>
    <row r="8456" spans="2:2">
      <c r="B8456" s="4"/>
    </row>
    <row r="8457" spans="2:2">
      <c r="B8457" s="4"/>
    </row>
    <row r="8458" spans="2:2">
      <c r="B8458" s="4"/>
    </row>
    <row r="8459" spans="2:2">
      <c r="B8459" s="4"/>
    </row>
    <row r="8460" spans="2:2">
      <c r="B8460" s="4"/>
    </row>
    <row r="8461" spans="2:2">
      <c r="B8461" s="4"/>
    </row>
    <row r="8462" spans="2:2">
      <c r="B8462" s="4"/>
    </row>
    <row r="8463" spans="2:2">
      <c r="B8463" s="4"/>
    </row>
    <row r="8464" spans="2:2">
      <c r="B8464" s="4"/>
    </row>
    <row r="8465" spans="2:2">
      <c r="B8465" s="4"/>
    </row>
    <row r="8466" spans="2:2">
      <c r="B8466" s="4"/>
    </row>
    <row r="8467" spans="2:2">
      <c r="B8467" s="4"/>
    </row>
    <row r="8468" spans="2:2">
      <c r="B8468" s="4"/>
    </row>
    <row r="8469" spans="2:2">
      <c r="B8469" s="4"/>
    </row>
    <row r="8470" spans="2:2">
      <c r="B8470" s="4"/>
    </row>
    <row r="8471" spans="2:2">
      <c r="B8471" s="4"/>
    </row>
    <row r="8472" spans="2:2">
      <c r="B8472" s="4"/>
    </row>
    <row r="8473" spans="2:2">
      <c r="B8473" s="4"/>
    </row>
    <row r="8474" spans="2:2">
      <c r="B8474" s="4"/>
    </row>
    <row r="8475" spans="2:2">
      <c r="B8475" s="4"/>
    </row>
    <row r="8476" spans="2:2">
      <c r="B8476" s="4"/>
    </row>
    <row r="8477" spans="2:2">
      <c r="B8477" s="4"/>
    </row>
    <row r="8478" spans="2:2">
      <c r="B8478" s="4"/>
    </row>
    <row r="8479" spans="2:2">
      <c r="B8479" s="4"/>
    </row>
    <row r="8480" spans="2:2">
      <c r="B8480" s="4"/>
    </row>
    <row r="8481" spans="2:2">
      <c r="B8481" s="4"/>
    </row>
    <row r="8482" spans="2:2">
      <c r="B8482" s="4"/>
    </row>
    <row r="8483" spans="2:2">
      <c r="B8483" s="4"/>
    </row>
    <row r="8484" spans="2:2">
      <c r="B8484" s="4"/>
    </row>
    <row r="8485" spans="2:2">
      <c r="B8485" s="4"/>
    </row>
    <row r="8486" spans="2:2">
      <c r="B8486" s="4"/>
    </row>
    <row r="8487" spans="2:2">
      <c r="B8487" s="4"/>
    </row>
    <row r="8488" spans="2:2">
      <c r="B8488" s="4"/>
    </row>
    <row r="8489" spans="2:2">
      <c r="B8489" s="4"/>
    </row>
    <row r="8490" spans="2:2">
      <c r="B8490" s="4"/>
    </row>
    <row r="8491" spans="2:2">
      <c r="B8491" s="4"/>
    </row>
    <row r="8492" spans="2:2">
      <c r="B8492" s="4"/>
    </row>
    <row r="8493" spans="2:2">
      <c r="B8493" s="4"/>
    </row>
    <row r="8494" spans="2:2">
      <c r="B8494" s="4"/>
    </row>
    <row r="8495" spans="2:2">
      <c r="B8495" s="4"/>
    </row>
    <row r="8496" spans="2:2">
      <c r="B8496" s="4"/>
    </row>
    <row r="8497" spans="2:2">
      <c r="B8497" s="4"/>
    </row>
    <row r="8498" spans="2:2">
      <c r="B8498" s="4"/>
    </row>
    <row r="8499" spans="2:2">
      <c r="B8499" s="4"/>
    </row>
    <row r="8500" spans="2:2">
      <c r="B8500" s="4"/>
    </row>
    <row r="8501" spans="2:2">
      <c r="B8501" s="4"/>
    </row>
    <row r="8502" spans="2:2">
      <c r="B8502" s="4"/>
    </row>
    <row r="8503" spans="2:2">
      <c r="B8503" s="4"/>
    </row>
    <row r="8504" spans="2:2">
      <c r="B8504" s="4"/>
    </row>
    <row r="8505" spans="2:2">
      <c r="B8505" s="4"/>
    </row>
    <row r="8506" spans="2:2">
      <c r="B8506" s="4"/>
    </row>
    <row r="8507" spans="2:2">
      <c r="B8507" s="4"/>
    </row>
    <row r="8508" spans="2:2">
      <c r="B8508" s="4"/>
    </row>
    <row r="8509" spans="2:2">
      <c r="B8509" s="4"/>
    </row>
    <row r="8510" spans="2:2">
      <c r="B8510" s="4"/>
    </row>
    <row r="8511" spans="2:2">
      <c r="B8511" s="4"/>
    </row>
    <row r="8512" spans="2:2">
      <c r="B8512" s="4"/>
    </row>
    <row r="8513" spans="2:2">
      <c r="B8513" s="4"/>
    </row>
    <row r="8514" spans="2:2">
      <c r="B8514" s="4"/>
    </row>
    <row r="8515" spans="2:2">
      <c r="B8515" s="4"/>
    </row>
    <row r="8516" spans="2:2">
      <c r="B8516" s="4"/>
    </row>
    <row r="8517" spans="2:2">
      <c r="B8517" s="4"/>
    </row>
    <row r="8518" spans="2:2">
      <c r="B8518" s="4"/>
    </row>
    <row r="8519" spans="2:2">
      <c r="B8519" s="4"/>
    </row>
    <row r="8520" spans="2:2">
      <c r="B8520" s="4"/>
    </row>
    <row r="8521" spans="2:2">
      <c r="B8521" s="4"/>
    </row>
    <row r="8522" spans="2:2">
      <c r="B8522" s="4"/>
    </row>
    <row r="8523" spans="2:2">
      <c r="B8523" s="4"/>
    </row>
    <row r="8524" spans="2:2">
      <c r="B8524" s="4"/>
    </row>
    <row r="8525" spans="2:2">
      <c r="B8525" s="4"/>
    </row>
    <row r="8526" spans="2:2">
      <c r="B8526" s="4"/>
    </row>
    <row r="8527" spans="2:2">
      <c r="B8527" s="4"/>
    </row>
    <row r="8528" spans="2:2">
      <c r="B8528" s="4"/>
    </row>
    <row r="8529" spans="2:2">
      <c r="B8529" s="4"/>
    </row>
    <row r="8530" spans="2:2">
      <c r="B8530" s="4"/>
    </row>
    <row r="8531" spans="2:2">
      <c r="B8531" s="4"/>
    </row>
    <row r="8532" spans="2:2">
      <c r="B8532" s="4"/>
    </row>
    <row r="8533" spans="2:2">
      <c r="B8533" s="4"/>
    </row>
    <row r="8534" spans="2:2">
      <c r="B8534" s="4"/>
    </row>
    <row r="8535" spans="2:2">
      <c r="B8535" s="4"/>
    </row>
    <row r="8536" spans="2:2">
      <c r="B8536" s="4"/>
    </row>
    <row r="8537" spans="2:2">
      <c r="B8537" s="4"/>
    </row>
    <row r="8538" spans="2:2">
      <c r="B8538" s="4"/>
    </row>
    <row r="8539" spans="2:2">
      <c r="B8539" s="4"/>
    </row>
    <row r="8540" spans="2:2">
      <c r="B8540" s="4"/>
    </row>
    <row r="8541" spans="2:2">
      <c r="B8541" s="4"/>
    </row>
    <row r="8542" spans="2:2">
      <c r="B8542" s="4"/>
    </row>
    <row r="8543" spans="2:2">
      <c r="B8543" s="4"/>
    </row>
    <row r="8544" spans="2:2">
      <c r="B8544" s="4"/>
    </row>
    <row r="8545" spans="2:2">
      <c r="B8545" s="4"/>
    </row>
    <row r="8546" spans="2:2">
      <c r="B8546" s="4"/>
    </row>
    <row r="8547" spans="2:2">
      <c r="B8547" s="4"/>
    </row>
    <row r="8548" spans="2:2">
      <c r="B8548" s="4"/>
    </row>
    <row r="8549" spans="2:2">
      <c r="B8549" s="4"/>
    </row>
    <row r="8550" spans="2:2">
      <c r="B8550" s="4"/>
    </row>
    <row r="8551" spans="2:2">
      <c r="B8551" s="4"/>
    </row>
    <row r="8552" spans="2:2">
      <c r="B8552" s="4"/>
    </row>
    <row r="8553" spans="2:2">
      <c r="B8553" s="4"/>
    </row>
    <row r="8554" spans="2:2">
      <c r="B8554" s="4"/>
    </row>
    <row r="8555" spans="2:2">
      <c r="B8555" s="4"/>
    </row>
    <row r="8556" spans="2:2">
      <c r="B8556" s="4"/>
    </row>
    <row r="8557" spans="2:2">
      <c r="B8557" s="4"/>
    </row>
    <row r="8558" spans="2:2">
      <c r="B8558" s="4"/>
    </row>
    <row r="8559" spans="2:2">
      <c r="B8559" s="4"/>
    </row>
    <row r="8560" spans="2:2">
      <c r="B8560" s="4"/>
    </row>
    <row r="8561" spans="2:2">
      <c r="B8561" s="4"/>
    </row>
    <row r="8562" spans="2:2">
      <c r="B8562" s="4"/>
    </row>
    <row r="8563" spans="2:2">
      <c r="B8563" s="4"/>
    </row>
    <row r="8564" spans="2:2">
      <c r="B8564" s="4"/>
    </row>
    <row r="8565" spans="2:2">
      <c r="B8565" s="4"/>
    </row>
    <row r="8566" spans="2:2">
      <c r="B8566" s="4"/>
    </row>
    <row r="8567" spans="2:2">
      <c r="B8567" s="4"/>
    </row>
    <row r="8568" spans="2:2">
      <c r="B8568" s="4"/>
    </row>
    <row r="8569" spans="2:2">
      <c r="B8569" s="4"/>
    </row>
    <row r="8570" spans="2:2">
      <c r="B8570" s="4"/>
    </row>
    <row r="8571" spans="2:2">
      <c r="B8571" s="4"/>
    </row>
    <row r="8572" spans="2:2">
      <c r="B8572" s="4"/>
    </row>
    <row r="8573" spans="2:2">
      <c r="B8573" s="4"/>
    </row>
    <row r="8574" spans="2:2">
      <c r="B8574" s="4"/>
    </row>
    <row r="8575" spans="2:2">
      <c r="B8575" s="4"/>
    </row>
    <row r="8576" spans="2:2">
      <c r="B8576" s="4"/>
    </row>
    <row r="8577" spans="2:2">
      <c r="B8577" s="4"/>
    </row>
    <row r="8578" spans="2:2">
      <c r="B8578" s="4"/>
    </row>
    <row r="8579" spans="2:2">
      <c r="B8579" s="4"/>
    </row>
    <row r="8580" spans="2:2">
      <c r="B8580" s="4"/>
    </row>
    <row r="8581" spans="2:2">
      <c r="B8581" s="4"/>
    </row>
    <row r="8582" spans="2:2">
      <c r="B8582" s="4"/>
    </row>
    <row r="8583" spans="2:2">
      <c r="B8583" s="4"/>
    </row>
    <row r="8584" spans="2:2">
      <c r="B8584" s="4"/>
    </row>
    <row r="8585" spans="2:2">
      <c r="B8585" s="4"/>
    </row>
    <row r="8586" spans="2:2">
      <c r="B8586" s="4"/>
    </row>
    <row r="8587" spans="2:2">
      <c r="B8587" s="4"/>
    </row>
    <row r="8588" spans="2:2">
      <c r="B8588" s="4"/>
    </row>
    <row r="8589" spans="2:2">
      <c r="B8589" s="4"/>
    </row>
    <row r="8590" spans="2:2">
      <c r="B8590" s="4"/>
    </row>
    <row r="8591" spans="2:2">
      <c r="B8591" s="4"/>
    </row>
    <row r="8592" spans="2:2">
      <c r="B8592" s="4"/>
    </row>
    <row r="8593" spans="2:2">
      <c r="B8593" s="4"/>
    </row>
    <row r="8594" spans="2:2">
      <c r="B8594" s="4"/>
    </row>
    <row r="8595" spans="2:2">
      <c r="B8595" s="4"/>
    </row>
    <row r="8596" spans="2:2">
      <c r="B8596" s="4"/>
    </row>
    <row r="8597" spans="2:2">
      <c r="B8597" s="4"/>
    </row>
    <row r="8598" spans="2:2">
      <c r="B8598" s="4"/>
    </row>
    <row r="8599" spans="2:2">
      <c r="B8599" s="4"/>
    </row>
    <row r="8600" spans="2:2">
      <c r="B8600" s="4"/>
    </row>
    <row r="8601" spans="2:2">
      <c r="B8601" s="4"/>
    </row>
    <row r="8602" spans="2:2">
      <c r="B8602" s="4"/>
    </row>
    <row r="8603" spans="2:2">
      <c r="B8603" s="4"/>
    </row>
    <row r="8604" spans="2:2">
      <c r="B8604" s="4"/>
    </row>
    <row r="8605" spans="2:2">
      <c r="B8605" s="4"/>
    </row>
    <row r="8606" spans="2:2">
      <c r="B8606" s="4"/>
    </row>
    <row r="8607" spans="2:2">
      <c r="B8607" s="4"/>
    </row>
    <row r="8608" spans="2:2">
      <c r="B8608" s="4"/>
    </row>
    <row r="8609" spans="2:2">
      <c r="B8609" s="4"/>
    </row>
    <row r="8610" spans="2:2">
      <c r="B8610" s="4"/>
    </row>
    <row r="8611" spans="2:2">
      <c r="B8611" s="4"/>
    </row>
    <row r="8612" spans="2:2">
      <c r="B8612" s="4"/>
    </row>
    <row r="8613" spans="2:2">
      <c r="B8613" s="4"/>
    </row>
    <row r="8614" spans="2:2">
      <c r="B8614" s="4"/>
    </row>
    <row r="8615" spans="2:2">
      <c r="B8615" s="4"/>
    </row>
    <row r="8616" spans="2:2">
      <c r="B8616" s="4"/>
    </row>
    <row r="8617" spans="2:2">
      <c r="B8617" s="4"/>
    </row>
    <row r="8618" spans="2:2">
      <c r="B8618" s="4"/>
    </row>
    <row r="8619" spans="2:2">
      <c r="B8619" s="4"/>
    </row>
    <row r="8620" spans="2:2">
      <c r="B8620" s="4"/>
    </row>
    <row r="8621" spans="2:2">
      <c r="B8621" s="4"/>
    </row>
    <row r="8622" spans="2:2">
      <c r="B8622" s="4"/>
    </row>
    <row r="8623" spans="2:2">
      <c r="B8623" s="4"/>
    </row>
    <row r="8624" spans="2:2">
      <c r="B8624" s="4"/>
    </row>
    <row r="8625" spans="2:2">
      <c r="B8625" s="4"/>
    </row>
    <row r="8626" spans="2:2">
      <c r="B8626" s="4"/>
    </row>
    <row r="8627" spans="2:2">
      <c r="B8627" s="4"/>
    </row>
    <row r="8628" spans="2:2">
      <c r="B8628" s="4"/>
    </row>
    <row r="8629" spans="2:2">
      <c r="B8629" s="4"/>
    </row>
    <row r="8630" spans="2:2">
      <c r="B8630" s="4"/>
    </row>
    <row r="8631" spans="2:2">
      <c r="B8631" s="4"/>
    </row>
    <row r="8632" spans="2:2">
      <c r="B8632" s="4"/>
    </row>
    <row r="8633" spans="2:2">
      <c r="B8633" s="4"/>
    </row>
    <row r="8634" spans="2:2">
      <c r="B8634" s="4"/>
    </row>
    <row r="8635" spans="2:2">
      <c r="B8635" s="4"/>
    </row>
    <row r="8636" spans="2:2">
      <c r="B8636" s="4"/>
    </row>
    <row r="8637" spans="2:2">
      <c r="B8637" s="4"/>
    </row>
    <row r="8638" spans="2:2">
      <c r="B8638" s="4"/>
    </row>
    <row r="8639" spans="2:2">
      <c r="B8639" s="4"/>
    </row>
    <row r="8640" spans="2:2">
      <c r="B8640" s="4"/>
    </row>
    <row r="8641" spans="2:2">
      <c r="B8641" s="4"/>
    </row>
    <row r="8642" spans="2:2">
      <c r="B8642" s="4"/>
    </row>
    <row r="8643" spans="2:2">
      <c r="B8643" s="4"/>
    </row>
    <row r="8644" spans="2:2">
      <c r="B8644" s="4"/>
    </row>
    <row r="8645" spans="2:2">
      <c r="B8645" s="4"/>
    </row>
    <row r="8646" spans="2:2">
      <c r="B8646" s="4"/>
    </row>
    <row r="8647" spans="2:2">
      <c r="B8647" s="4"/>
    </row>
    <row r="8648" spans="2:2">
      <c r="B8648" s="4"/>
    </row>
    <row r="8649" spans="2:2">
      <c r="B8649" s="4"/>
    </row>
    <row r="8650" spans="2:2">
      <c r="B8650" s="4"/>
    </row>
    <row r="8651" spans="2:2">
      <c r="B8651" s="4"/>
    </row>
    <row r="8652" spans="2:2">
      <c r="B8652" s="4"/>
    </row>
    <row r="8653" spans="2:2">
      <c r="B8653" s="4"/>
    </row>
    <row r="8654" spans="2:2">
      <c r="B8654" s="4"/>
    </row>
    <row r="8655" spans="2:2">
      <c r="B8655" s="4"/>
    </row>
    <row r="8656" spans="2:2">
      <c r="B8656" s="4"/>
    </row>
    <row r="8657" spans="2:2">
      <c r="B8657" s="4"/>
    </row>
    <row r="8658" spans="2:2">
      <c r="B8658" s="4"/>
    </row>
    <row r="8659" spans="2:2">
      <c r="B8659" s="4"/>
    </row>
    <row r="8660" spans="2:2">
      <c r="B8660" s="4"/>
    </row>
    <row r="8661" spans="2:2">
      <c r="B8661" s="4"/>
    </row>
    <row r="8662" spans="2:2">
      <c r="B8662" s="4"/>
    </row>
    <row r="8663" spans="2:2">
      <c r="B8663" s="4"/>
    </row>
    <row r="8664" spans="2:2">
      <c r="B8664" s="4"/>
    </row>
    <row r="8665" spans="2:2">
      <c r="B8665" s="4"/>
    </row>
    <row r="8666" spans="2:2">
      <c r="B8666" s="4"/>
    </row>
    <row r="8667" spans="2:2">
      <c r="B8667" s="4"/>
    </row>
    <row r="8668" spans="2:2">
      <c r="B8668" s="4"/>
    </row>
    <row r="8669" spans="2:2">
      <c r="B8669" s="4"/>
    </row>
    <row r="8670" spans="2:2">
      <c r="B8670" s="4"/>
    </row>
    <row r="8671" spans="2:2">
      <c r="B8671" s="4"/>
    </row>
    <row r="8672" spans="2:2">
      <c r="B8672" s="4"/>
    </row>
    <row r="8673" spans="2:2">
      <c r="B8673" s="4"/>
    </row>
    <row r="8674" spans="2:2">
      <c r="B8674" s="4"/>
    </row>
    <row r="8675" spans="2:2">
      <c r="B8675" s="4"/>
    </row>
    <row r="8676" spans="2:2">
      <c r="B8676" s="4"/>
    </row>
    <row r="8677" spans="2:2">
      <c r="B8677" s="4"/>
    </row>
    <row r="8678" spans="2:2">
      <c r="B8678" s="4"/>
    </row>
    <row r="8679" spans="2:2">
      <c r="B8679" s="4"/>
    </row>
    <row r="8680" spans="2:2">
      <c r="B8680" s="4"/>
    </row>
    <row r="8681" spans="2:2">
      <c r="B8681" s="4"/>
    </row>
    <row r="8682" spans="2:2">
      <c r="B8682" s="4"/>
    </row>
    <row r="8683" spans="2:2">
      <c r="B8683" s="4"/>
    </row>
    <row r="8684" spans="2:2">
      <c r="B8684" s="4"/>
    </row>
    <row r="8685" spans="2:2">
      <c r="B8685" s="4"/>
    </row>
    <row r="8686" spans="2:2">
      <c r="B8686" s="4"/>
    </row>
    <row r="8687" spans="2:2">
      <c r="B8687" s="4"/>
    </row>
    <row r="8688" spans="2:2">
      <c r="B8688" s="4"/>
    </row>
    <row r="8689" spans="2:2">
      <c r="B8689" s="4"/>
    </row>
    <row r="8690" spans="2:2">
      <c r="B8690" s="4"/>
    </row>
    <row r="8691" spans="2:2">
      <c r="B8691" s="4"/>
    </row>
    <row r="8692" spans="2:2">
      <c r="B8692" s="4"/>
    </row>
    <row r="8693" spans="2:2">
      <c r="B8693" s="4"/>
    </row>
    <row r="8694" spans="2:2">
      <c r="B8694" s="4"/>
    </row>
    <row r="8695" spans="2:2">
      <c r="B8695" s="4"/>
    </row>
    <row r="8696" spans="2:2">
      <c r="B8696" s="4"/>
    </row>
    <row r="8697" spans="2:2">
      <c r="B8697" s="4"/>
    </row>
    <row r="8698" spans="2:2">
      <c r="B8698" s="4"/>
    </row>
    <row r="8699" spans="2:2">
      <c r="B8699" s="4"/>
    </row>
    <row r="8700" spans="2:2">
      <c r="B8700" s="4"/>
    </row>
    <row r="8701" spans="2:2">
      <c r="B8701" s="4"/>
    </row>
    <row r="8702" spans="2:2">
      <c r="B8702" s="4"/>
    </row>
    <row r="8703" spans="2:2">
      <c r="B8703" s="4"/>
    </row>
    <row r="8704" spans="2:2">
      <c r="B8704" s="4"/>
    </row>
    <row r="8705" spans="2:2">
      <c r="B8705" s="4"/>
    </row>
    <row r="8706" spans="2:2">
      <c r="B8706" s="4"/>
    </row>
    <row r="8707" spans="2:2">
      <c r="B8707" s="4"/>
    </row>
    <row r="8708" spans="2:2">
      <c r="B8708" s="4"/>
    </row>
    <row r="8709" spans="2:2">
      <c r="B8709" s="4"/>
    </row>
    <row r="8710" spans="2:2">
      <c r="B8710" s="4"/>
    </row>
    <row r="8711" spans="2:2">
      <c r="B8711" s="4"/>
    </row>
    <row r="8712" spans="2:2">
      <c r="B8712" s="4"/>
    </row>
    <row r="8713" spans="2:2">
      <c r="B8713" s="4"/>
    </row>
    <row r="8714" spans="2:2">
      <c r="B8714" s="4"/>
    </row>
    <row r="8715" spans="2:2">
      <c r="B8715" s="4"/>
    </row>
    <row r="8716" spans="2:2">
      <c r="B8716" s="4"/>
    </row>
    <row r="8717" spans="2:2">
      <c r="B8717" s="4"/>
    </row>
    <row r="8718" spans="2:2">
      <c r="B8718" s="4"/>
    </row>
    <row r="8719" spans="2:2">
      <c r="B8719" s="4"/>
    </row>
    <row r="8720" spans="2:2">
      <c r="B8720" s="4"/>
    </row>
    <row r="8721" spans="2:2">
      <c r="B8721" s="4"/>
    </row>
    <row r="8722" spans="2:2">
      <c r="B8722" s="4"/>
    </row>
    <row r="8723" spans="2:2">
      <c r="B8723" s="4"/>
    </row>
    <row r="8724" spans="2:2">
      <c r="B8724" s="4"/>
    </row>
    <row r="8725" spans="2:2">
      <c r="B8725" s="4"/>
    </row>
    <row r="8726" spans="2:2">
      <c r="B8726" s="4"/>
    </row>
    <row r="8727" spans="2:2">
      <c r="B8727" s="4"/>
    </row>
    <row r="8728" spans="2:2">
      <c r="B8728" s="4"/>
    </row>
    <row r="8729" spans="2:2">
      <c r="B8729" s="4"/>
    </row>
    <row r="8730" spans="2:2">
      <c r="B8730" s="4"/>
    </row>
    <row r="8731" spans="2:2">
      <c r="B8731" s="4"/>
    </row>
    <row r="8732" spans="2:2">
      <c r="B8732" s="4"/>
    </row>
    <row r="8733" spans="2:2">
      <c r="B8733" s="4"/>
    </row>
    <row r="8734" spans="2:2">
      <c r="B8734" s="4"/>
    </row>
    <row r="8735" spans="2:2">
      <c r="B8735" s="4"/>
    </row>
    <row r="8736" spans="2:2">
      <c r="B8736" s="4"/>
    </row>
    <row r="8737" spans="2:2">
      <c r="B8737" s="4"/>
    </row>
    <row r="8738" spans="2:2">
      <c r="B8738" s="4"/>
    </row>
    <row r="8739" spans="2:2">
      <c r="B8739" s="4"/>
    </row>
    <row r="8740" spans="2:2">
      <c r="B8740" s="4"/>
    </row>
    <row r="8741" spans="2:2">
      <c r="B8741" s="4"/>
    </row>
    <row r="8742" spans="2:2">
      <c r="B8742" s="4"/>
    </row>
    <row r="8743" spans="2:2">
      <c r="B8743" s="4"/>
    </row>
    <row r="8744" spans="2:2">
      <c r="B8744" s="4"/>
    </row>
    <row r="8745" spans="2:2">
      <c r="B8745" s="4"/>
    </row>
    <row r="8746" spans="2:2">
      <c r="B8746" s="4"/>
    </row>
    <row r="8747" spans="2:2">
      <c r="B8747" s="4"/>
    </row>
    <row r="8748" spans="2:2">
      <c r="B8748" s="4"/>
    </row>
    <row r="8749" spans="2:2">
      <c r="B8749" s="4"/>
    </row>
    <row r="8750" spans="2:2">
      <c r="B8750" s="4"/>
    </row>
    <row r="8751" spans="2:2">
      <c r="B8751" s="4"/>
    </row>
    <row r="8752" spans="2:2">
      <c r="B8752" s="4"/>
    </row>
    <row r="8753" spans="2:2">
      <c r="B8753" s="4"/>
    </row>
    <row r="8754" spans="2:2">
      <c r="B8754" s="4"/>
    </row>
    <row r="8755" spans="2:2">
      <c r="B8755" s="4"/>
    </row>
    <row r="8756" spans="2:2">
      <c r="B8756" s="4"/>
    </row>
    <row r="8757" spans="2:2">
      <c r="B8757" s="4"/>
    </row>
    <row r="8758" spans="2:2">
      <c r="B8758" s="4"/>
    </row>
    <row r="8759" spans="2:2">
      <c r="B8759" s="4"/>
    </row>
    <row r="8760" spans="2:2">
      <c r="B8760" s="4"/>
    </row>
    <row r="8761" spans="2:2">
      <c r="B8761" s="4"/>
    </row>
    <row r="8762" spans="2:2">
      <c r="B8762" s="4"/>
    </row>
    <row r="8763" spans="2:2">
      <c r="B8763" s="4"/>
    </row>
    <row r="8764" spans="2:2">
      <c r="B8764" s="4"/>
    </row>
    <row r="8765" spans="2:2">
      <c r="B8765" s="4"/>
    </row>
    <row r="8766" spans="2:2">
      <c r="B8766" s="4"/>
    </row>
    <row r="8767" spans="2:2">
      <c r="B8767" s="4"/>
    </row>
    <row r="8768" spans="2:2">
      <c r="B8768" s="4"/>
    </row>
    <row r="8769" spans="2:2">
      <c r="B8769" s="4"/>
    </row>
    <row r="8770" spans="2:2">
      <c r="B8770" s="4"/>
    </row>
    <row r="8771" spans="2:2">
      <c r="B8771" s="4"/>
    </row>
    <row r="8772" spans="2:2">
      <c r="B8772" s="4"/>
    </row>
    <row r="8773" spans="2:2">
      <c r="B8773" s="4"/>
    </row>
    <row r="8774" spans="2:2">
      <c r="B8774" s="4"/>
    </row>
    <row r="8775" spans="2:2">
      <c r="B8775" s="4"/>
    </row>
    <row r="8776" spans="2:2">
      <c r="B8776" s="4"/>
    </row>
    <row r="8777" spans="2:2">
      <c r="B8777" s="4"/>
    </row>
    <row r="8778" spans="2:2">
      <c r="B8778" s="4"/>
    </row>
    <row r="8779" spans="2:2">
      <c r="B8779" s="4"/>
    </row>
    <row r="8780" spans="2:2">
      <c r="B8780" s="4"/>
    </row>
    <row r="8781" spans="2:2">
      <c r="B8781" s="4"/>
    </row>
    <row r="8782" spans="2:2">
      <c r="B8782" s="4"/>
    </row>
    <row r="8783" spans="2:2">
      <c r="B8783" s="4"/>
    </row>
    <row r="8784" spans="2:2">
      <c r="B8784" s="4"/>
    </row>
    <row r="8785" spans="2:2">
      <c r="B8785" s="4"/>
    </row>
    <row r="8786" spans="2:2">
      <c r="B8786" s="4"/>
    </row>
    <row r="8787" spans="2:2">
      <c r="B8787" s="4"/>
    </row>
    <row r="8788" spans="2:2">
      <c r="B8788" s="4"/>
    </row>
    <row r="8789" spans="2:2">
      <c r="B8789" s="4"/>
    </row>
    <row r="8790" spans="2:2">
      <c r="B8790" s="4"/>
    </row>
    <row r="8791" spans="2:2">
      <c r="B8791" s="4"/>
    </row>
    <row r="8792" spans="2:2">
      <c r="B8792" s="4"/>
    </row>
    <row r="8793" spans="2:2">
      <c r="B8793" s="4"/>
    </row>
    <row r="8794" spans="2:2">
      <c r="B8794" s="4"/>
    </row>
    <row r="8795" spans="2:2">
      <c r="B8795" s="4"/>
    </row>
    <row r="8796" spans="2:2">
      <c r="B8796" s="4"/>
    </row>
    <row r="8797" spans="2:2">
      <c r="B8797" s="4"/>
    </row>
    <row r="8798" spans="2:2">
      <c r="B8798" s="4"/>
    </row>
    <row r="8799" spans="2:2">
      <c r="B8799" s="4"/>
    </row>
    <row r="8800" spans="2:2">
      <c r="B8800" s="4"/>
    </row>
    <row r="8801" spans="2:2">
      <c r="B8801" s="4"/>
    </row>
    <row r="8802" spans="2:2">
      <c r="B8802" s="4"/>
    </row>
    <row r="8803" spans="2:2">
      <c r="B8803" s="4"/>
    </row>
    <row r="8804" spans="2:2">
      <c r="B8804" s="4"/>
    </row>
    <row r="8805" spans="2:2">
      <c r="B8805" s="4"/>
    </row>
    <row r="8806" spans="2:2">
      <c r="B8806" s="4"/>
    </row>
    <row r="8807" spans="2:2">
      <c r="B8807" s="4"/>
    </row>
    <row r="8808" spans="2:2">
      <c r="B8808" s="4"/>
    </row>
    <row r="8809" spans="2:2">
      <c r="B8809" s="4"/>
    </row>
    <row r="8810" spans="2:2">
      <c r="B8810" s="4"/>
    </row>
    <row r="8811" spans="2:2">
      <c r="B8811" s="4"/>
    </row>
    <row r="8812" spans="2:2">
      <c r="B8812" s="4"/>
    </row>
    <row r="8813" spans="2:2">
      <c r="B8813" s="4"/>
    </row>
    <row r="8814" spans="2:2">
      <c r="B8814" s="4"/>
    </row>
    <row r="8815" spans="2:2">
      <c r="B8815" s="4"/>
    </row>
    <row r="8816" spans="2:2">
      <c r="B8816" s="4"/>
    </row>
    <row r="8817" spans="2:2">
      <c r="B8817" s="4"/>
    </row>
    <row r="8818" spans="2:2">
      <c r="B8818" s="4"/>
    </row>
    <row r="8819" spans="2:2">
      <c r="B8819" s="4"/>
    </row>
    <row r="8820" spans="2:2">
      <c r="B8820" s="4"/>
    </row>
    <row r="8821" spans="2:2">
      <c r="B8821" s="4"/>
    </row>
    <row r="8822" spans="2:2">
      <c r="B8822" s="4"/>
    </row>
    <row r="8823" spans="2:2">
      <c r="B8823" s="4"/>
    </row>
    <row r="8824" spans="2:2">
      <c r="B8824" s="4"/>
    </row>
    <row r="8825" spans="2:2">
      <c r="B8825" s="4"/>
    </row>
    <row r="8826" spans="2:2">
      <c r="B8826" s="4"/>
    </row>
    <row r="8827" spans="2:2">
      <c r="B8827" s="4"/>
    </row>
    <row r="8828" spans="2:2">
      <c r="B8828" s="4"/>
    </row>
    <row r="8829" spans="2:2">
      <c r="B8829" s="4"/>
    </row>
    <row r="8830" spans="2:2">
      <c r="B8830" s="4"/>
    </row>
    <row r="8831" spans="2:2">
      <c r="B8831" s="4"/>
    </row>
    <row r="8832" spans="2:2">
      <c r="B8832" s="4"/>
    </row>
    <row r="8833" spans="2:2">
      <c r="B8833" s="4"/>
    </row>
    <row r="8834" spans="2:2">
      <c r="B8834" s="4"/>
    </row>
    <row r="8835" spans="2:2">
      <c r="B8835" s="4"/>
    </row>
    <row r="8836" spans="2:2">
      <c r="B8836" s="4"/>
    </row>
    <row r="8837" spans="2:2">
      <c r="B8837" s="4"/>
    </row>
    <row r="8838" spans="2:2">
      <c r="B8838" s="4"/>
    </row>
    <row r="8839" spans="2:2">
      <c r="B8839" s="4"/>
    </row>
    <row r="8840" spans="2:2">
      <c r="B8840" s="4"/>
    </row>
    <row r="8841" spans="2:2">
      <c r="B8841" s="4"/>
    </row>
    <row r="8842" spans="2:2">
      <c r="B8842" s="4"/>
    </row>
    <row r="8843" spans="2:2">
      <c r="B8843" s="4"/>
    </row>
    <row r="8844" spans="2:2">
      <c r="B8844" s="4"/>
    </row>
    <row r="8845" spans="2:2">
      <c r="B8845" s="4"/>
    </row>
    <row r="8846" spans="2:2">
      <c r="B8846" s="4"/>
    </row>
    <row r="8847" spans="2:2">
      <c r="B8847" s="4"/>
    </row>
    <row r="8848" spans="2:2">
      <c r="B8848" s="4"/>
    </row>
    <row r="8849" spans="2:2">
      <c r="B8849" s="4"/>
    </row>
    <row r="8850" spans="2:2">
      <c r="B8850" s="4"/>
    </row>
    <row r="8851" spans="2:2">
      <c r="B8851" s="4"/>
    </row>
    <row r="8852" spans="2:2">
      <c r="B8852" s="4"/>
    </row>
    <row r="8853" spans="2:2">
      <c r="B8853" s="4"/>
    </row>
    <row r="8854" spans="2:2">
      <c r="B8854" s="4"/>
    </row>
    <row r="8855" spans="2:2">
      <c r="B8855" s="4"/>
    </row>
    <row r="8856" spans="2:2">
      <c r="B8856" s="4"/>
    </row>
    <row r="8857" spans="2:2">
      <c r="B8857" s="4"/>
    </row>
    <row r="8858" spans="2:2">
      <c r="B8858" s="4"/>
    </row>
    <row r="8859" spans="2:2">
      <c r="B8859" s="4"/>
    </row>
    <row r="8860" spans="2:2">
      <c r="B8860" s="4"/>
    </row>
    <row r="8861" spans="2:2">
      <c r="B8861" s="4"/>
    </row>
    <row r="8862" spans="2:2">
      <c r="B8862" s="4"/>
    </row>
    <row r="8863" spans="2:2">
      <c r="B8863" s="4"/>
    </row>
    <row r="8864" spans="2:2">
      <c r="B8864" s="4"/>
    </row>
    <row r="8865" spans="2:2">
      <c r="B8865" s="4"/>
    </row>
    <row r="8866" spans="2:2">
      <c r="B8866" s="4"/>
    </row>
    <row r="8867" spans="2:2">
      <c r="B8867" s="4"/>
    </row>
    <row r="8868" spans="2:2">
      <c r="B8868" s="4"/>
    </row>
    <row r="8869" spans="2:2">
      <c r="B8869" s="4"/>
    </row>
    <row r="8870" spans="2:2">
      <c r="B8870" s="4"/>
    </row>
    <row r="8871" spans="2:2">
      <c r="B8871" s="4"/>
    </row>
    <row r="8872" spans="2:2">
      <c r="B8872" s="4"/>
    </row>
    <row r="8873" spans="2:2">
      <c r="B8873" s="4"/>
    </row>
    <row r="8874" spans="2:2">
      <c r="B8874" s="4"/>
    </row>
    <row r="8875" spans="2:2">
      <c r="B8875" s="4"/>
    </row>
    <row r="8876" spans="2:2">
      <c r="B8876" s="4"/>
    </row>
    <row r="8877" spans="2:2">
      <c r="B8877" s="4"/>
    </row>
    <row r="8878" spans="2:2">
      <c r="B8878" s="4"/>
    </row>
    <row r="8879" spans="2:2">
      <c r="B8879" s="4"/>
    </row>
    <row r="8880" spans="2:2">
      <c r="B8880" s="4"/>
    </row>
    <row r="8881" spans="2:2">
      <c r="B8881" s="4"/>
    </row>
    <row r="8882" spans="2:2">
      <c r="B8882" s="4"/>
    </row>
    <row r="8883" spans="2:2">
      <c r="B8883" s="4"/>
    </row>
    <row r="8884" spans="2:2">
      <c r="B8884" s="4"/>
    </row>
    <row r="8885" spans="2:2">
      <c r="B8885" s="4"/>
    </row>
    <row r="8886" spans="2:2">
      <c r="B8886" s="4"/>
    </row>
    <row r="8887" spans="2:2">
      <c r="B8887" s="4"/>
    </row>
    <row r="8888" spans="2:2">
      <c r="B8888" s="4"/>
    </row>
    <row r="8889" spans="2:2">
      <c r="B8889" s="4"/>
    </row>
    <row r="8890" spans="2:2">
      <c r="B8890" s="4"/>
    </row>
    <row r="8891" spans="2:2">
      <c r="B8891" s="4"/>
    </row>
    <row r="8892" spans="2:2">
      <c r="B8892" s="4"/>
    </row>
    <row r="8893" spans="2:2">
      <c r="B8893" s="4"/>
    </row>
    <row r="8894" spans="2:2">
      <c r="B8894" s="4"/>
    </row>
    <row r="8895" spans="2:2">
      <c r="B8895" s="4"/>
    </row>
    <row r="8896" spans="2:2">
      <c r="B8896" s="4"/>
    </row>
    <row r="8897" spans="2:2">
      <c r="B8897" s="4"/>
    </row>
    <row r="8898" spans="2:2">
      <c r="B8898" s="4"/>
    </row>
    <row r="8899" spans="2:2">
      <c r="B8899" s="4"/>
    </row>
    <row r="8900" spans="2:2">
      <c r="B8900" s="4"/>
    </row>
    <row r="8901" spans="2:2">
      <c r="B8901" s="4"/>
    </row>
    <row r="8902" spans="2:2">
      <c r="B8902" s="4"/>
    </row>
    <row r="8903" spans="2:2">
      <c r="B8903" s="4"/>
    </row>
    <row r="8904" spans="2:2">
      <c r="B8904" s="4"/>
    </row>
    <row r="8905" spans="2:2">
      <c r="B8905" s="4"/>
    </row>
    <row r="8906" spans="2:2">
      <c r="B8906" s="4"/>
    </row>
    <row r="8907" spans="2:2">
      <c r="B8907" s="4"/>
    </row>
    <row r="8908" spans="2:2">
      <c r="B8908" s="4"/>
    </row>
    <row r="8909" spans="2:2">
      <c r="B8909" s="4"/>
    </row>
    <row r="8910" spans="2:2">
      <c r="B8910" s="4"/>
    </row>
    <row r="8911" spans="2:2">
      <c r="B8911" s="4"/>
    </row>
    <row r="8912" spans="2:2">
      <c r="B8912" s="4"/>
    </row>
    <row r="8913" spans="2:2">
      <c r="B8913" s="4"/>
    </row>
    <row r="8914" spans="2:2">
      <c r="B8914" s="4"/>
    </row>
    <row r="8915" spans="2:2">
      <c r="B8915" s="4"/>
    </row>
    <row r="8916" spans="2:2">
      <c r="B8916" s="4"/>
    </row>
    <row r="8917" spans="2:2">
      <c r="B8917" s="4"/>
    </row>
    <row r="8918" spans="2:2">
      <c r="B8918" s="4"/>
    </row>
    <row r="8919" spans="2:2">
      <c r="B8919" s="4"/>
    </row>
    <row r="8920" spans="2:2">
      <c r="B8920" s="4"/>
    </row>
    <row r="8921" spans="2:2">
      <c r="B8921" s="4"/>
    </row>
    <row r="8922" spans="2:2">
      <c r="B8922" s="4"/>
    </row>
    <row r="8923" spans="2:2">
      <c r="B8923" s="4"/>
    </row>
    <row r="8924" spans="2:2">
      <c r="B8924" s="4"/>
    </row>
    <row r="8925" spans="2:2">
      <c r="B8925" s="4"/>
    </row>
    <row r="8926" spans="2:2">
      <c r="B8926" s="4"/>
    </row>
    <row r="8927" spans="2:2">
      <c r="B8927" s="4"/>
    </row>
    <row r="8928" spans="2:2">
      <c r="B8928" s="4"/>
    </row>
    <row r="8929" spans="2:2">
      <c r="B8929" s="4"/>
    </row>
    <row r="8930" spans="2:2">
      <c r="B8930" s="4"/>
    </row>
    <row r="8931" spans="2:2">
      <c r="B8931" s="4"/>
    </row>
    <row r="8932" spans="2:2">
      <c r="B8932" s="4"/>
    </row>
    <row r="8933" spans="2:2">
      <c r="B8933" s="4"/>
    </row>
    <row r="8934" spans="2:2">
      <c r="B8934" s="4"/>
    </row>
    <row r="8935" spans="2:2">
      <c r="B8935" s="4"/>
    </row>
    <row r="8936" spans="2:2">
      <c r="B8936" s="4"/>
    </row>
    <row r="8937" spans="2:2">
      <c r="B8937" s="4"/>
    </row>
    <row r="8938" spans="2:2">
      <c r="B8938" s="4"/>
    </row>
    <row r="8939" spans="2:2">
      <c r="B8939" s="4"/>
    </row>
    <row r="8940" spans="2:2">
      <c r="B8940" s="4"/>
    </row>
    <row r="8941" spans="2:2">
      <c r="B8941" s="4"/>
    </row>
    <row r="8942" spans="2:2">
      <c r="B8942" s="4"/>
    </row>
    <row r="8943" spans="2:2">
      <c r="B8943" s="4"/>
    </row>
    <row r="8944" spans="2:2">
      <c r="B8944" s="4"/>
    </row>
    <row r="8945" spans="2:2">
      <c r="B8945" s="4"/>
    </row>
    <row r="8946" spans="2:2">
      <c r="B8946" s="4"/>
    </row>
    <row r="8947" spans="2:2">
      <c r="B8947" s="4"/>
    </row>
    <row r="8948" spans="2:2">
      <c r="B8948" s="4"/>
    </row>
    <row r="8949" spans="2:2">
      <c r="B8949" s="4"/>
    </row>
    <row r="8950" spans="2:2">
      <c r="B8950" s="4"/>
    </row>
    <row r="8951" spans="2:2">
      <c r="B8951" s="4"/>
    </row>
    <row r="8952" spans="2:2">
      <c r="B8952" s="4"/>
    </row>
    <row r="8953" spans="2:2">
      <c r="B8953" s="4"/>
    </row>
    <row r="8954" spans="2:2">
      <c r="B8954" s="4"/>
    </row>
    <row r="8955" spans="2:2">
      <c r="B8955" s="4"/>
    </row>
    <row r="8956" spans="2:2">
      <c r="B8956" s="4"/>
    </row>
    <row r="8957" spans="2:2">
      <c r="B8957" s="4"/>
    </row>
    <row r="8958" spans="2:2">
      <c r="B8958" s="4"/>
    </row>
    <row r="8959" spans="2:2">
      <c r="B8959" s="4"/>
    </row>
    <row r="8960" spans="2:2">
      <c r="B8960" s="4"/>
    </row>
    <row r="8961" spans="2:2">
      <c r="B8961" s="4"/>
    </row>
    <row r="8962" spans="2:2">
      <c r="B8962" s="4"/>
    </row>
    <row r="8963" spans="2:2">
      <c r="B8963" s="4"/>
    </row>
    <row r="8964" spans="2:2">
      <c r="B8964" s="4"/>
    </row>
    <row r="8965" spans="2:2">
      <c r="B8965" s="4"/>
    </row>
    <row r="8966" spans="2:2">
      <c r="B8966" s="4"/>
    </row>
    <row r="8967" spans="2:2">
      <c r="B8967" s="4"/>
    </row>
    <row r="8968" spans="2:2">
      <c r="B8968" s="4"/>
    </row>
    <row r="8969" spans="2:2">
      <c r="B8969" s="4"/>
    </row>
    <row r="8970" spans="2:2">
      <c r="B8970" s="4"/>
    </row>
    <row r="8971" spans="2:2">
      <c r="B8971" s="4"/>
    </row>
    <row r="8972" spans="2:2">
      <c r="B8972" s="4"/>
    </row>
    <row r="8973" spans="2:2">
      <c r="B8973" s="4"/>
    </row>
    <row r="8974" spans="2:2">
      <c r="B8974" s="4"/>
    </row>
    <row r="8975" spans="2:2">
      <c r="B8975" s="4"/>
    </row>
    <row r="8976" spans="2:2">
      <c r="B8976" s="4"/>
    </row>
    <row r="8977" spans="2:2">
      <c r="B8977" s="4"/>
    </row>
    <row r="8978" spans="2:2">
      <c r="B8978" s="4"/>
    </row>
    <row r="8979" spans="2:2">
      <c r="B8979" s="4"/>
    </row>
    <row r="8980" spans="2:2">
      <c r="B8980" s="4"/>
    </row>
    <row r="8981" spans="2:2">
      <c r="B8981" s="4"/>
    </row>
    <row r="8982" spans="2:2">
      <c r="B8982" s="4"/>
    </row>
    <row r="8983" spans="2:2">
      <c r="B8983" s="4"/>
    </row>
    <row r="8984" spans="2:2">
      <c r="B8984" s="4"/>
    </row>
    <row r="8985" spans="2:2">
      <c r="B8985" s="4"/>
    </row>
    <row r="8986" spans="2:2">
      <c r="B8986" s="4"/>
    </row>
    <row r="8987" spans="2:2">
      <c r="B8987" s="4"/>
    </row>
    <row r="8988" spans="2:2">
      <c r="B8988" s="4"/>
    </row>
    <row r="8989" spans="2:2">
      <c r="B8989" s="4"/>
    </row>
    <row r="8990" spans="2:2">
      <c r="B8990" s="4"/>
    </row>
    <row r="8991" spans="2:2">
      <c r="B8991" s="4"/>
    </row>
    <row r="8992" spans="2:2">
      <c r="B8992" s="4"/>
    </row>
    <row r="8993" spans="2:2">
      <c r="B8993" s="4"/>
    </row>
    <row r="8994" spans="2:2">
      <c r="B8994" s="4"/>
    </row>
    <row r="8995" spans="2:2">
      <c r="B8995" s="4"/>
    </row>
    <row r="8996" spans="2:2">
      <c r="B8996" s="4"/>
    </row>
    <row r="8997" spans="2:2">
      <c r="B8997" s="4"/>
    </row>
    <row r="8998" spans="2:2">
      <c r="B8998" s="4"/>
    </row>
    <row r="8999" spans="2:2">
      <c r="B8999" s="4"/>
    </row>
    <row r="9000" spans="2:2">
      <c r="B9000" s="4"/>
    </row>
    <row r="9001" spans="2:2">
      <c r="B9001" s="4"/>
    </row>
    <row r="9002" spans="2:2">
      <c r="B9002" s="4"/>
    </row>
    <row r="9003" spans="2:2">
      <c r="B9003" s="4"/>
    </row>
    <row r="9004" spans="2:2">
      <c r="B9004" s="4"/>
    </row>
    <row r="9005" spans="2:2">
      <c r="B9005" s="4"/>
    </row>
    <row r="9006" spans="2:2">
      <c r="B9006" s="4"/>
    </row>
    <row r="9007" spans="2:2">
      <c r="B9007" s="4"/>
    </row>
    <row r="9008" spans="2:2">
      <c r="B9008" s="4"/>
    </row>
    <row r="9009" spans="2:2">
      <c r="B9009" s="4"/>
    </row>
    <row r="9010" spans="2:2">
      <c r="B9010" s="4"/>
    </row>
    <row r="9011" spans="2:2">
      <c r="B9011" s="4"/>
    </row>
    <row r="9012" spans="2:2">
      <c r="B9012" s="4"/>
    </row>
    <row r="9013" spans="2:2">
      <c r="B9013" s="4"/>
    </row>
    <row r="9014" spans="2:2">
      <c r="B9014" s="4"/>
    </row>
    <row r="9015" spans="2:2">
      <c r="B9015" s="4"/>
    </row>
    <row r="9016" spans="2:2">
      <c r="B9016" s="4"/>
    </row>
    <row r="9017" spans="2:2">
      <c r="B9017" s="4"/>
    </row>
    <row r="9018" spans="2:2">
      <c r="B9018" s="4"/>
    </row>
    <row r="9019" spans="2:2">
      <c r="B9019" s="4"/>
    </row>
    <row r="9020" spans="2:2">
      <c r="B9020" s="4"/>
    </row>
    <row r="9021" spans="2:2">
      <c r="B9021" s="4"/>
    </row>
    <row r="9022" spans="2:2">
      <c r="B9022" s="4"/>
    </row>
    <row r="9023" spans="2:2">
      <c r="B9023" s="4"/>
    </row>
    <row r="9024" spans="2:2">
      <c r="B9024" s="4"/>
    </row>
    <row r="9025" spans="2:2">
      <c r="B9025" s="4"/>
    </row>
    <row r="9026" spans="2:2">
      <c r="B9026" s="4"/>
    </row>
    <row r="9027" spans="2:2">
      <c r="B9027" s="4"/>
    </row>
    <row r="9028" spans="2:2">
      <c r="B9028" s="4"/>
    </row>
    <row r="9029" spans="2:2">
      <c r="B9029" s="4"/>
    </row>
    <row r="9030" spans="2:2">
      <c r="B9030" s="4"/>
    </row>
    <row r="9031" spans="2:2">
      <c r="B9031" s="4"/>
    </row>
    <row r="9032" spans="2:2">
      <c r="B9032" s="4"/>
    </row>
    <row r="9033" spans="2:2">
      <c r="B9033" s="4"/>
    </row>
    <row r="9034" spans="2:2">
      <c r="B9034" s="4"/>
    </row>
    <row r="9035" spans="2:2">
      <c r="B9035" s="4"/>
    </row>
    <row r="9036" spans="2:2">
      <c r="B9036" s="4"/>
    </row>
    <row r="9037" spans="2:2">
      <c r="B9037" s="4"/>
    </row>
    <row r="9038" spans="2:2">
      <c r="B9038" s="4"/>
    </row>
    <row r="9039" spans="2:2">
      <c r="B9039" s="4"/>
    </row>
    <row r="9040" spans="2:2">
      <c r="B9040" s="4"/>
    </row>
    <row r="9041" spans="2:2">
      <c r="B9041" s="4"/>
    </row>
    <row r="9042" spans="2:2">
      <c r="B9042" s="4"/>
    </row>
    <row r="9043" spans="2:2">
      <c r="B9043" s="4"/>
    </row>
    <row r="9044" spans="2:2">
      <c r="B9044" s="4"/>
    </row>
    <row r="9045" spans="2:2">
      <c r="B9045" s="4"/>
    </row>
    <row r="9046" spans="2:2">
      <c r="B9046" s="4"/>
    </row>
    <row r="9047" spans="2:2">
      <c r="B9047" s="4"/>
    </row>
    <row r="9048" spans="2:2">
      <c r="B9048" s="4"/>
    </row>
    <row r="9049" spans="2:2">
      <c r="B9049" s="4"/>
    </row>
    <row r="9050" spans="2:2">
      <c r="B9050" s="4"/>
    </row>
    <row r="9051" spans="2:2">
      <c r="B9051" s="4"/>
    </row>
    <row r="9052" spans="2:2">
      <c r="B9052" s="4"/>
    </row>
    <row r="9053" spans="2:2">
      <c r="B9053" s="4"/>
    </row>
    <row r="9054" spans="2:2">
      <c r="B9054" s="4"/>
    </row>
    <row r="9055" spans="2:2">
      <c r="B9055" s="4"/>
    </row>
    <row r="9056" spans="2:2">
      <c r="B9056" s="4"/>
    </row>
    <row r="9057" spans="2:2">
      <c r="B9057" s="4"/>
    </row>
    <row r="9058" spans="2:2">
      <c r="B9058" s="4"/>
    </row>
    <row r="9059" spans="2:2">
      <c r="B9059" s="4"/>
    </row>
    <row r="9060" spans="2:2">
      <c r="B9060" s="4"/>
    </row>
    <row r="9061" spans="2:2">
      <c r="B9061" s="4"/>
    </row>
    <row r="9062" spans="2:2">
      <c r="B9062" s="4"/>
    </row>
    <row r="9063" spans="2:2">
      <c r="B9063" s="4"/>
    </row>
    <row r="9064" spans="2:2">
      <c r="B9064" s="4"/>
    </row>
    <row r="9065" spans="2:2">
      <c r="B9065" s="4"/>
    </row>
    <row r="9066" spans="2:2">
      <c r="B9066" s="4"/>
    </row>
    <row r="9067" spans="2:2">
      <c r="B9067" s="4"/>
    </row>
    <row r="9068" spans="2:2">
      <c r="B9068" s="4"/>
    </row>
    <row r="9069" spans="2:2">
      <c r="B9069" s="4"/>
    </row>
    <row r="9070" spans="2:2">
      <c r="B9070" s="4"/>
    </row>
    <row r="9071" spans="2:2">
      <c r="B9071" s="4"/>
    </row>
    <row r="9072" spans="2:2">
      <c r="B9072" s="4"/>
    </row>
    <row r="9073" spans="2:2">
      <c r="B9073" s="4"/>
    </row>
    <row r="9074" spans="2:2">
      <c r="B9074" s="4"/>
    </row>
    <row r="9075" spans="2:2">
      <c r="B9075" s="4"/>
    </row>
    <row r="9076" spans="2:2">
      <c r="B9076" s="4"/>
    </row>
    <row r="9077" spans="2:2">
      <c r="B9077" s="4"/>
    </row>
    <row r="9078" spans="2:2">
      <c r="B9078" s="4"/>
    </row>
    <row r="9079" spans="2:2">
      <c r="B9079" s="4"/>
    </row>
    <row r="9080" spans="2:2">
      <c r="B9080" s="4"/>
    </row>
    <row r="9081" spans="2:2">
      <c r="B9081" s="4"/>
    </row>
    <row r="9082" spans="2:2">
      <c r="B9082" s="4"/>
    </row>
    <row r="9083" spans="2:2">
      <c r="B9083" s="4"/>
    </row>
    <row r="9084" spans="2:2">
      <c r="B9084" s="4"/>
    </row>
    <row r="9085" spans="2:2">
      <c r="B9085" s="4"/>
    </row>
    <row r="9086" spans="2:2">
      <c r="B9086" s="4"/>
    </row>
    <row r="9087" spans="2:2">
      <c r="B9087" s="4"/>
    </row>
    <row r="9088" spans="2:2">
      <c r="B9088" s="4"/>
    </row>
    <row r="9089" spans="2:2">
      <c r="B9089" s="4"/>
    </row>
    <row r="9090" spans="2:2">
      <c r="B9090" s="4"/>
    </row>
    <row r="9091" spans="2:2">
      <c r="B9091" s="4"/>
    </row>
    <row r="9092" spans="2:2">
      <c r="B9092" s="4"/>
    </row>
    <row r="9093" spans="2:2">
      <c r="B9093" s="4"/>
    </row>
    <row r="9094" spans="2:2">
      <c r="B9094" s="4"/>
    </row>
    <row r="9095" spans="2:2">
      <c r="B9095" s="4"/>
    </row>
    <row r="9096" spans="2:2">
      <c r="B9096" s="4"/>
    </row>
    <row r="9097" spans="2:2">
      <c r="B9097" s="4"/>
    </row>
    <row r="9098" spans="2:2">
      <c r="B9098" s="4"/>
    </row>
    <row r="9099" spans="2:2">
      <c r="B9099" s="4"/>
    </row>
    <row r="9100" spans="2:2">
      <c r="B9100" s="4"/>
    </row>
    <row r="9101" spans="2:2">
      <c r="B9101" s="4"/>
    </row>
    <row r="9102" spans="2:2">
      <c r="B9102" s="4"/>
    </row>
    <row r="9103" spans="2:2">
      <c r="B9103" s="4"/>
    </row>
    <row r="9104" spans="2:2">
      <c r="B9104" s="4"/>
    </row>
    <row r="9105" spans="2:2">
      <c r="B9105" s="4"/>
    </row>
    <row r="9106" spans="2:2">
      <c r="B9106" s="4"/>
    </row>
    <row r="9107" spans="2:2">
      <c r="B9107" s="4"/>
    </row>
    <row r="9108" spans="2:2">
      <c r="B9108" s="4"/>
    </row>
    <row r="9109" spans="2:2">
      <c r="B9109" s="4"/>
    </row>
    <row r="9110" spans="2:2">
      <c r="B9110" s="4"/>
    </row>
    <row r="9111" spans="2:2">
      <c r="B9111" s="4"/>
    </row>
    <row r="9112" spans="2:2">
      <c r="B9112" s="4"/>
    </row>
    <row r="9113" spans="2:2">
      <c r="B9113" s="4"/>
    </row>
    <row r="9114" spans="2:2">
      <c r="B9114" s="4"/>
    </row>
    <row r="9115" spans="2:2">
      <c r="B9115" s="4"/>
    </row>
    <row r="9116" spans="2:2">
      <c r="B9116" s="4"/>
    </row>
    <row r="9117" spans="2:2">
      <c r="B9117" s="4"/>
    </row>
    <row r="9118" spans="2:2">
      <c r="B9118" s="4"/>
    </row>
    <row r="9119" spans="2:2">
      <c r="B9119" s="4"/>
    </row>
    <row r="9120" spans="2:2">
      <c r="B9120" s="4"/>
    </row>
    <row r="9121" spans="2:2">
      <c r="B9121" s="4"/>
    </row>
    <row r="9122" spans="2:2">
      <c r="B9122" s="4"/>
    </row>
    <row r="9123" spans="2:2">
      <c r="B9123" s="4"/>
    </row>
    <row r="9124" spans="2:2">
      <c r="B9124" s="4"/>
    </row>
    <row r="9125" spans="2:2">
      <c r="B9125" s="4"/>
    </row>
    <row r="9126" spans="2:2">
      <c r="B9126" s="4"/>
    </row>
    <row r="9127" spans="2:2">
      <c r="B9127" s="4"/>
    </row>
    <row r="9128" spans="2:2">
      <c r="B9128" s="4"/>
    </row>
    <row r="9129" spans="2:2">
      <c r="B9129" s="4"/>
    </row>
    <row r="9130" spans="2:2">
      <c r="B9130" s="4"/>
    </row>
    <row r="9131" spans="2:2">
      <c r="B9131" s="4"/>
    </row>
    <row r="9132" spans="2:2">
      <c r="B9132" s="4"/>
    </row>
    <row r="9133" spans="2:2">
      <c r="B9133" s="4"/>
    </row>
    <row r="9134" spans="2:2">
      <c r="B9134" s="4"/>
    </row>
    <row r="9135" spans="2:2">
      <c r="B9135" s="4"/>
    </row>
    <row r="9136" spans="2:2">
      <c r="B9136" s="4"/>
    </row>
    <row r="9137" spans="2:2">
      <c r="B9137" s="4"/>
    </row>
    <row r="9138" spans="2:2">
      <c r="B9138" s="4"/>
    </row>
    <row r="9139" spans="2:2">
      <c r="B9139" s="4"/>
    </row>
    <row r="9140" spans="2:2">
      <c r="B9140" s="4"/>
    </row>
    <row r="9141" spans="2:2">
      <c r="B9141" s="4"/>
    </row>
    <row r="9142" spans="2:2">
      <c r="B9142" s="4"/>
    </row>
    <row r="9143" spans="2:2">
      <c r="B9143" s="4"/>
    </row>
    <row r="9144" spans="2:2">
      <c r="B9144" s="4"/>
    </row>
    <row r="9145" spans="2:2">
      <c r="B9145" s="4"/>
    </row>
    <row r="9146" spans="2:2">
      <c r="B9146" s="4"/>
    </row>
    <row r="9147" spans="2:2">
      <c r="B9147" s="4"/>
    </row>
    <row r="9148" spans="2:2">
      <c r="B9148" s="4"/>
    </row>
    <row r="9149" spans="2:2">
      <c r="B9149" s="4"/>
    </row>
    <row r="9150" spans="2:2">
      <c r="B9150" s="4"/>
    </row>
    <row r="9151" spans="2:2">
      <c r="B9151" s="4"/>
    </row>
    <row r="9152" spans="2:2">
      <c r="B9152" s="4"/>
    </row>
    <row r="9153" spans="2:2">
      <c r="B9153" s="4"/>
    </row>
    <row r="9154" spans="2:2">
      <c r="B9154" s="4"/>
    </row>
    <row r="9155" spans="2:2">
      <c r="B9155" s="4"/>
    </row>
    <row r="9156" spans="2:2">
      <c r="B9156" s="4"/>
    </row>
    <row r="9157" spans="2:2">
      <c r="B9157" s="4"/>
    </row>
    <row r="9158" spans="2:2">
      <c r="B9158" s="4"/>
    </row>
    <row r="9159" spans="2:2">
      <c r="B9159" s="4"/>
    </row>
    <row r="9160" spans="2:2">
      <c r="B9160" s="4"/>
    </row>
    <row r="9161" spans="2:2">
      <c r="B9161" s="4"/>
    </row>
    <row r="9162" spans="2:2">
      <c r="B9162" s="4"/>
    </row>
    <row r="9163" spans="2:2">
      <c r="B9163" s="4"/>
    </row>
    <row r="9164" spans="2:2">
      <c r="B9164" s="4"/>
    </row>
    <row r="9165" spans="2:2">
      <c r="B9165" s="4"/>
    </row>
    <row r="9166" spans="2:2">
      <c r="B9166" s="4"/>
    </row>
    <row r="9167" spans="2:2">
      <c r="B9167" s="4"/>
    </row>
    <row r="9168" spans="2:2">
      <c r="B9168" s="4"/>
    </row>
    <row r="9169" spans="2:2">
      <c r="B9169" s="4"/>
    </row>
    <row r="9170" spans="2:2">
      <c r="B9170" s="4"/>
    </row>
    <row r="9171" spans="2:2">
      <c r="B9171" s="4"/>
    </row>
    <row r="9172" spans="2:2">
      <c r="B9172" s="4"/>
    </row>
    <row r="9173" spans="2:2">
      <c r="B9173" s="4"/>
    </row>
    <row r="9174" spans="2:2">
      <c r="B9174" s="4"/>
    </row>
    <row r="9175" spans="2:2">
      <c r="B9175" s="4"/>
    </row>
    <row r="9176" spans="2:2">
      <c r="B9176" s="4"/>
    </row>
    <row r="9177" spans="2:2">
      <c r="B9177" s="4"/>
    </row>
    <row r="9178" spans="2:2">
      <c r="B9178" s="4"/>
    </row>
    <row r="9179" spans="2:2">
      <c r="B9179" s="4"/>
    </row>
    <row r="9180" spans="2:2">
      <c r="B9180" s="4"/>
    </row>
    <row r="9181" spans="2:2">
      <c r="B9181" s="4"/>
    </row>
    <row r="9182" spans="2:2">
      <c r="B9182" s="4"/>
    </row>
    <row r="9183" spans="2:2">
      <c r="B9183" s="4"/>
    </row>
    <row r="9184" spans="2:2">
      <c r="B9184" s="4"/>
    </row>
    <row r="9185" spans="2:2">
      <c r="B9185" s="4"/>
    </row>
    <row r="9186" spans="2:2">
      <c r="B9186" s="4"/>
    </row>
    <row r="9187" spans="2:2">
      <c r="B9187" s="4"/>
    </row>
    <row r="9188" spans="2:2">
      <c r="B9188" s="4"/>
    </row>
    <row r="9189" spans="2:2">
      <c r="B9189" s="4"/>
    </row>
    <row r="9190" spans="2:2">
      <c r="B9190" s="4"/>
    </row>
    <row r="9191" spans="2:2">
      <c r="B9191" s="4"/>
    </row>
    <row r="9192" spans="2:2">
      <c r="B9192" s="4"/>
    </row>
    <row r="9193" spans="2:2">
      <c r="B9193" s="4"/>
    </row>
    <row r="9194" spans="2:2">
      <c r="B9194" s="4"/>
    </row>
    <row r="9195" spans="2:2">
      <c r="B9195" s="4"/>
    </row>
    <row r="9196" spans="2:2">
      <c r="B9196" s="4"/>
    </row>
    <row r="9197" spans="2:2">
      <c r="B9197" s="4"/>
    </row>
    <row r="9198" spans="2:2">
      <c r="B9198" s="4"/>
    </row>
    <row r="9199" spans="2:2">
      <c r="B9199" s="4"/>
    </row>
    <row r="9200" spans="2:2">
      <c r="B9200" s="4"/>
    </row>
    <row r="9201" spans="2:2">
      <c r="B9201" s="4"/>
    </row>
    <row r="9202" spans="2:2">
      <c r="B9202" s="4"/>
    </row>
    <row r="9203" spans="2:2">
      <c r="B9203" s="4"/>
    </row>
    <row r="9204" spans="2:2">
      <c r="B9204" s="4"/>
    </row>
    <row r="9205" spans="2:2">
      <c r="B9205" s="4"/>
    </row>
    <row r="9206" spans="2:2">
      <c r="B9206" s="4"/>
    </row>
    <row r="9207" spans="2:2">
      <c r="B9207" s="4"/>
    </row>
    <row r="9208" spans="2:2">
      <c r="B9208" s="4"/>
    </row>
    <row r="9209" spans="2:2">
      <c r="B9209" s="4"/>
    </row>
    <row r="9210" spans="2:2">
      <c r="B9210" s="4"/>
    </row>
    <row r="9211" spans="2:2">
      <c r="B9211" s="4"/>
    </row>
    <row r="9212" spans="2:2">
      <c r="B9212" s="4"/>
    </row>
    <row r="9213" spans="2:2">
      <c r="B9213" s="4"/>
    </row>
    <row r="9214" spans="2:2">
      <c r="B9214" s="4"/>
    </row>
    <row r="9215" spans="2:2">
      <c r="B9215" s="4"/>
    </row>
    <row r="9216" spans="2:2">
      <c r="B9216" s="4"/>
    </row>
    <row r="9217" spans="2:2">
      <c r="B9217" s="4"/>
    </row>
    <row r="9218" spans="2:2">
      <c r="B9218" s="4"/>
    </row>
    <row r="9219" spans="2:2">
      <c r="B9219" s="4"/>
    </row>
    <row r="9220" spans="2:2">
      <c r="B9220" s="4"/>
    </row>
    <row r="9221" spans="2:2">
      <c r="B9221" s="4"/>
    </row>
    <row r="9222" spans="2:2">
      <c r="B9222" s="4"/>
    </row>
    <row r="9223" spans="2:2">
      <c r="B9223" s="4"/>
    </row>
    <row r="9224" spans="2:2">
      <c r="B9224" s="4"/>
    </row>
    <row r="9225" spans="2:2">
      <c r="B9225" s="4"/>
    </row>
    <row r="9226" spans="2:2">
      <c r="B9226" s="4"/>
    </row>
    <row r="9227" spans="2:2">
      <c r="B9227" s="4"/>
    </row>
    <row r="9228" spans="2:2">
      <c r="B9228" s="4"/>
    </row>
    <row r="9229" spans="2:2">
      <c r="B9229" s="4"/>
    </row>
    <row r="9230" spans="2:2">
      <c r="B9230" s="4"/>
    </row>
    <row r="9231" spans="2:2">
      <c r="B9231" s="4"/>
    </row>
    <row r="9232" spans="2:2">
      <c r="B9232" s="4"/>
    </row>
    <row r="9233" spans="2:2">
      <c r="B9233" s="4"/>
    </row>
    <row r="9234" spans="2:2">
      <c r="B9234" s="4"/>
    </row>
    <row r="9235" spans="2:2">
      <c r="B9235" s="4"/>
    </row>
    <row r="9236" spans="2:2">
      <c r="B9236" s="4"/>
    </row>
    <row r="9237" spans="2:2">
      <c r="B9237" s="4"/>
    </row>
    <row r="9238" spans="2:2">
      <c r="B9238" s="4"/>
    </row>
    <row r="9239" spans="2:2">
      <c r="B9239" s="4"/>
    </row>
    <row r="9240" spans="2:2">
      <c r="B9240" s="4"/>
    </row>
    <row r="9241" spans="2:2">
      <c r="B9241" s="4"/>
    </row>
    <row r="9242" spans="2:2">
      <c r="B9242" s="4"/>
    </row>
    <row r="9243" spans="2:2">
      <c r="B9243" s="4"/>
    </row>
    <row r="9244" spans="2:2">
      <c r="B9244" s="4"/>
    </row>
    <row r="9245" spans="2:2">
      <c r="B9245" s="4"/>
    </row>
    <row r="9246" spans="2:2">
      <c r="B9246" s="4"/>
    </row>
    <row r="9247" spans="2:2">
      <c r="B9247" s="4"/>
    </row>
    <row r="9248" spans="2:2">
      <c r="B9248" s="4"/>
    </row>
    <row r="9249" spans="2:2">
      <c r="B9249" s="4"/>
    </row>
    <row r="9250" spans="2:2">
      <c r="B9250" s="4"/>
    </row>
    <row r="9251" spans="2:2">
      <c r="B9251" s="4"/>
    </row>
    <row r="9252" spans="2:2">
      <c r="B9252" s="4"/>
    </row>
    <row r="9253" spans="2:2">
      <c r="B9253" s="4"/>
    </row>
    <row r="9254" spans="2:2">
      <c r="B9254" s="4"/>
    </row>
    <row r="9255" spans="2:2">
      <c r="B9255" s="4"/>
    </row>
    <row r="9256" spans="2:2">
      <c r="B9256" s="4"/>
    </row>
    <row r="9257" spans="2:2">
      <c r="B9257" s="4"/>
    </row>
    <row r="9258" spans="2:2">
      <c r="B9258" s="4"/>
    </row>
    <row r="9259" spans="2:2">
      <c r="B9259" s="4"/>
    </row>
    <row r="9260" spans="2:2">
      <c r="B9260" s="4"/>
    </row>
    <row r="9261" spans="2:2">
      <c r="B9261" s="4"/>
    </row>
    <row r="9262" spans="2:2">
      <c r="B9262" s="4"/>
    </row>
    <row r="9263" spans="2:2">
      <c r="B9263" s="4"/>
    </row>
    <row r="9264" spans="2:2">
      <c r="B9264" s="4"/>
    </row>
    <row r="9265" spans="2:2">
      <c r="B9265" s="4"/>
    </row>
    <row r="9266" spans="2:2">
      <c r="B9266" s="4"/>
    </row>
    <row r="9267" spans="2:2">
      <c r="B9267" s="4"/>
    </row>
    <row r="9268" spans="2:2">
      <c r="B9268" s="4"/>
    </row>
    <row r="9269" spans="2:2">
      <c r="B9269" s="4"/>
    </row>
    <row r="9270" spans="2:2">
      <c r="B9270" s="4"/>
    </row>
    <row r="9271" spans="2:2">
      <c r="B9271" s="4"/>
    </row>
    <row r="9272" spans="2:2">
      <c r="B9272" s="4"/>
    </row>
    <row r="9273" spans="2:2">
      <c r="B9273" s="4"/>
    </row>
    <row r="9274" spans="2:2">
      <c r="B9274" s="4"/>
    </row>
    <row r="9275" spans="2:2">
      <c r="B9275" s="4"/>
    </row>
    <row r="9276" spans="2:2">
      <c r="B9276" s="4"/>
    </row>
    <row r="9277" spans="2:2">
      <c r="B9277" s="4"/>
    </row>
    <row r="9278" spans="2:2">
      <c r="B9278" s="4"/>
    </row>
    <row r="9279" spans="2:2">
      <c r="B9279" s="4"/>
    </row>
    <row r="9280" spans="2:2">
      <c r="B9280" s="4"/>
    </row>
    <row r="9281" spans="2:2">
      <c r="B9281" s="4"/>
    </row>
    <row r="9282" spans="2:2">
      <c r="B9282" s="4"/>
    </row>
    <row r="9283" spans="2:2">
      <c r="B9283" s="4"/>
    </row>
    <row r="9284" spans="2:2">
      <c r="B9284" s="4"/>
    </row>
    <row r="9285" spans="2:2">
      <c r="B9285" s="4"/>
    </row>
    <row r="9286" spans="2:2">
      <c r="B9286" s="4"/>
    </row>
    <row r="9287" spans="2:2">
      <c r="B9287" s="4"/>
    </row>
    <row r="9288" spans="2:2">
      <c r="B9288" s="4"/>
    </row>
    <row r="9289" spans="2:2">
      <c r="B9289" s="4"/>
    </row>
    <row r="9290" spans="2:2">
      <c r="B9290" s="4"/>
    </row>
    <row r="9291" spans="2:2">
      <c r="B9291" s="4"/>
    </row>
    <row r="9292" spans="2:2">
      <c r="B9292" s="4"/>
    </row>
    <row r="9293" spans="2:2">
      <c r="B9293" s="4"/>
    </row>
    <row r="9294" spans="2:2">
      <c r="B9294" s="4"/>
    </row>
    <row r="9295" spans="2:2">
      <c r="B9295" s="4"/>
    </row>
    <row r="9296" spans="2:2">
      <c r="B9296" s="4"/>
    </row>
    <row r="9297" spans="2:2">
      <c r="B9297" s="4"/>
    </row>
    <row r="9298" spans="2:2">
      <c r="B9298" s="4"/>
    </row>
    <row r="9299" spans="2:2">
      <c r="B9299" s="4"/>
    </row>
    <row r="9300" spans="2:2">
      <c r="B9300" s="4"/>
    </row>
    <row r="9301" spans="2:2">
      <c r="B9301" s="4"/>
    </row>
    <row r="9302" spans="2:2">
      <c r="B9302" s="4"/>
    </row>
    <row r="9303" spans="2:2">
      <c r="B9303" s="4"/>
    </row>
    <row r="9304" spans="2:2">
      <c r="B9304" s="4"/>
    </row>
    <row r="9305" spans="2:2">
      <c r="B9305" s="4"/>
    </row>
    <row r="9306" spans="2:2">
      <c r="B9306" s="4"/>
    </row>
    <row r="9307" spans="2:2">
      <c r="B9307" s="4"/>
    </row>
    <row r="9308" spans="2:2">
      <c r="B9308" s="4"/>
    </row>
    <row r="9309" spans="2:2">
      <c r="B9309" s="4"/>
    </row>
    <row r="9310" spans="2:2">
      <c r="B9310" s="4"/>
    </row>
    <row r="9311" spans="2:2">
      <c r="B9311" s="4"/>
    </row>
    <row r="9312" spans="2:2">
      <c r="B9312" s="4"/>
    </row>
    <row r="9313" spans="2:2">
      <c r="B9313" s="4"/>
    </row>
    <row r="9314" spans="2:2">
      <c r="B9314" s="4"/>
    </row>
    <row r="9315" spans="2:2">
      <c r="B9315" s="4"/>
    </row>
    <row r="9316" spans="2:2">
      <c r="B9316" s="4"/>
    </row>
    <row r="9317" spans="2:2">
      <c r="B9317" s="4"/>
    </row>
    <row r="9318" spans="2:2">
      <c r="B9318" s="4"/>
    </row>
    <row r="9319" spans="2:2">
      <c r="B9319" s="4"/>
    </row>
    <row r="9320" spans="2:2">
      <c r="B9320" s="4"/>
    </row>
    <row r="9321" spans="2:2">
      <c r="B9321" s="4"/>
    </row>
    <row r="9322" spans="2:2">
      <c r="B9322" s="4"/>
    </row>
    <row r="9323" spans="2:2">
      <c r="B9323" s="4"/>
    </row>
    <row r="9324" spans="2:2">
      <c r="B9324" s="4"/>
    </row>
    <row r="9325" spans="2:2">
      <c r="B9325" s="4"/>
    </row>
    <row r="9326" spans="2:2">
      <c r="B9326" s="4"/>
    </row>
    <row r="9327" spans="2:2">
      <c r="B9327" s="4"/>
    </row>
    <row r="9328" spans="2:2">
      <c r="B9328" s="4"/>
    </row>
    <row r="9329" spans="2:2">
      <c r="B9329" s="4"/>
    </row>
    <row r="9330" spans="2:2">
      <c r="B9330" s="4"/>
    </row>
    <row r="9331" spans="2:2">
      <c r="B9331" s="4"/>
    </row>
    <row r="9332" spans="2:2">
      <c r="B9332" s="4"/>
    </row>
    <row r="9333" spans="2:2">
      <c r="B9333" s="4"/>
    </row>
    <row r="9334" spans="2:2">
      <c r="B9334" s="4"/>
    </row>
    <row r="9335" spans="2:2">
      <c r="B9335" s="4"/>
    </row>
    <row r="9336" spans="2:2">
      <c r="B9336" s="4"/>
    </row>
    <row r="9337" spans="2:2">
      <c r="B9337" s="4"/>
    </row>
    <row r="9338" spans="2:2">
      <c r="B9338" s="4"/>
    </row>
    <row r="9339" spans="2:2">
      <c r="B9339" s="4"/>
    </row>
    <row r="9340" spans="2:2">
      <c r="B9340" s="4"/>
    </row>
    <row r="9341" spans="2:2">
      <c r="B9341" s="4"/>
    </row>
    <row r="9342" spans="2:2">
      <c r="B9342" s="4"/>
    </row>
    <row r="9343" spans="2:2">
      <c r="B9343" s="4"/>
    </row>
    <row r="9344" spans="2:2">
      <c r="B9344" s="4"/>
    </row>
    <row r="9345" spans="2:2">
      <c r="B9345" s="4"/>
    </row>
    <row r="9346" spans="2:2">
      <c r="B9346" s="4"/>
    </row>
    <row r="9347" spans="2:2">
      <c r="B9347" s="4"/>
    </row>
    <row r="9348" spans="2:2">
      <c r="B9348" s="4"/>
    </row>
    <row r="9349" spans="2:2">
      <c r="B9349" s="4"/>
    </row>
    <row r="9350" spans="2:2">
      <c r="B9350" s="4"/>
    </row>
    <row r="9351" spans="2:2">
      <c r="B9351" s="4"/>
    </row>
    <row r="9352" spans="2:2">
      <c r="B9352" s="4"/>
    </row>
    <row r="9353" spans="2:2">
      <c r="B9353" s="4"/>
    </row>
    <row r="9354" spans="2:2">
      <c r="B9354" s="4"/>
    </row>
    <row r="9355" spans="2:2">
      <c r="B9355" s="4"/>
    </row>
    <row r="9356" spans="2:2">
      <c r="B9356" s="4"/>
    </row>
    <row r="9357" spans="2:2">
      <c r="B9357" s="4"/>
    </row>
    <row r="9358" spans="2:2">
      <c r="B9358" s="4"/>
    </row>
    <row r="9359" spans="2:2">
      <c r="B9359" s="4"/>
    </row>
    <row r="9360" spans="2:2">
      <c r="B9360" s="4"/>
    </row>
    <row r="9361" spans="2:2">
      <c r="B9361" s="4"/>
    </row>
    <row r="9362" spans="2:2">
      <c r="B9362" s="4"/>
    </row>
    <row r="9363" spans="2:2">
      <c r="B9363" s="4"/>
    </row>
    <row r="9364" spans="2:2">
      <c r="B9364" s="4"/>
    </row>
    <row r="9365" spans="2:2">
      <c r="B9365" s="4"/>
    </row>
    <row r="9366" spans="2:2">
      <c r="B9366" s="4"/>
    </row>
    <row r="9367" spans="2:2">
      <c r="B9367" s="4"/>
    </row>
    <row r="9368" spans="2:2">
      <c r="B9368" s="4"/>
    </row>
    <row r="9369" spans="2:2">
      <c r="B9369" s="4"/>
    </row>
    <row r="9370" spans="2:2">
      <c r="B9370" s="4"/>
    </row>
    <row r="9371" spans="2:2">
      <c r="B9371" s="4"/>
    </row>
    <row r="9372" spans="2:2">
      <c r="B9372" s="4"/>
    </row>
    <row r="9373" spans="2:2">
      <c r="B9373" s="4"/>
    </row>
    <row r="9374" spans="2:2">
      <c r="B9374" s="4"/>
    </row>
    <row r="9375" spans="2:2">
      <c r="B9375" s="4"/>
    </row>
    <row r="9376" spans="2:2">
      <c r="B9376" s="4"/>
    </row>
    <row r="9377" spans="2:2">
      <c r="B9377" s="4"/>
    </row>
    <row r="9378" spans="2:2">
      <c r="B9378" s="4"/>
    </row>
    <row r="9379" spans="2:2">
      <c r="B9379" s="4"/>
    </row>
    <row r="9380" spans="2:2">
      <c r="B9380" s="4"/>
    </row>
    <row r="9381" spans="2:2">
      <c r="B9381" s="4"/>
    </row>
    <row r="9382" spans="2:2">
      <c r="B9382" s="4"/>
    </row>
    <row r="9383" spans="2:2">
      <c r="B9383" s="4"/>
    </row>
    <row r="9384" spans="2:2">
      <c r="B9384" s="4"/>
    </row>
    <row r="9385" spans="2:2">
      <c r="B9385" s="4"/>
    </row>
    <row r="9386" spans="2:2">
      <c r="B9386" s="4"/>
    </row>
    <row r="9387" spans="2:2">
      <c r="B9387" s="4"/>
    </row>
    <row r="9388" spans="2:2">
      <c r="B9388" s="4"/>
    </row>
    <row r="9389" spans="2:2">
      <c r="B9389" s="4"/>
    </row>
    <row r="9390" spans="2:2">
      <c r="B9390" s="4"/>
    </row>
    <row r="9391" spans="2:2">
      <c r="B9391" s="4"/>
    </row>
    <row r="9392" spans="2:2">
      <c r="B9392" s="4"/>
    </row>
    <row r="9393" spans="2:2">
      <c r="B9393" s="4"/>
    </row>
    <row r="9394" spans="2:2">
      <c r="B9394" s="4"/>
    </row>
    <row r="9395" spans="2:2">
      <c r="B9395" s="4"/>
    </row>
    <row r="9396" spans="2:2">
      <c r="B9396" s="4"/>
    </row>
    <row r="9397" spans="2:2">
      <c r="B9397" s="4"/>
    </row>
    <row r="9398" spans="2:2">
      <c r="B9398" s="4"/>
    </row>
    <row r="9399" spans="2:2">
      <c r="B9399" s="4"/>
    </row>
    <row r="9400" spans="2:2">
      <c r="B9400" s="4"/>
    </row>
    <row r="9401" spans="2:2">
      <c r="B9401" s="4"/>
    </row>
    <row r="9402" spans="2:2">
      <c r="B9402" s="4"/>
    </row>
    <row r="9403" spans="2:2">
      <c r="B9403" s="4"/>
    </row>
    <row r="9404" spans="2:2">
      <c r="B9404" s="4"/>
    </row>
    <row r="9405" spans="2:2">
      <c r="B9405" s="4"/>
    </row>
    <row r="9406" spans="2:2">
      <c r="B9406" s="4"/>
    </row>
    <row r="9407" spans="2:2">
      <c r="B9407" s="4"/>
    </row>
    <row r="9408" spans="2:2">
      <c r="B9408" s="4"/>
    </row>
    <row r="9409" spans="2:2">
      <c r="B9409" s="4"/>
    </row>
    <row r="9410" spans="2:2">
      <c r="B9410" s="4"/>
    </row>
    <row r="9411" spans="2:2">
      <c r="B9411" s="4"/>
    </row>
    <row r="9412" spans="2:2">
      <c r="B9412" s="4"/>
    </row>
    <row r="9413" spans="2:2">
      <c r="B9413" s="4"/>
    </row>
    <row r="9414" spans="2:2">
      <c r="B9414" s="4"/>
    </row>
    <row r="9415" spans="2:2">
      <c r="B9415" s="4"/>
    </row>
    <row r="9416" spans="2:2">
      <c r="B9416" s="4"/>
    </row>
    <row r="9417" spans="2:2">
      <c r="B9417" s="4"/>
    </row>
    <row r="9418" spans="2:2">
      <c r="B9418" s="4"/>
    </row>
    <row r="9419" spans="2:2">
      <c r="B9419" s="4"/>
    </row>
    <row r="9420" spans="2:2">
      <c r="B9420" s="4"/>
    </row>
    <row r="9421" spans="2:2">
      <c r="B9421" s="4"/>
    </row>
    <row r="9422" spans="2:2">
      <c r="B9422" s="4"/>
    </row>
    <row r="9423" spans="2:2">
      <c r="B9423" s="4"/>
    </row>
    <row r="9424" spans="2:2">
      <c r="B9424" s="4"/>
    </row>
    <row r="9425" spans="2:2">
      <c r="B9425" s="4"/>
    </row>
    <row r="9426" spans="2:2">
      <c r="B9426" s="4"/>
    </row>
    <row r="9427" spans="2:2">
      <c r="B9427" s="4"/>
    </row>
    <row r="9428" spans="2:2">
      <c r="B9428" s="4"/>
    </row>
    <row r="9429" spans="2:2">
      <c r="B9429" s="4"/>
    </row>
    <row r="9430" spans="2:2">
      <c r="B9430" s="4"/>
    </row>
    <row r="9431" spans="2:2">
      <c r="B9431" s="4"/>
    </row>
    <row r="9432" spans="2:2">
      <c r="B9432" s="4"/>
    </row>
    <row r="9433" spans="2:2">
      <c r="B9433" s="4"/>
    </row>
    <row r="9434" spans="2:2">
      <c r="B9434" s="4"/>
    </row>
    <row r="9435" spans="2:2">
      <c r="B9435" s="4"/>
    </row>
    <row r="9436" spans="2:2">
      <c r="B9436" s="4"/>
    </row>
    <row r="9437" spans="2:2">
      <c r="B9437" s="4"/>
    </row>
    <row r="9438" spans="2:2">
      <c r="B9438" s="4"/>
    </row>
    <row r="9439" spans="2:2">
      <c r="B9439" s="4"/>
    </row>
    <row r="9440" spans="2:2">
      <c r="B9440" s="4"/>
    </row>
    <row r="9441" spans="2:2">
      <c r="B9441" s="4"/>
    </row>
    <row r="9442" spans="2:2">
      <c r="B9442" s="4"/>
    </row>
    <row r="9443" spans="2:2">
      <c r="B9443" s="4"/>
    </row>
    <row r="9444" spans="2:2">
      <c r="B9444" s="4"/>
    </row>
    <row r="9445" spans="2:2">
      <c r="B9445" s="4"/>
    </row>
    <row r="9446" spans="2:2">
      <c r="B9446" s="4"/>
    </row>
    <row r="9447" spans="2:2">
      <c r="B9447" s="4"/>
    </row>
    <row r="9448" spans="2:2">
      <c r="B9448" s="4"/>
    </row>
    <row r="9449" spans="2:2">
      <c r="B9449" s="4"/>
    </row>
    <row r="9450" spans="2:2">
      <c r="B9450" s="4"/>
    </row>
    <row r="9451" spans="2:2">
      <c r="B9451" s="4"/>
    </row>
    <row r="9452" spans="2:2">
      <c r="B9452" s="4"/>
    </row>
    <row r="9453" spans="2:2">
      <c r="B9453" s="4"/>
    </row>
    <row r="9454" spans="2:2">
      <c r="B9454" s="4"/>
    </row>
    <row r="9455" spans="2:2">
      <c r="B9455" s="4"/>
    </row>
    <row r="9456" spans="2:2">
      <c r="B9456" s="4"/>
    </row>
    <row r="9457" spans="2:2">
      <c r="B9457" s="4"/>
    </row>
    <row r="9458" spans="2:2">
      <c r="B9458" s="4"/>
    </row>
    <row r="9459" spans="2:2">
      <c r="B9459" s="4"/>
    </row>
    <row r="9460" spans="2:2">
      <c r="B9460" s="4"/>
    </row>
    <row r="9461" spans="2:2">
      <c r="B9461" s="4"/>
    </row>
    <row r="9462" spans="2:2">
      <c r="B9462" s="4"/>
    </row>
    <row r="9463" spans="2:2">
      <c r="B9463" s="4"/>
    </row>
    <row r="9464" spans="2:2">
      <c r="B9464" s="4"/>
    </row>
    <row r="9465" spans="2:2">
      <c r="B9465" s="4"/>
    </row>
    <row r="9466" spans="2:2">
      <c r="B9466" s="4"/>
    </row>
    <row r="9467" spans="2:2">
      <c r="B9467" s="4"/>
    </row>
    <row r="9468" spans="2:2">
      <c r="B9468" s="4"/>
    </row>
    <row r="9469" spans="2:2">
      <c r="B9469" s="4"/>
    </row>
    <row r="9470" spans="2:2">
      <c r="B9470" s="4"/>
    </row>
    <row r="9471" spans="2:2">
      <c r="B9471" s="4"/>
    </row>
    <row r="9472" spans="2:2">
      <c r="B9472" s="4"/>
    </row>
    <row r="9473" spans="2:2">
      <c r="B9473" s="4"/>
    </row>
    <row r="9474" spans="2:2">
      <c r="B9474" s="4"/>
    </row>
    <row r="9475" spans="2:2">
      <c r="B9475" s="4"/>
    </row>
    <row r="9476" spans="2:2">
      <c r="B9476" s="4"/>
    </row>
    <row r="9477" spans="2:2">
      <c r="B9477" s="4"/>
    </row>
    <row r="9478" spans="2:2">
      <c r="B9478" s="4"/>
    </row>
    <row r="9479" spans="2:2">
      <c r="B9479" s="4"/>
    </row>
    <row r="9480" spans="2:2">
      <c r="B9480" s="4"/>
    </row>
    <row r="9481" spans="2:2">
      <c r="B9481" s="4"/>
    </row>
    <row r="9482" spans="2:2">
      <c r="B9482" s="4"/>
    </row>
    <row r="9483" spans="2:2">
      <c r="B9483" s="4"/>
    </row>
    <row r="9484" spans="2:2">
      <c r="B9484" s="4"/>
    </row>
    <row r="9485" spans="2:2">
      <c r="B9485" s="4"/>
    </row>
    <row r="9486" spans="2:2">
      <c r="B9486" s="4"/>
    </row>
    <row r="9487" spans="2:2">
      <c r="B9487" s="4"/>
    </row>
    <row r="9488" spans="2:2">
      <c r="B9488" s="4"/>
    </row>
    <row r="9489" spans="2:2">
      <c r="B9489" s="4"/>
    </row>
    <row r="9490" spans="2:2">
      <c r="B9490" s="4"/>
    </row>
    <row r="9491" spans="2:2">
      <c r="B9491" s="4"/>
    </row>
    <row r="9492" spans="2:2">
      <c r="B9492" s="4"/>
    </row>
    <row r="9493" spans="2:2">
      <c r="B9493" s="4"/>
    </row>
    <row r="9494" spans="2:2">
      <c r="B9494" s="4"/>
    </row>
    <row r="9495" spans="2:2">
      <c r="B9495" s="4"/>
    </row>
    <row r="9496" spans="2:2">
      <c r="B9496" s="4"/>
    </row>
    <row r="9497" spans="2:2">
      <c r="B9497" s="4"/>
    </row>
    <row r="9498" spans="2:2">
      <c r="B9498" s="4"/>
    </row>
    <row r="9499" spans="2:2">
      <c r="B9499" s="4"/>
    </row>
    <row r="9500" spans="2:2">
      <c r="B9500" s="4"/>
    </row>
    <row r="9501" spans="2:2">
      <c r="B9501" s="4"/>
    </row>
    <row r="9502" spans="2:2">
      <c r="B9502" s="4"/>
    </row>
    <row r="9503" spans="2:2">
      <c r="B9503" s="4"/>
    </row>
    <row r="9504" spans="2:2">
      <c r="B9504" s="4"/>
    </row>
    <row r="9505" spans="2:2">
      <c r="B9505" s="4"/>
    </row>
    <row r="9506" spans="2:2">
      <c r="B9506" s="4"/>
    </row>
    <row r="9507" spans="2:2">
      <c r="B9507" s="4"/>
    </row>
    <row r="9508" spans="2:2">
      <c r="B9508" s="4"/>
    </row>
    <row r="9509" spans="2:2">
      <c r="B9509" s="4"/>
    </row>
    <row r="9510" spans="2:2">
      <c r="B9510" s="4"/>
    </row>
    <row r="9511" spans="2:2">
      <c r="B9511" s="4"/>
    </row>
    <row r="9512" spans="2:2">
      <c r="B9512" s="4"/>
    </row>
    <row r="9513" spans="2:2">
      <c r="B9513" s="4"/>
    </row>
    <row r="9514" spans="2:2">
      <c r="B9514" s="4"/>
    </row>
    <row r="9515" spans="2:2">
      <c r="B9515" s="4"/>
    </row>
    <row r="9516" spans="2:2">
      <c r="B9516" s="4"/>
    </row>
    <row r="9517" spans="2:2">
      <c r="B9517" s="4"/>
    </row>
    <row r="9518" spans="2:2">
      <c r="B9518" s="4"/>
    </row>
    <row r="9519" spans="2:2">
      <c r="B9519" s="4"/>
    </row>
    <row r="9520" spans="2:2">
      <c r="B9520" s="4"/>
    </row>
    <row r="9521" spans="2:2">
      <c r="B9521" s="4"/>
    </row>
    <row r="9522" spans="2:2">
      <c r="B9522" s="4"/>
    </row>
    <row r="9523" spans="2:2">
      <c r="B9523" s="4"/>
    </row>
    <row r="9524" spans="2:2">
      <c r="B9524" s="4"/>
    </row>
    <row r="9525" spans="2:2">
      <c r="B9525" s="4"/>
    </row>
    <row r="9526" spans="2:2">
      <c r="B9526" s="4"/>
    </row>
    <row r="9527" spans="2:2">
      <c r="B9527" s="4"/>
    </row>
    <row r="9528" spans="2:2">
      <c r="B9528" s="4"/>
    </row>
    <row r="9529" spans="2:2">
      <c r="B9529" s="4"/>
    </row>
    <row r="9530" spans="2:2">
      <c r="B9530" s="4"/>
    </row>
    <row r="9531" spans="2:2">
      <c r="B9531" s="4"/>
    </row>
    <row r="9532" spans="2:2">
      <c r="B9532" s="4"/>
    </row>
    <row r="9533" spans="2:2">
      <c r="B9533" s="4"/>
    </row>
    <row r="9534" spans="2:2">
      <c r="B9534" s="4"/>
    </row>
    <row r="9535" spans="2:2">
      <c r="B9535" s="4"/>
    </row>
    <row r="9536" spans="2:2">
      <c r="B9536" s="4"/>
    </row>
    <row r="9537" spans="2:2">
      <c r="B9537" s="4"/>
    </row>
    <row r="9538" spans="2:2">
      <c r="B9538" s="4"/>
    </row>
    <row r="9539" spans="2:2">
      <c r="B9539" s="4"/>
    </row>
    <row r="9540" spans="2:2">
      <c r="B9540" s="4"/>
    </row>
    <row r="9541" spans="2:2">
      <c r="B9541" s="4"/>
    </row>
    <row r="9542" spans="2:2">
      <c r="B9542" s="4"/>
    </row>
    <row r="9543" spans="2:2">
      <c r="B9543" s="4"/>
    </row>
    <row r="9544" spans="2:2">
      <c r="B9544" s="4"/>
    </row>
    <row r="9545" spans="2:2">
      <c r="B9545" s="4"/>
    </row>
    <row r="9546" spans="2:2">
      <c r="B9546" s="4"/>
    </row>
    <row r="9547" spans="2:2">
      <c r="B9547" s="4"/>
    </row>
    <row r="9548" spans="2:2">
      <c r="B9548" s="4"/>
    </row>
    <row r="9549" spans="2:2">
      <c r="B9549" s="4"/>
    </row>
    <row r="9550" spans="2:2">
      <c r="B9550" s="4"/>
    </row>
    <row r="9551" spans="2:2">
      <c r="B9551" s="4"/>
    </row>
    <row r="9552" spans="2:2">
      <c r="B9552" s="4"/>
    </row>
    <row r="9553" spans="2:2">
      <c r="B9553" s="4"/>
    </row>
    <row r="9554" spans="2:2">
      <c r="B9554" s="4"/>
    </row>
    <row r="9555" spans="2:2">
      <c r="B9555" s="4"/>
    </row>
    <row r="9556" spans="2:2">
      <c r="B9556" s="4"/>
    </row>
    <row r="9557" spans="2:2">
      <c r="B9557" s="4"/>
    </row>
    <row r="9558" spans="2:2">
      <c r="B9558" s="4"/>
    </row>
    <row r="9559" spans="2:2">
      <c r="B9559" s="4"/>
    </row>
    <row r="9560" spans="2:2">
      <c r="B9560" s="4"/>
    </row>
    <row r="9561" spans="2:2">
      <c r="B9561" s="4"/>
    </row>
    <row r="9562" spans="2:2">
      <c r="B9562" s="4"/>
    </row>
    <row r="9563" spans="2:2">
      <c r="B9563" s="4"/>
    </row>
    <row r="9564" spans="2:2">
      <c r="B9564" s="4"/>
    </row>
    <row r="9565" spans="2:2">
      <c r="B9565" s="4"/>
    </row>
    <row r="9566" spans="2:2">
      <c r="B9566" s="4"/>
    </row>
    <row r="9567" spans="2:2">
      <c r="B9567" s="4"/>
    </row>
    <row r="9568" spans="2:2">
      <c r="B9568" s="4"/>
    </row>
    <row r="9569" spans="2:2">
      <c r="B9569" s="4"/>
    </row>
    <row r="9570" spans="2:2">
      <c r="B9570" s="4"/>
    </row>
    <row r="9571" spans="2:2">
      <c r="B9571" s="4"/>
    </row>
    <row r="9572" spans="2:2">
      <c r="B9572" s="4"/>
    </row>
    <row r="9573" spans="2:2">
      <c r="B9573" s="4"/>
    </row>
    <row r="9574" spans="2:2">
      <c r="B9574" s="4"/>
    </row>
    <row r="9575" spans="2:2">
      <c r="B9575" s="4"/>
    </row>
    <row r="9576" spans="2:2">
      <c r="B9576" s="4"/>
    </row>
    <row r="9577" spans="2:2">
      <c r="B9577" s="4"/>
    </row>
    <row r="9578" spans="2:2">
      <c r="B9578" s="4"/>
    </row>
    <row r="9579" spans="2:2">
      <c r="B9579" s="4"/>
    </row>
    <row r="9580" spans="2:2">
      <c r="B9580" s="4"/>
    </row>
    <row r="9581" spans="2:2">
      <c r="B9581" s="4"/>
    </row>
    <row r="9582" spans="2:2">
      <c r="B9582" s="4"/>
    </row>
    <row r="9583" spans="2:2">
      <c r="B9583" s="4"/>
    </row>
    <row r="9584" spans="2:2">
      <c r="B9584" s="4"/>
    </row>
    <row r="9585" spans="2:2">
      <c r="B9585" s="4"/>
    </row>
    <row r="9586" spans="2:2">
      <c r="B9586" s="4"/>
    </row>
    <row r="9587" spans="2:2">
      <c r="B9587" s="4"/>
    </row>
    <row r="9588" spans="2:2">
      <c r="B9588" s="4"/>
    </row>
    <row r="9589" spans="2:2">
      <c r="B9589" s="4"/>
    </row>
    <row r="9590" spans="2:2">
      <c r="B9590" s="4"/>
    </row>
    <row r="9591" spans="2:2">
      <c r="B9591" s="4"/>
    </row>
    <row r="9592" spans="2:2">
      <c r="B9592" s="4"/>
    </row>
    <row r="9593" spans="2:2">
      <c r="B9593" s="4"/>
    </row>
    <row r="9594" spans="2:2">
      <c r="B9594" s="4"/>
    </row>
    <row r="9595" spans="2:2">
      <c r="B9595" s="4"/>
    </row>
    <row r="9596" spans="2:2">
      <c r="B9596" s="4"/>
    </row>
    <row r="9597" spans="2:2">
      <c r="B9597" s="4"/>
    </row>
    <row r="9598" spans="2:2">
      <c r="B9598" s="4"/>
    </row>
    <row r="9599" spans="2:2">
      <c r="B9599" s="4"/>
    </row>
    <row r="9600" spans="2:2">
      <c r="B9600" s="4"/>
    </row>
    <row r="9601" spans="2:2">
      <c r="B9601" s="4"/>
    </row>
    <row r="9602" spans="2:2">
      <c r="B9602" s="4"/>
    </row>
    <row r="9603" spans="2:2">
      <c r="B9603" s="4"/>
    </row>
    <row r="9604" spans="2:2">
      <c r="B9604" s="4"/>
    </row>
    <row r="9605" spans="2:2">
      <c r="B9605" s="4"/>
    </row>
    <row r="9606" spans="2:2">
      <c r="B9606" s="4"/>
    </row>
    <row r="9607" spans="2:2">
      <c r="B9607" s="4"/>
    </row>
    <row r="9608" spans="2:2">
      <c r="B9608" s="4"/>
    </row>
    <row r="9609" spans="2:2">
      <c r="B9609" s="4"/>
    </row>
    <row r="9610" spans="2:2">
      <c r="B9610" s="4"/>
    </row>
    <row r="9611" spans="2:2">
      <c r="B9611" s="4"/>
    </row>
    <row r="9612" spans="2:2">
      <c r="B9612" s="4"/>
    </row>
    <row r="9613" spans="2:2">
      <c r="B9613" s="4"/>
    </row>
    <row r="9614" spans="2:2">
      <c r="B9614" s="4"/>
    </row>
    <row r="9615" spans="2:2">
      <c r="B9615" s="4"/>
    </row>
    <row r="9616" spans="2:2">
      <c r="B9616" s="4"/>
    </row>
    <row r="9617" spans="2:2">
      <c r="B9617" s="4"/>
    </row>
    <row r="9618" spans="2:2">
      <c r="B9618" s="4"/>
    </row>
    <row r="9619" spans="2:2">
      <c r="B9619" s="4"/>
    </row>
    <row r="9620" spans="2:2">
      <c r="B9620" s="4"/>
    </row>
    <row r="9621" spans="2:2">
      <c r="B9621" s="4"/>
    </row>
    <row r="9622" spans="2:2">
      <c r="B9622" s="4"/>
    </row>
    <row r="9623" spans="2:2">
      <c r="B9623" s="4"/>
    </row>
    <row r="9624" spans="2:2">
      <c r="B9624" s="4"/>
    </row>
    <row r="9625" spans="2:2">
      <c r="B9625" s="4"/>
    </row>
    <row r="9626" spans="2:2">
      <c r="B9626" s="4"/>
    </row>
    <row r="9627" spans="2:2">
      <c r="B9627" s="4"/>
    </row>
    <row r="9628" spans="2:2">
      <c r="B9628" s="4"/>
    </row>
    <row r="9629" spans="2:2">
      <c r="B9629" s="4"/>
    </row>
    <row r="9630" spans="2:2">
      <c r="B9630" s="4"/>
    </row>
    <row r="9631" spans="2:2">
      <c r="B9631" s="4"/>
    </row>
    <row r="9632" spans="2:2">
      <c r="B9632" s="4"/>
    </row>
    <row r="9633" spans="2:2">
      <c r="B9633" s="4"/>
    </row>
    <row r="9634" spans="2:2">
      <c r="B9634" s="4"/>
    </row>
    <row r="9635" spans="2:2">
      <c r="B9635" s="4"/>
    </row>
    <row r="9636" spans="2:2">
      <c r="B9636" s="4"/>
    </row>
    <row r="9637" spans="2:2">
      <c r="B9637" s="4"/>
    </row>
    <row r="9638" spans="2:2">
      <c r="B9638" s="4"/>
    </row>
    <row r="9639" spans="2:2">
      <c r="B9639" s="4"/>
    </row>
    <row r="9640" spans="2:2">
      <c r="B9640" s="4"/>
    </row>
    <row r="9641" spans="2:2">
      <c r="B9641" s="4"/>
    </row>
    <row r="9642" spans="2:2">
      <c r="B9642" s="4"/>
    </row>
    <row r="9643" spans="2:2">
      <c r="B9643" s="4"/>
    </row>
    <row r="9644" spans="2:2">
      <c r="B9644" s="4"/>
    </row>
    <row r="9645" spans="2:2">
      <c r="B9645" s="4"/>
    </row>
    <row r="9646" spans="2:2">
      <c r="B9646" s="4"/>
    </row>
    <row r="9647" spans="2:2">
      <c r="B9647" s="4"/>
    </row>
    <row r="9648" spans="2:2">
      <c r="B9648" s="4"/>
    </row>
    <row r="9649" spans="2:2">
      <c r="B9649" s="4"/>
    </row>
    <row r="9650" spans="2:2">
      <c r="B9650" s="4"/>
    </row>
    <row r="9651" spans="2:2">
      <c r="B9651" s="4"/>
    </row>
    <row r="9652" spans="2:2">
      <c r="B9652" s="4"/>
    </row>
    <row r="9653" spans="2:2">
      <c r="B9653" s="4"/>
    </row>
    <row r="9654" spans="2:2">
      <c r="B9654" s="4"/>
    </row>
    <row r="9655" spans="2:2">
      <c r="B9655" s="4"/>
    </row>
    <row r="9656" spans="2:2">
      <c r="B9656" s="4"/>
    </row>
    <row r="9657" spans="2:2">
      <c r="B9657" s="4"/>
    </row>
    <row r="9658" spans="2:2">
      <c r="B9658" s="4"/>
    </row>
    <row r="9659" spans="2:2">
      <c r="B9659" s="4"/>
    </row>
    <row r="9660" spans="2:2">
      <c r="B9660" s="4"/>
    </row>
    <row r="9661" spans="2:2">
      <c r="B9661" s="4"/>
    </row>
    <row r="9662" spans="2:2">
      <c r="B9662" s="4"/>
    </row>
    <row r="9663" spans="2:2">
      <c r="B9663" s="4"/>
    </row>
    <row r="9664" spans="2:2">
      <c r="B9664" s="4"/>
    </row>
    <row r="9665" spans="2:2">
      <c r="B9665" s="4"/>
    </row>
    <row r="9666" spans="2:2">
      <c r="B9666" s="4"/>
    </row>
    <row r="9667" spans="2:2">
      <c r="B9667" s="4"/>
    </row>
    <row r="9668" spans="2:2">
      <c r="B9668" s="4"/>
    </row>
    <row r="9669" spans="2:2">
      <c r="B9669" s="4"/>
    </row>
    <row r="9670" spans="2:2">
      <c r="B9670" s="4"/>
    </row>
    <row r="9671" spans="2:2">
      <c r="B9671" s="4"/>
    </row>
    <row r="9672" spans="2:2">
      <c r="B9672" s="4"/>
    </row>
    <row r="9673" spans="2:2">
      <c r="B9673" s="4"/>
    </row>
    <row r="9674" spans="2:2">
      <c r="B9674" s="4"/>
    </row>
    <row r="9675" spans="2:2">
      <c r="B9675" s="4"/>
    </row>
    <row r="9676" spans="2:2">
      <c r="B9676" s="4"/>
    </row>
    <row r="9677" spans="2:2">
      <c r="B9677" s="4"/>
    </row>
    <row r="9678" spans="2:2">
      <c r="B9678" s="4"/>
    </row>
    <row r="9679" spans="2:2">
      <c r="B9679" s="4"/>
    </row>
    <row r="9680" spans="2:2">
      <c r="B9680" s="4"/>
    </row>
    <row r="9681" spans="2:2">
      <c r="B9681" s="4"/>
    </row>
    <row r="9682" spans="2:2">
      <c r="B9682" s="4"/>
    </row>
    <row r="9683" spans="2:2">
      <c r="B9683" s="4"/>
    </row>
    <row r="9684" spans="2:2">
      <c r="B9684" s="4"/>
    </row>
    <row r="9685" spans="2:2">
      <c r="B9685" s="4"/>
    </row>
    <row r="9686" spans="2:2">
      <c r="B9686" s="4"/>
    </row>
    <row r="9687" spans="2:2">
      <c r="B9687" s="4"/>
    </row>
    <row r="9688" spans="2:2">
      <c r="B9688" s="4"/>
    </row>
    <row r="9689" spans="2:2">
      <c r="B9689" s="4"/>
    </row>
    <row r="9690" spans="2:2">
      <c r="B9690" s="4"/>
    </row>
    <row r="9691" spans="2:2">
      <c r="B9691" s="4"/>
    </row>
    <row r="9692" spans="2:2">
      <c r="B9692" s="4"/>
    </row>
    <row r="9693" spans="2:2">
      <c r="B9693" s="4"/>
    </row>
    <row r="9694" spans="2:2">
      <c r="B9694" s="4"/>
    </row>
    <row r="9695" spans="2:2">
      <c r="B9695" s="4"/>
    </row>
    <row r="9696" spans="2:2">
      <c r="B9696" s="4"/>
    </row>
    <row r="9697" spans="2:2">
      <c r="B9697" s="4"/>
    </row>
    <row r="9698" spans="2:2">
      <c r="B9698" s="4"/>
    </row>
    <row r="9699" spans="2:2">
      <c r="B9699" s="4"/>
    </row>
    <row r="9700" spans="2:2">
      <c r="B9700" s="4"/>
    </row>
    <row r="9701" spans="2:2">
      <c r="B9701" s="4"/>
    </row>
    <row r="9702" spans="2:2">
      <c r="B9702" s="4"/>
    </row>
    <row r="9703" spans="2:2">
      <c r="B9703" s="4"/>
    </row>
    <row r="9704" spans="2:2">
      <c r="B9704" s="4"/>
    </row>
    <row r="9705" spans="2:2">
      <c r="B9705" s="4"/>
    </row>
    <row r="9706" spans="2:2">
      <c r="B9706" s="4"/>
    </row>
    <row r="9707" spans="2:2">
      <c r="B9707" s="4"/>
    </row>
    <row r="9708" spans="2:2">
      <c r="B9708" s="4"/>
    </row>
    <row r="9709" spans="2:2">
      <c r="B9709" s="4"/>
    </row>
    <row r="9710" spans="2:2">
      <c r="B9710" s="4"/>
    </row>
    <row r="9711" spans="2:2">
      <c r="B9711" s="4"/>
    </row>
    <row r="9712" spans="2:2">
      <c r="B9712" s="4"/>
    </row>
    <row r="9713" spans="2:2">
      <c r="B9713" s="4"/>
    </row>
    <row r="9714" spans="2:2">
      <c r="B9714" s="4"/>
    </row>
    <row r="9715" spans="2:2">
      <c r="B9715" s="4"/>
    </row>
    <row r="9716" spans="2:2">
      <c r="B9716" s="4"/>
    </row>
    <row r="9717" spans="2:2">
      <c r="B9717" s="4"/>
    </row>
    <row r="9718" spans="2:2">
      <c r="B9718" s="4"/>
    </row>
    <row r="9719" spans="2:2">
      <c r="B9719" s="4"/>
    </row>
    <row r="9720" spans="2:2">
      <c r="B9720" s="4"/>
    </row>
    <row r="9721" spans="2:2">
      <c r="B9721" s="4"/>
    </row>
    <row r="9722" spans="2:2">
      <c r="B9722" s="4"/>
    </row>
    <row r="9723" spans="2:2">
      <c r="B9723" s="4"/>
    </row>
    <row r="9724" spans="2:2">
      <c r="B9724" s="4"/>
    </row>
    <row r="9725" spans="2:2">
      <c r="B9725" s="4"/>
    </row>
    <row r="9726" spans="2:2">
      <c r="B9726" s="4"/>
    </row>
    <row r="9727" spans="2:2">
      <c r="B9727" s="4"/>
    </row>
    <row r="9728" spans="2:2">
      <c r="B9728" s="4"/>
    </row>
    <row r="9729" spans="2:2">
      <c r="B9729" s="4"/>
    </row>
    <row r="9730" spans="2:2">
      <c r="B9730" s="4"/>
    </row>
    <row r="9731" spans="2:2">
      <c r="B9731" s="4"/>
    </row>
    <row r="9732" spans="2:2">
      <c r="B9732" s="4"/>
    </row>
    <row r="9733" spans="2:2">
      <c r="B9733" s="4"/>
    </row>
    <row r="9734" spans="2:2">
      <c r="B9734" s="4"/>
    </row>
    <row r="9735" spans="2:2">
      <c r="B9735" s="4"/>
    </row>
    <row r="9736" spans="2:2">
      <c r="B9736" s="4"/>
    </row>
    <row r="9737" spans="2:2">
      <c r="B9737" s="4"/>
    </row>
    <row r="9738" spans="2:2">
      <c r="B9738" s="4"/>
    </row>
    <row r="9739" spans="2:2">
      <c r="B9739" s="4"/>
    </row>
    <row r="9740" spans="2:2">
      <c r="B9740" s="4"/>
    </row>
    <row r="9741" spans="2:2">
      <c r="B9741" s="4"/>
    </row>
    <row r="9742" spans="2:2">
      <c r="B9742" s="4"/>
    </row>
    <row r="9743" spans="2:2">
      <c r="B9743" s="4"/>
    </row>
    <row r="9744" spans="2:2">
      <c r="B9744" s="4"/>
    </row>
    <row r="9745" spans="2:2">
      <c r="B9745" s="4"/>
    </row>
    <row r="9746" spans="2:2">
      <c r="B9746" s="4"/>
    </row>
    <row r="9747" spans="2:2">
      <c r="B9747" s="4"/>
    </row>
    <row r="9748" spans="2:2">
      <c r="B9748" s="4"/>
    </row>
    <row r="9749" spans="2:2">
      <c r="B9749" s="4"/>
    </row>
    <row r="9750" spans="2:2">
      <c r="B9750" s="4"/>
    </row>
    <row r="9751" spans="2:2">
      <c r="B9751" s="4"/>
    </row>
    <row r="9752" spans="2:2">
      <c r="B9752" s="4"/>
    </row>
    <row r="9753" spans="2:2">
      <c r="B9753" s="4"/>
    </row>
    <row r="9754" spans="2:2">
      <c r="B9754" s="4"/>
    </row>
    <row r="9755" spans="2:2">
      <c r="B9755" s="4"/>
    </row>
    <row r="9756" spans="2:2">
      <c r="B9756" s="4"/>
    </row>
    <row r="9757" spans="2:2">
      <c r="B9757" s="4"/>
    </row>
    <row r="9758" spans="2:2">
      <c r="B9758" s="4"/>
    </row>
    <row r="9759" spans="2:2">
      <c r="B9759" s="4"/>
    </row>
    <row r="9760" spans="2:2">
      <c r="B9760" s="4"/>
    </row>
    <row r="9761" spans="2:2">
      <c r="B9761" s="4"/>
    </row>
    <row r="9762" spans="2:2">
      <c r="B9762" s="4"/>
    </row>
    <row r="9763" spans="2:2">
      <c r="B9763" s="4"/>
    </row>
    <row r="9764" spans="2:2">
      <c r="B9764" s="4"/>
    </row>
    <row r="9765" spans="2:2">
      <c r="B9765" s="4"/>
    </row>
    <row r="9766" spans="2:2">
      <c r="B9766" s="4"/>
    </row>
    <row r="9767" spans="2:2">
      <c r="B9767" s="4"/>
    </row>
    <row r="9768" spans="2:2">
      <c r="B9768" s="4"/>
    </row>
    <row r="9769" spans="2:2">
      <c r="B9769" s="4"/>
    </row>
    <row r="9770" spans="2:2">
      <c r="B9770" s="4"/>
    </row>
    <row r="9771" spans="2:2">
      <c r="B9771" s="4"/>
    </row>
    <row r="9772" spans="2:2">
      <c r="B9772" s="4"/>
    </row>
    <row r="9773" spans="2:2">
      <c r="B9773" s="4"/>
    </row>
    <row r="9774" spans="2:2">
      <c r="B9774" s="4"/>
    </row>
    <row r="9775" spans="2:2">
      <c r="B9775" s="4"/>
    </row>
    <row r="9776" spans="2:2">
      <c r="B9776" s="4"/>
    </row>
    <row r="9777" spans="2:2">
      <c r="B9777" s="4"/>
    </row>
    <row r="9778" spans="2:2">
      <c r="B9778" s="4"/>
    </row>
    <row r="9779" spans="2:2">
      <c r="B9779" s="4"/>
    </row>
    <row r="9780" spans="2:2">
      <c r="B9780" s="4"/>
    </row>
    <row r="9781" spans="2:2">
      <c r="B9781" s="4"/>
    </row>
    <row r="9782" spans="2:2">
      <c r="B9782" s="4"/>
    </row>
    <row r="9783" spans="2:2">
      <c r="B9783" s="4"/>
    </row>
    <row r="9784" spans="2:2">
      <c r="B9784" s="4"/>
    </row>
    <row r="9785" spans="2:2">
      <c r="B9785" s="4"/>
    </row>
    <row r="9786" spans="2:2">
      <c r="B9786" s="4"/>
    </row>
    <row r="9787" spans="2:2">
      <c r="B9787" s="4"/>
    </row>
    <row r="9788" spans="2:2">
      <c r="B9788" s="4"/>
    </row>
    <row r="9789" spans="2:2">
      <c r="B9789" s="4"/>
    </row>
    <row r="9790" spans="2:2">
      <c r="B9790" s="4"/>
    </row>
    <row r="9791" spans="2:2">
      <c r="B9791" s="4"/>
    </row>
    <row r="9792" spans="2:2">
      <c r="B9792" s="4"/>
    </row>
    <row r="9793" spans="2:2">
      <c r="B9793" s="4"/>
    </row>
    <row r="9794" spans="2:2">
      <c r="B9794" s="4"/>
    </row>
    <row r="9795" spans="2:2">
      <c r="B9795" s="4"/>
    </row>
    <row r="9796" spans="2:2">
      <c r="B9796" s="4"/>
    </row>
    <row r="9797" spans="2:2">
      <c r="B9797" s="4"/>
    </row>
    <row r="9798" spans="2:2">
      <c r="B9798" s="4"/>
    </row>
    <row r="9799" spans="2:2">
      <c r="B9799" s="4"/>
    </row>
    <row r="9800" spans="2:2">
      <c r="B9800" s="4"/>
    </row>
    <row r="9801" spans="2:2">
      <c r="B9801" s="4"/>
    </row>
    <row r="9802" spans="2:2">
      <c r="B9802" s="4"/>
    </row>
    <row r="9803" spans="2:2">
      <c r="B9803" s="4"/>
    </row>
    <row r="9804" spans="2:2">
      <c r="B9804" s="4"/>
    </row>
    <row r="9805" spans="2:2">
      <c r="B9805" s="4"/>
    </row>
    <row r="9806" spans="2:2">
      <c r="B9806" s="4"/>
    </row>
    <row r="9807" spans="2:2">
      <c r="B9807" s="4"/>
    </row>
    <row r="9808" spans="2:2">
      <c r="B9808" s="4"/>
    </row>
    <row r="9809" spans="2:2">
      <c r="B9809" s="4"/>
    </row>
    <row r="9810" spans="2:2">
      <c r="B9810" s="4"/>
    </row>
    <row r="9811" spans="2:2">
      <c r="B9811" s="4"/>
    </row>
    <row r="9812" spans="2:2">
      <c r="B9812" s="4"/>
    </row>
    <row r="9813" spans="2:2">
      <c r="B9813" s="4"/>
    </row>
    <row r="9814" spans="2:2">
      <c r="B9814" s="4"/>
    </row>
    <row r="9815" spans="2:2">
      <c r="B9815" s="4"/>
    </row>
    <row r="9816" spans="2:2">
      <c r="B9816" s="4"/>
    </row>
    <row r="9817" spans="2:2">
      <c r="B9817" s="4"/>
    </row>
    <row r="9818" spans="2:2">
      <c r="B9818" s="4"/>
    </row>
    <row r="9819" spans="2:2">
      <c r="B9819" s="4"/>
    </row>
    <row r="9820" spans="2:2">
      <c r="B9820" s="4"/>
    </row>
    <row r="9821" spans="2:2">
      <c r="B9821" s="4"/>
    </row>
    <row r="9822" spans="2:2">
      <c r="B9822" s="4"/>
    </row>
    <row r="9823" spans="2:2">
      <c r="B9823" s="4"/>
    </row>
    <row r="9824" spans="2:2">
      <c r="B9824" s="4"/>
    </row>
    <row r="9825" spans="2:2">
      <c r="B9825" s="4"/>
    </row>
    <row r="9826" spans="2:2">
      <c r="B9826" s="4"/>
    </row>
    <row r="9827" spans="2:2">
      <c r="B9827" s="4"/>
    </row>
    <row r="9828" spans="2:2">
      <c r="B9828" s="4"/>
    </row>
    <row r="9829" spans="2:2">
      <c r="B9829" s="4"/>
    </row>
    <row r="9830" spans="2:2">
      <c r="B9830" s="4"/>
    </row>
    <row r="9831" spans="2:2">
      <c r="B9831" s="4"/>
    </row>
    <row r="9832" spans="2:2">
      <c r="B9832" s="4"/>
    </row>
    <row r="9833" spans="2:2">
      <c r="B9833" s="4"/>
    </row>
    <row r="9834" spans="2:2">
      <c r="B9834" s="4"/>
    </row>
    <row r="9835" spans="2:2">
      <c r="B9835" s="4"/>
    </row>
    <row r="9836" spans="2:2">
      <c r="B9836" s="4"/>
    </row>
    <row r="9837" spans="2:2">
      <c r="B9837" s="4"/>
    </row>
    <row r="9838" spans="2:2">
      <c r="B9838" s="4"/>
    </row>
    <row r="9839" spans="2:2">
      <c r="B9839" s="4"/>
    </row>
    <row r="9840" spans="2:2">
      <c r="B9840" s="4"/>
    </row>
    <row r="9841" spans="2:2">
      <c r="B9841" s="4"/>
    </row>
    <row r="9842" spans="2:2">
      <c r="B9842" s="4"/>
    </row>
    <row r="9843" spans="2:2">
      <c r="B9843" s="4"/>
    </row>
    <row r="9844" spans="2:2">
      <c r="B9844" s="4"/>
    </row>
    <row r="9845" spans="2:2">
      <c r="B9845" s="4"/>
    </row>
    <row r="9846" spans="2:2">
      <c r="B9846" s="4"/>
    </row>
    <row r="9847" spans="2:2">
      <c r="B9847" s="4"/>
    </row>
    <row r="9848" spans="2:2">
      <c r="B9848" s="4"/>
    </row>
    <row r="9849" spans="2:2">
      <c r="B9849" s="4"/>
    </row>
    <row r="9850" spans="2:2">
      <c r="B9850" s="4"/>
    </row>
    <row r="9851" spans="2:2">
      <c r="B9851" s="4"/>
    </row>
    <row r="9852" spans="2:2">
      <c r="B9852" s="4"/>
    </row>
    <row r="9853" spans="2:2">
      <c r="B9853" s="4"/>
    </row>
    <row r="9854" spans="2:2">
      <c r="B9854" s="4"/>
    </row>
    <row r="9855" spans="2:2">
      <c r="B9855" s="4"/>
    </row>
    <row r="9856" spans="2:2">
      <c r="B9856" s="4"/>
    </row>
    <row r="9857" spans="2:2">
      <c r="B9857" s="4"/>
    </row>
    <row r="9858" spans="2:2">
      <c r="B9858" s="4"/>
    </row>
    <row r="9859" spans="2:2">
      <c r="B9859" s="4"/>
    </row>
    <row r="9860" spans="2:2">
      <c r="B9860" s="4"/>
    </row>
    <row r="9861" spans="2:2">
      <c r="B9861" s="4"/>
    </row>
    <row r="9862" spans="2:2">
      <c r="B9862" s="4"/>
    </row>
    <row r="9863" spans="2:2">
      <c r="B9863" s="4"/>
    </row>
    <row r="9864" spans="2:2">
      <c r="B9864" s="4"/>
    </row>
    <row r="9865" spans="2:2">
      <c r="B9865" s="4"/>
    </row>
    <row r="9866" spans="2:2">
      <c r="B9866" s="4"/>
    </row>
    <row r="9867" spans="2:2">
      <c r="B9867" s="4"/>
    </row>
    <row r="9868" spans="2:2">
      <c r="B9868" s="4"/>
    </row>
    <row r="9869" spans="2:2">
      <c r="B9869" s="4"/>
    </row>
    <row r="9870" spans="2:2">
      <c r="B9870" s="4"/>
    </row>
    <row r="9871" spans="2:2">
      <c r="B9871" s="4"/>
    </row>
    <row r="9872" spans="2:2">
      <c r="B9872" s="4"/>
    </row>
    <row r="9873" spans="2:2">
      <c r="B9873" s="4"/>
    </row>
    <row r="9874" spans="2:2">
      <c r="B9874" s="4"/>
    </row>
    <row r="9875" spans="2:2">
      <c r="B9875" s="4"/>
    </row>
    <row r="9876" spans="2:2">
      <c r="B9876" s="4"/>
    </row>
    <row r="9877" spans="2:2">
      <c r="B9877" s="4"/>
    </row>
    <row r="9878" spans="2:2">
      <c r="B9878" s="4"/>
    </row>
    <row r="9879" spans="2:2">
      <c r="B9879" s="4"/>
    </row>
    <row r="9880" spans="2:2">
      <c r="B9880" s="4"/>
    </row>
    <row r="9881" spans="2:2">
      <c r="B9881" s="4"/>
    </row>
    <row r="9882" spans="2:2">
      <c r="B9882" s="4"/>
    </row>
    <row r="9883" spans="2:2">
      <c r="B9883" s="4"/>
    </row>
    <row r="9884" spans="2:2">
      <c r="B9884" s="4"/>
    </row>
    <row r="9885" spans="2:2">
      <c r="B9885" s="4"/>
    </row>
    <row r="9886" spans="2:2">
      <c r="B9886" s="4"/>
    </row>
    <row r="9887" spans="2:2">
      <c r="B9887" s="4"/>
    </row>
    <row r="9888" spans="2:2">
      <c r="B9888" s="4"/>
    </row>
    <row r="9889" spans="2:2">
      <c r="B9889" s="4"/>
    </row>
    <row r="9890" spans="2:2">
      <c r="B9890" s="4"/>
    </row>
    <row r="9891" spans="2:2">
      <c r="B9891" s="4"/>
    </row>
    <row r="9892" spans="2:2">
      <c r="B9892" s="4"/>
    </row>
    <row r="9893" spans="2:2">
      <c r="B9893" s="4"/>
    </row>
    <row r="9894" spans="2:2">
      <c r="B9894" s="4"/>
    </row>
    <row r="9895" spans="2:2">
      <c r="B9895" s="4"/>
    </row>
    <row r="9896" spans="2:2">
      <c r="B9896" s="4"/>
    </row>
    <row r="9897" spans="2:2">
      <c r="B9897" s="4"/>
    </row>
    <row r="9898" spans="2:2">
      <c r="B9898" s="4"/>
    </row>
    <row r="9899" spans="2:2">
      <c r="B9899" s="4"/>
    </row>
    <row r="9900" spans="2:2">
      <c r="B9900" s="4"/>
    </row>
    <row r="9901" spans="2:2">
      <c r="B9901" s="4"/>
    </row>
    <row r="9902" spans="2:2">
      <c r="B9902" s="4"/>
    </row>
    <row r="9903" spans="2:2">
      <c r="B9903" s="4"/>
    </row>
    <row r="9904" spans="2:2">
      <c r="B9904" s="4"/>
    </row>
    <row r="9905" spans="2:2">
      <c r="B9905" s="4"/>
    </row>
    <row r="9906" spans="2:2">
      <c r="B9906" s="4"/>
    </row>
    <row r="9907" spans="2:2">
      <c r="B9907" s="4"/>
    </row>
    <row r="9908" spans="2:2">
      <c r="B9908" s="4"/>
    </row>
    <row r="9909" spans="2:2">
      <c r="B9909" s="4"/>
    </row>
    <row r="9910" spans="2:2">
      <c r="B9910" s="4"/>
    </row>
    <row r="9911" spans="2:2">
      <c r="B9911" s="4"/>
    </row>
    <row r="9912" spans="2:2">
      <c r="B9912" s="4"/>
    </row>
    <row r="9913" spans="2:2">
      <c r="B9913" s="4"/>
    </row>
    <row r="9914" spans="2:2">
      <c r="B9914" s="4"/>
    </row>
    <row r="9915" spans="2:2">
      <c r="B9915" s="4"/>
    </row>
    <row r="9916" spans="2:2">
      <c r="B9916" s="4"/>
    </row>
    <row r="9917" spans="2:2">
      <c r="B9917" s="4"/>
    </row>
    <row r="9918" spans="2:2">
      <c r="B9918" s="4"/>
    </row>
    <row r="9919" spans="2:2">
      <c r="B9919" s="4"/>
    </row>
    <row r="9920" spans="2:2">
      <c r="B9920" s="4"/>
    </row>
    <row r="9921" spans="2:2">
      <c r="B9921" s="4"/>
    </row>
    <row r="9922" spans="2:2">
      <c r="B9922" s="4"/>
    </row>
    <row r="9923" spans="2:2">
      <c r="B9923" s="4"/>
    </row>
    <row r="9924" spans="2:2">
      <c r="B9924" s="4"/>
    </row>
    <row r="9925" spans="2:2">
      <c r="B9925" s="4"/>
    </row>
    <row r="9926" spans="2:2">
      <c r="B9926" s="4"/>
    </row>
    <row r="9927" spans="2:2">
      <c r="B9927" s="4"/>
    </row>
    <row r="9928" spans="2:2">
      <c r="B9928" s="4"/>
    </row>
    <row r="9929" spans="2:2">
      <c r="B9929" s="4"/>
    </row>
    <row r="9930" spans="2:2">
      <c r="B9930" s="4"/>
    </row>
    <row r="9931" spans="2:2">
      <c r="B9931" s="4"/>
    </row>
    <row r="9932" spans="2:2">
      <c r="B9932" s="4"/>
    </row>
    <row r="9933" spans="2:2">
      <c r="B9933" s="4"/>
    </row>
    <row r="9934" spans="2:2">
      <c r="B9934" s="4"/>
    </row>
    <row r="9935" spans="2:2">
      <c r="B9935" s="4"/>
    </row>
    <row r="9936" spans="2:2">
      <c r="B9936" s="4"/>
    </row>
    <row r="9937" spans="2:2">
      <c r="B9937" s="4"/>
    </row>
    <row r="9938" spans="2:2">
      <c r="B9938" s="4"/>
    </row>
    <row r="9939" spans="2:2">
      <c r="B9939" s="4"/>
    </row>
    <row r="9940" spans="2:2">
      <c r="B9940" s="4"/>
    </row>
    <row r="9941" spans="2:2">
      <c r="B9941" s="4"/>
    </row>
    <row r="9942" spans="2:2">
      <c r="B9942" s="4"/>
    </row>
    <row r="9943" spans="2:2">
      <c r="B9943" s="4"/>
    </row>
    <row r="9944" spans="2:2">
      <c r="B9944" s="4"/>
    </row>
    <row r="9945" spans="2:2">
      <c r="B9945" s="4"/>
    </row>
    <row r="9946" spans="2:2">
      <c r="B9946" s="4"/>
    </row>
    <row r="9947" spans="2:2">
      <c r="B9947" s="4"/>
    </row>
    <row r="9948" spans="2:2">
      <c r="B9948" s="4"/>
    </row>
    <row r="9949" spans="2:2">
      <c r="B9949" s="4"/>
    </row>
    <row r="9950" spans="2:2">
      <c r="B9950" s="4"/>
    </row>
    <row r="9951" spans="2:2">
      <c r="B9951" s="4"/>
    </row>
    <row r="9952" spans="2:2">
      <c r="B9952" s="4"/>
    </row>
    <row r="9953" spans="2:2">
      <c r="B9953" s="4"/>
    </row>
    <row r="9954" spans="2:2">
      <c r="B9954" s="4"/>
    </row>
    <row r="9955" spans="2:2">
      <c r="B9955" s="4"/>
    </row>
    <row r="9956" spans="2:2">
      <c r="B9956" s="4"/>
    </row>
    <row r="9957" spans="2:2">
      <c r="B9957" s="4"/>
    </row>
    <row r="9958" spans="2:2">
      <c r="B9958" s="4"/>
    </row>
    <row r="9959" spans="2:2">
      <c r="B9959" s="4"/>
    </row>
    <row r="9960" spans="2:2">
      <c r="B9960" s="4"/>
    </row>
    <row r="9961" spans="2:2">
      <c r="B9961" s="4"/>
    </row>
    <row r="9962" spans="2:2">
      <c r="B9962" s="4"/>
    </row>
    <row r="9963" spans="2:2">
      <c r="B9963" s="4"/>
    </row>
    <row r="9964" spans="2:2">
      <c r="B9964" s="4"/>
    </row>
    <row r="9965" spans="2:2">
      <c r="B9965" s="4"/>
    </row>
    <row r="9966" spans="2:2">
      <c r="B9966" s="4"/>
    </row>
    <row r="9967" spans="2:2">
      <c r="B9967" s="4"/>
    </row>
    <row r="9968" spans="2:2">
      <c r="B9968" s="4"/>
    </row>
    <row r="9969" spans="2:2">
      <c r="B9969" s="4"/>
    </row>
    <row r="9970" spans="2:2">
      <c r="B9970" s="4"/>
    </row>
    <row r="9971" spans="2:2">
      <c r="B9971" s="4"/>
    </row>
    <row r="9972" spans="2:2">
      <c r="B9972" s="4"/>
    </row>
    <row r="9973" spans="2:2">
      <c r="B9973" s="4"/>
    </row>
    <row r="9974" spans="2:2">
      <c r="B9974" s="4"/>
    </row>
    <row r="9975" spans="2:2">
      <c r="B9975" s="4"/>
    </row>
    <row r="9976" spans="2:2">
      <c r="B9976" s="4"/>
    </row>
    <row r="9977" spans="2:2">
      <c r="B9977" s="4"/>
    </row>
    <row r="9978" spans="2:2">
      <c r="B9978" s="4"/>
    </row>
    <row r="9979" spans="2:2">
      <c r="B9979" s="4"/>
    </row>
    <row r="9980" spans="2:2">
      <c r="B9980" s="4"/>
    </row>
    <row r="9981" spans="2:2">
      <c r="B9981" s="4"/>
    </row>
    <row r="9982" spans="2:2">
      <c r="B9982" s="4"/>
    </row>
    <row r="9983" spans="2:2">
      <c r="B9983" s="4"/>
    </row>
    <row r="9984" spans="2:2">
      <c r="B9984" s="4"/>
    </row>
    <row r="9985" spans="2:2">
      <c r="B9985" s="4"/>
    </row>
    <row r="9986" spans="2:2">
      <c r="B9986" s="4"/>
    </row>
    <row r="9987" spans="2:2">
      <c r="B9987" s="4"/>
    </row>
    <row r="9988" spans="2:2">
      <c r="B9988" s="4"/>
    </row>
    <row r="9989" spans="2:2">
      <c r="B9989" s="4"/>
    </row>
    <row r="9990" spans="2:2">
      <c r="B9990" s="4"/>
    </row>
    <row r="9991" spans="2:2">
      <c r="B9991" s="4"/>
    </row>
    <row r="9992" spans="2:2">
      <c r="B9992" s="4"/>
    </row>
    <row r="9993" spans="2:2">
      <c r="B9993" s="4"/>
    </row>
    <row r="9994" spans="2:2">
      <c r="B9994" s="4"/>
    </row>
    <row r="9995" spans="2:2">
      <c r="B9995" s="4"/>
    </row>
    <row r="9996" spans="2:2">
      <c r="B9996" s="4"/>
    </row>
    <row r="9997" spans="2:2">
      <c r="B9997" s="4"/>
    </row>
    <row r="9998" spans="2:2">
      <c r="B9998" s="4"/>
    </row>
    <row r="9999" spans="2:2">
      <c r="B9999" s="4"/>
    </row>
    <row r="10000" spans="2:2">
      <c r="B10000" s="4"/>
    </row>
    <row r="10001" spans="2:2">
      <c r="B10001" s="4"/>
    </row>
    <row r="10002" spans="2:2">
      <c r="B10002" s="4"/>
    </row>
    <row r="10003" spans="2:2">
      <c r="B10003" s="4"/>
    </row>
    <row r="10004" spans="2:2">
      <c r="B10004" s="4"/>
    </row>
    <row r="10005" spans="2:2">
      <c r="B10005" s="4"/>
    </row>
    <row r="10006" spans="2:2">
      <c r="B10006" s="4"/>
    </row>
    <row r="10007" spans="2:2">
      <c r="B10007" s="4"/>
    </row>
    <row r="10008" spans="2:2">
      <c r="B10008" s="4"/>
    </row>
    <row r="10009" spans="2:2">
      <c r="B10009" s="4"/>
    </row>
    <row r="10010" spans="2:2">
      <c r="B10010" s="4"/>
    </row>
    <row r="10011" spans="2:2">
      <c r="B10011" s="4"/>
    </row>
    <row r="10012" spans="2:2">
      <c r="B10012" s="4"/>
    </row>
    <row r="10013" spans="2:2">
      <c r="B10013" s="4"/>
    </row>
    <row r="10014" spans="2:2">
      <c r="B10014" s="4"/>
    </row>
    <row r="10015" spans="2:2">
      <c r="B10015" s="4"/>
    </row>
    <row r="10016" spans="2:2">
      <c r="B10016" s="4"/>
    </row>
    <row r="10017" spans="2:2">
      <c r="B10017" s="4"/>
    </row>
    <row r="10018" spans="2:2">
      <c r="B10018" s="4"/>
    </row>
    <row r="10019" spans="2:2">
      <c r="B10019" s="4"/>
    </row>
    <row r="10020" spans="2:2">
      <c r="B10020" s="4"/>
    </row>
    <row r="10021" spans="2:2">
      <c r="B10021" s="4"/>
    </row>
    <row r="10022" spans="2:2">
      <c r="B10022" s="4"/>
    </row>
    <row r="10023" spans="2:2">
      <c r="B10023" s="4"/>
    </row>
    <row r="10024" spans="2:2">
      <c r="B10024" s="4"/>
    </row>
    <row r="10025" spans="2:2">
      <c r="B10025" s="4"/>
    </row>
    <row r="10026" spans="2:2">
      <c r="B10026" s="4"/>
    </row>
    <row r="10027" spans="2:2">
      <c r="B10027" s="4"/>
    </row>
    <row r="10028" spans="2:2">
      <c r="B10028" s="4"/>
    </row>
    <row r="10029" spans="2:2">
      <c r="B10029" s="4"/>
    </row>
    <row r="10030" spans="2:2">
      <c r="B10030" s="4"/>
    </row>
    <row r="10031" spans="2:2">
      <c r="B10031" s="4"/>
    </row>
    <row r="10032" spans="2:2">
      <c r="B10032" s="4"/>
    </row>
    <row r="10033" spans="2:2">
      <c r="B10033" s="4"/>
    </row>
    <row r="10034" spans="2:2">
      <c r="B10034" s="4"/>
    </row>
    <row r="10035" spans="2:2">
      <c r="B10035" s="4"/>
    </row>
    <row r="10036" spans="2:2">
      <c r="B10036" s="4"/>
    </row>
    <row r="10037" spans="2:2">
      <c r="B10037" s="4"/>
    </row>
    <row r="10038" spans="2:2">
      <c r="B10038" s="4"/>
    </row>
    <row r="10039" spans="2:2">
      <c r="B10039" s="4"/>
    </row>
    <row r="10040" spans="2:2">
      <c r="B10040" s="4"/>
    </row>
    <row r="10041" spans="2:2">
      <c r="B10041" s="4"/>
    </row>
    <row r="10042" spans="2:2">
      <c r="B10042" s="4"/>
    </row>
    <row r="10043" spans="2:2">
      <c r="B10043" s="4"/>
    </row>
    <row r="10044" spans="2:2">
      <c r="B10044" s="4"/>
    </row>
    <row r="10045" spans="2:2">
      <c r="B10045" s="4"/>
    </row>
    <row r="10046" spans="2:2">
      <c r="B10046" s="4"/>
    </row>
    <row r="10047" spans="2:2">
      <c r="B10047" s="4"/>
    </row>
    <row r="10048" spans="2:2">
      <c r="B10048" s="4"/>
    </row>
    <row r="10049" spans="2:2">
      <c r="B10049" s="4"/>
    </row>
    <row r="10050" spans="2:2">
      <c r="B10050" s="4"/>
    </row>
    <row r="10051" spans="2:2">
      <c r="B10051" s="4"/>
    </row>
    <row r="10052" spans="2:2">
      <c r="B10052" s="4"/>
    </row>
    <row r="10053" spans="2:2">
      <c r="B10053" s="4"/>
    </row>
    <row r="10054" spans="2:2">
      <c r="B10054" s="4"/>
    </row>
    <row r="10055" spans="2:2">
      <c r="B10055" s="4"/>
    </row>
    <row r="10056" spans="2:2">
      <c r="B10056" s="4"/>
    </row>
    <row r="10057" spans="2:2">
      <c r="B10057" s="4"/>
    </row>
    <row r="10058" spans="2:2">
      <c r="B10058" s="4"/>
    </row>
    <row r="10059" spans="2:2">
      <c r="B10059" s="4"/>
    </row>
    <row r="10060" spans="2:2">
      <c r="B10060" s="4"/>
    </row>
    <row r="10061" spans="2:2">
      <c r="B10061" s="4"/>
    </row>
    <row r="10062" spans="2:2">
      <c r="B10062" s="4"/>
    </row>
    <row r="10063" spans="2:2">
      <c r="B10063" s="4"/>
    </row>
    <row r="10064" spans="2:2">
      <c r="B10064" s="4"/>
    </row>
    <row r="10065" spans="2:2">
      <c r="B10065" s="4"/>
    </row>
    <row r="10066" spans="2:2">
      <c r="B10066" s="4"/>
    </row>
    <row r="10067" spans="2:2">
      <c r="B10067" s="4"/>
    </row>
    <row r="10068" spans="2:2">
      <c r="B10068" s="4"/>
    </row>
    <row r="10069" spans="2:2">
      <c r="B10069" s="4"/>
    </row>
    <row r="10070" spans="2:2">
      <c r="B10070" s="4"/>
    </row>
    <row r="10071" spans="2:2">
      <c r="B10071" s="4"/>
    </row>
    <row r="10072" spans="2:2">
      <c r="B10072" s="4"/>
    </row>
    <row r="10073" spans="2:2">
      <c r="B10073" s="4"/>
    </row>
    <row r="10074" spans="2:2">
      <c r="B10074" s="4"/>
    </row>
    <row r="10075" spans="2:2">
      <c r="B10075" s="4"/>
    </row>
    <row r="10076" spans="2:2">
      <c r="B10076" s="4"/>
    </row>
    <row r="10077" spans="2:2">
      <c r="B10077" s="4"/>
    </row>
    <row r="10078" spans="2:2">
      <c r="B10078" s="4"/>
    </row>
    <row r="10079" spans="2:2">
      <c r="B10079" s="4"/>
    </row>
    <row r="10080" spans="2:2">
      <c r="B10080" s="4"/>
    </row>
    <row r="10081" spans="2:2">
      <c r="B10081" s="4"/>
    </row>
    <row r="10082" spans="2:2">
      <c r="B10082" s="4"/>
    </row>
    <row r="10083" spans="2:2">
      <c r="B10083" s="4"/>
    </row>
    <row r="10084" spans="2:2">
      <c r="B10084" s="4"/>
    </row>
    <row r="10085" spans="2:2">
      <c r="B10085" s="4"/>
    </row>
    <row r="10086" spans="2:2">
      <c r="B10086" s="4"/>
    </row>
    <row r="10087" spans="2:2">
      <c r="B10087" s="4"/>
    </row>
    <row r="10088" spans="2:2">
      <c r="B10088" s="4"/>
    </row>
    <row r="10089" spans="2:2">
      <c r="B10089" s="4"/>
    </row>
    <row r="10090" spans="2:2">
      <c r="B10090" s="4"/>
    </row>
    <row r="10091" spans="2:2">
      <c r="B10091" s="4"/>
    </row>
    <row r="10092" spans="2:2">
      <c r="B10092" s="4"/>
    </row>
    <row r="10093" spans="2:2">
      <c r="B10093" s="4"/>
    </row>
    <row r="10094" spans="2:2">
      <c r="B10094" s="4"/>
    </row>
    <row r="10095" spans="2:2">
      <c r="B10095" s="4"/>
    </row>
    <row r="10096" spans="2:2">
      <c r="B10096" s="4"/>
    </row>
    <row r="10097" spans="2:2">
      <c r="B10097" s="4"/>
    </row>
    <row r="10098" spans="2:2">
      <c r="B10098" s="4"/>
    </row>
    <row r="10099" spans="2:2">
      <c r="B10099" s="4"/>
    </row>
    <row r="10100" spans="2:2">
      <c r="B10100" s="4"/>
    </row>
    <row r="10101" spans="2:2">
      <c r="B10101" s="4"/>
    </row>
    <row r="10102" spans="2:2">
      <c r="B10102" s="4"/>
    </row>
    <row r="10103" spans="2:2">
      <c r="B10103" s="4"/>
    </row>
    <row r="10104" spans="2:2">
      <c r="B10104" s="4"/>
    </row>
    <row r="10105" spans="2:2">
      <c r="B10105" s="4"/>
    </row>
    <row r="10106" spans="2:2">
      <c r="B10106" s="4"/>
    </row>
    <row r="10107" spans="2:2">
      <c r="B10107" s="4"/>
    </row>
    <row r="10108" spans="2:2">
      <c r="B10108" s="4"/>
    </row>
    <row r="10109" spans="2:2">
      <c r="B10109" s="4"/>
    </row>
    <row r="10110" spans="2:2">
      <c r="B10110" s="4"/>
    </row>
    <row r="10111" spans="2:2">
      <c r="B10111" s="4"/>
    </row>
    <row r="10112" spans="2:2">
      <c r="B10112" s="4"/>
    </row>
    <row r="10113" spans="2:2">
      <c r="B10113" s="4"/>
    </row>
    <row r="10114" spans="2:2">
      <c r="B10114" s="4"/>
    </row>
    <row r="10115" spans="2:2">
      <c r="B10115" s="4"/>
    </row>
    <row r="10116" spans="2:2">
      <c r="B10116" s="4"/>
    </row>
    <row r="10117" spans="2:2">
      <c r="B10117" s="4"/>
    </row>
    <row r="10118" spans="2:2">
      <c r="B10118" s="4"/>
    </row>
    <row r="10119" spans="2:2">
      <c r="B10119" s="4"/>
    </row>
    <row r="10120" spans="2:2">
      <c r="B10120" s="4"/>
    </row>
    <row r="10121" spans="2:2">
      <c r="B10121" s="4"/>
    </row>
    <row r="10122" spans="2:2">
      <c r="B10122" s="4"/>
    </row>
    <row r="10123" spans="2:2">
      <c r="B10123" s="4"/>
    </row>
    <row r="10124" spans="2:2">
      <c r="B10124" s="4"/>
    </row>
    <row r="10125" spans="2:2">
      <c r="B10125" s="4"/>
    </row>
    <row r="10126" spans="2:2">
      <c r="B10126" s="4"/>
    </row>
    <row r="10127" spans="2:2">
      <c r="B10127" s="4"/>
    </row>
    <row r="10128" spans="2:2">
      <c r="B10128" s="4"/>
    </row>
    <row r="10129" spans="2:2">
      <c r="B10129" s="4"/>
    </row>
    <row r="10130" spans="2:2">
      <c r="B10130" s="4"/>
    </row>
    <row r="10131" spans="2:2">
      <c r="B10131" s="4"/>
    </row>
    <row r="10132" spans="2:2">
      <c r="B10132" s="4"/>
    </row>
    <row r="10133" spans="2:2">
      <c r="B10133" s="4"/>
    </row>
    <row r="10134" spans="2:2">
      <c r="B10134" s="4"/>
    </row>
    <row r="10135" spans="2:2">
      <c r="B10135" s="4"/>
    </row>
    <row r="10136" spans="2:2">
      <c r="B10136" s="4"/>
    </row>
    <row r="10137" spans="2:2">
      <c r="B10137" s="4"/>
    </row>
    <row r="10138" spans="2:2">
      <c r="B10138" s="4"/>
    </row>
    <row r="10139" spans="2:2">
      <c r="B10139" s="4"/>
    </row>
    <row r="10140" spans="2:2">
      <c r="B10140" s="4"/>
    </row>
    <row r="10141" spans="2:2">
      <c r="B10141" s="4"/>
    </row>
    <row r="10142" spans="2:2">
      <c r="B10142" s="4"/>
    </row>
    <row r="10143" spans="2:2">
      <c r="B10143" s="4"/>
    </row>
    <row r="10144" spans="2:2">
      <c r="B10144" s="4"/>
    </row>
    <row r="10145" spans="2:2">
      <c r="B10145" s="4"/>
    </row>
    <row r="10146" spans="2:2">
      <c r="B10146" s="4"/>
    </row>
    <row r="10147" spans="2:2">
      <c r="B10147" s="4"/>
    </row>
    <row r="10148" spans="2:2">
      <c r="B10148" s="4"/>
    </row>
    <row r="10149" spans="2:2">
      <c r="B10149" s="4"/>
    </row>
    <row r="10150" spans="2:2">
      <c r="B10150" s="4"/>
    </row>
    <row r="10151" spans="2:2">
      <c r="B10151" s="4"/>
    </row>
    <row r="10152" spans="2:2">
      <c r="B10152" s="4"/>
    </row>
    <row r="10153" spans="2:2">
      <c r="B10153" s="4"/>
    </row>
    <row r="10154" spans="2:2">
      <c r="B10154" s="4"/>
    </row>
    <row r="10155" spans="2:2">
      <c r="B10155" s="4"/>
    </row>
    <row r="10156" spans="2:2">
      <c r="B10156" s="4"/>
    </row>
    <row r="10157" spans="2:2">
      <c r="B10157" s="4"/>
    </row>
    <row r="10158" spans="2:2">
      <c r="B10158" s="4"/>
    </row>
    <row r="10159" spans="2:2">
      <c r="B10159" s="4"/>
    </row>
    <row r="10160" spans="2:2">
      <c r="B10160" s="4"/>
    </row>
    <row r="10161" spans="2:2">
      <c r="B10161" s="4"/>
    </row>
    <row r="10162" spans="2:2">
      <c r="B10162" s="4"/>
    </row>
    <row r="10163" spans="2:2">
      <c r="B10163" s="4"/>
    </row>
    <row r="10164" spans="2:2">
      <c r="B10164" s="4"/>
    </row>
    <row r="10165" spans="2:2">
      <c r="B10165" s="4"/>
    </row>
    <row r="10166" spans="2:2">
      <c r="B10166" s="4"/>
    </row>
    <row r="10167" spans="2:2">
      <c r="B10167" s="4"/>
    </row>
    <row r="10168" spans="2:2">
      <c r="B10168" s="4"/>
    </row>
    <row r="10169" spans="2:2">
      <c r="B10169" s="4"/>
    </row>
    <row r="10170" spans="2:2">
      <c r="B10170" s="4"/>
    </row>
    <row r="10171" spans="2:2">
      <c r="B10171" s="4"/>
    </row>
    <row r="10172" spans="2:2">
      <c r="B10172" s="4"/>
    </row>
    <row r="10173" spans="2:2">
      <c r="B10173" s="4"/>
    </row>
    <row r="10174" spans="2:2">
      <c r="B10174" s="4"/>
    </row>
    <row r="10175" spans="2:2">
      <c r="B10175" s="4"/>
    </row>
    <row r="10176" spans="2:2">
      <c r="B10176" s="4"/>
    </row>
    <row r="10177" spans="2:2">
      <c r="B10177" s="4"/>
    </row>
    <row r="10178" spans="2:2">
      <c r="B10178" s="4"/>
    </row>
    <row r="10179" spans="2:2">
      <c r="B10179" s="4"/>
    </row>
    <row r="10180" spans="2:2">
      <c r="B10180" s="4"/>
    </row>
    <row r="10181" spans="2:2">
      <c r="B10181" s="4"/>
    </row>
    <row r="10182" spans="2:2">
      <c r="B10182" s="4"/>
    </row>
    <row r="10183" spans="2:2">
      <c r="B10183" s="4"/>
    </row>
    <row r="10184" spans="2:2">
      <c r="B10184" s="4"/>
    </row>
    <row r="10185" spans="2:2">
      <c r="B10185" s="4"/>
    </row>
    <row r="10186" spans="2:2">
      <c r="B10186" s="4"/>
    </row>
    <row r="10187" spans="2:2">
      <c r="B10187" s="4"/>
    </row>
    <row r="10188" spans="2:2">
      <c r="B10188" s="4"/>
    </row>
    <row r="10189" spans="2:2">
      <c r="B10189" s="4"/>
    </row>
    <row r="10190" spans="2:2">
      <c r="B10190" s="4"/>
    </row>
    <row r="10191" spans="2:2">
      <c r="B10191" s="4"/>
    </row>
    <row r="10192" spans="2:2">
      <c r="B10192" s="4"/>
    </row>
    <row r="10193" spans="2:2">
      <c r="B10193" s="4"/>
    </row>
    <row r="10194" spans="2:2">
      <c r="B10194" s="4"/>
    </row>
    <row r="10195" spans="2:2">
      <c r="B10195" s="4"/>
    </row>
    <row r="10196" spans="2:2">
      <c r="B10196" s="4"/>
    </row>
    <row r="10197" spans="2:2">
      <c r="B10197" s="4"/>
    </row>
    <row r="10198" spans="2:2">
      <c r="B10198" s="4"/>
    </row>
    <row r="10199" spans="2:2">
      <c r="B10199" s="4"/>
    </row>
    <row r="10200" spans="2:2">
      <c r="B10200" s="4"/>
    </row>
    <row r="10201" spans="2:2">
      <c r="B10201" s="4"/>
    </row>
    <row r="10202" spans="2:2">
      <c r="B10202" s="4"/>
    </row>
    <row r="10203" spans="2:2">
      <c r="B10203" s="4"/>
    </row>
    <row r="10204" spans="2:2">
      <c r="B10204" s="4"/>
    </row>
    <row r="10205" spans="2:2">
      <c r="B10205" s="4"/>
    </row>
    <row r="10206" spans="2:2">
      <c r="B10206" s="4"/>
    </row>
    <row r="10207" spans="2:2">
      <c r="B10207" s="4"/>
    </row>
    <row r="10208" spans="2:2">
      <c r="B10208" s="4"/>
    </row>
    <row r="10209" spans="2:2">
      <c r="B10209" s="4"/>
    </row>
    <row r="10210" spans="2:2">
      <c r="B10210" s="4"/>
    </row>
    <row r="10211" spans="2:2">
      <c r="B10211" s="4"/>
    </row>
    <row r="10212" spans="2:2">
      <c r="B10212" s="4"/>
    </row>
    <row r="10213" spans="2:2">
      <c r="B10213" s="4"/>
    </row>
    <row r="10214" spans="2:2">
      <c r="B10214" s="4"/>
    </row>
    <row r="10215" spans="2:2">
      <c r="B10215" s="4"/>
    </row>
    <row r="10216" spans="2:2">
      <c r="B10216" s="4"/>
    </row>
    <row r="10217" spans="2:2">
      <c r="B10217" s="4"/>
    </row>
    <row r="10218" spans="2:2">
      <c r="B10218" s="4"/>
    </row>
    <row r="10219" spans="2:2">
      <c r="B10219" s="4"/>
    </row>
    <row r="10220" spans="2:2">
      <c r="B10220" s="4"/>
    </row>
    <row r="10221" spans="2:2">
      <c r="B10221" s="4"/>
    </row>
    <row r="10222" spans="2:2">
      <c r="B10222" s="4"/>
    </row>
    <row r="10223" spans="2:2">
      <c r="B10223" s="4"/>
    </row>
    <row r="10224" spans="2:2">
      <c r="B10224" s="4"/>
    </row>
    <row r="10225" spans="2:2">
      <c r="B10225" s="4"/>
    </row>
    <row r="10226" spans="2:2">
      <c r="B10226" s="4"/>
    </row>
    <row r="10227" spans="2:2">
      <c r="B10227" s="4"/>
    </row>
    <row r="10228" spans="2:2">
      <c r="B10228" s="4"/>
    </row>
    <row r="10229" spans="2:2">
      <c r="B10229" s="4"/>
    </row>
    <row r="10230" spans="2:2">
      <c r="B10230" s="4"/>
    </row>
    <row r="10231" spans="2:2">
      <c r="B10231" s="4"/>
    </row>
    <row r="10232" spans="2:2">
      <c r="B10232" s="4"/>
    </row>
    <row r="10233" spans="2:2">
      <c r="B10233" s="4"/>
    </row>
    <row r="10234" spans="2:2">
      <c r="B10234" s="4"/>
    </row>
    <row r="10235" spans="2:2">
      <c r="B10235" s="4"/>
    </row>
    <row r="10236" spans="2:2">
      <c r="B10236" s="4"/>
    </row>
    <row r="10237" spans="2:2">
      <c r="B10237" s="4"/>
    </row>
    <row r="10238" spans="2:2">
      <c r="B10238" s="4"/>
    </row>
    <row r="10239" spans="2:2">
      <c r="B10239" s="4"/>
    </row>
    <row r="10240" spans="2:2">
      <c r="B10240" s="4"/>
    </row>
    <row r="10241" spans="2:2">
      <c r="B10241" s="4"/>
    </row>
    <row r="10242" spans="2:2">
      <c r="B10242" s="4"/>
    </row>
    <row r="10243" spans="2:2">
      <c r="B10243" s="4"/>
    </row>
    <row r="10244" spans="2:2">
      <c r="B10244" s="4"/>
    </row>
    <row r="10245" spans="2:2">
      <c r="B10245" s="4"/>
    </row>
    <row r="10246" spans="2:2">
      <c r="B10246" s="4"/>
    </row>
    <row r="10247" spans="2:2">
      <c r="B10247" s="4"/>
    </row>
    <row r="10248" spans="2:2">
      <c r="B10248" s="4"/>
    </row>
    <row r="10249" spans="2:2">
      <c r="B10249" s="4"/>
    </row>
    <row r="10250" spans="2:2">
      <c r="B10250" s="4"/>
    </row>
    <row r="10251" spans="2:2">
      <c r="B10251" s="4"/>
    </row>
    <row r="10252" spans="2:2">
      <c r="B10252" s="4"/>
    </row>
    <row r="10253" spans="2:2">
      <c r="B10253" s="4"/>
    </row>
    <row r="10254" spans="2:2">
      <c r="B10254" s="4"/>
    </row>
    <row r="10255" spans="2:2">
      <c r="B10255" s="4"/>
    </row>
    <row r="10256" spans="2:2">
      <c r="B10256" s="4"/>
    </row>
    <row r="10257" spans="2:2">
      <c r="B10257" s="4"/>
    </row>
    <row r="10258" spans="2:2">
      <c r="B10258" s="4"/>
    </row>
    <row r="10259" spans="2:2">
      <c r="B10259" s="4"/>
    </row>
    <row r="10260" spans="2:2">
      <c r="B10260" s="4"/>
    </row>
    <row r="10261" spans="2:2">
      <c r="B10261" s="4"/>
    </row>
    <row r="10262" spans="2:2">
      <c r="B10262" s="4"/>
    </row>
    <row r="10263" spans="2:2">
      <c r="B10263" s="4"/>
    </row>
    <row r="10264" spans="2:2">
      <c r="B10264" s="4"/>
    </row>
    <row r="10265" spans="2:2">
      <c r="B10265" s="4"/>
    </row>
    <row r="10266" spans="2:2">
      <c r="B10266" s="4"/>
    </row>
    <row r="10267" spans="2:2">
      <c r="B10267" s="4"/>
    </row>
    <row r="10268" spans="2:2">
      <c r="B10268" s="4"/>
    </row>
    <row r="10269" spans="2:2">
      <c r="B10269" s="4"/>
    </row>
    <row r="10270" spans="2:2">
      <c r="B10270" s="4"/>
    </row>
    <row r="10271" spans="2:2">
      <c r="B10271" s="4"/>
    </row>
    <row r="10272" spans="2:2">
      <c r="B10272" s="4"/>
    </row>
    <row r="10273" spans="2:2">
      <c r="B10273" s="4"/>
    </row>
    <row r="10274" spans="2:2">
      <c r="B10274" s="4"/>
    </row>
    <row r="10275" spans="2:2">
      <c r="B10275" s="4"/>
    </row>
    <row r="10276" spans="2:2">
      <c r="B10276" s="4"/>
    </row>
    <row r="10277" spans="2:2">
      <c r="B10277" s="4"/>
    </row>
    <row r="10278" spans="2:2">
      <c r="B10278" s="4"/>
    </row>
    <row r="10279" spans="2:2">
      <c r="B10279" s="4"/>
    </row>
    <row r="10280" spans="2:2">
      <c r="B10280" s="4"/>
    </row>
    <row r="10281" spans="2:2">
      <c r="B10281" s="4"/>
    </row>
    <row r="10282" spans="2:2">
      <c r="B10282" s="4"/>
    </row>
    <row r="10283" spans="2:2">
      <c r="B10283" s="4"/>
    </row>
    <row r="10284" spans="2:2">
      <c r="B10284" s="4"/>
    </row>
    <row r="10285" spans="2:2">
      <c r="B10285" s="4"/>
    </row>
    <row r="10286" spans="2:2">
      <c r="B10286" s="4"/>
    </row>
    <row r="10287" spans="2:2">
      <c r="B10287" s="4"/>
    </row>
    <row r="10288" spans="2:2">
      <c r="B10288" s="4"/>
    </row>
    <row r="10289" spans="2:2">
      <c r="B10289" s="4"/>
    </row>
    <row r="10290" spans="2:2">
      <c r="B10290" s="4"/>
    </row>
    <row r="10291" spans="2:2">
      <c r="B10291" s="4"/>
    </row>
    <row r="10292" spans="2:2">
      <c r="B10292" s="4"/>
    </row>
    <row r="10293" spans="2:2">
      <c r="B10293" s="4"/>
    </row>
    <row r="10294" spans="2:2">
      <c r="B10294" s="4"/>
    </row>
    <row r="10295" spans="2:2">
      <c r="B10295" s="4"/>
    </row>
    <row r="10296" spans="2:2">
      <c r="B10296" s="4"/>
    </row>
    <row r="10297" spans="2:2">
      <c r="B10297" s="4"/>
    </row>
    <row r="10298" spans="2:2">
      <c r="B10298" s="4"/>
    </row>
    <row r="10299" spans="2:2">
      <c r="B10299" s="4"/>
    </row>
    <row r="10300" spans="2:2">
      <c r="B10300" s="4"/>
    </row>
    <row r="10301" spans="2:2">
      <c r="B10301" s="4"/>
    </row>
    <row r="10302" spans="2:2">
      <c r="B10302" s="4"/>
    </row>
    <row r="10303" spans="2:2">
      <c r="B10303" s="4"/>
    </row>
    <row r="10304" spans="2:2">
      <c r="B10304" s="4"/>
    </row>
    <row r="10305" spans="2:2">
      <c r="B10305" s="4"/>
    </row>
    <row r="10306" spans="2:2">
      <c r="B10306" s="4"/>
    </row>
    <row r="10307" spans="2:2">
      <c r="B10307" s="4"/>
    </row>
    <row r="10308" spans="2:2">
      <c r="B10308" s="4"/>
    </row>
    <row r="10309" spans="2:2">
      <c r="B10309" s="4"/>
    </row>
    <row r="10310" spans="2:2">
      <c r="B10310" s="4"/>
    </row>
    <row r="10311" spans="2:2">
      <c r="B10311" s="4"/>
    </row>
    <row r="10312" spans="2:2">
      <c r="B10312" s="4"/>
    </row>
    <row r="10313" spans="2:2">
      <c r="B10313" s="4"/>
    </row>
    <row r="10314" spans="2:2">
      <c r="B10314" s="4"/>
    </row>
    <row r="10315" spans="2:2">
      <c r="B10315" s="4"/>
    </row>
    <row r="10316" spans="2:2">
      <c r="B10316" s="4"/>
    </row>
    <row r="10317" spans="2:2">
      <c r="B10317" s="4"/>
    </row>
    <row r="10318" spans="2:2">
      <c r="B10318" s="4"/>
    </row>
    <row r="10319" spans="2:2">
      <c r="B10319" s="4"/>
    </row>
    <row r="10320" spans="2:2">
      <c r="B10320" s="4"/>
    </row>
    <row r="10321" spans="2:2">
      <c r="B10321" s="4"/>
    </row>
    <row r="10322" spans="2:2">
      <c r="B10322" s="4"/>
    </row>
    <row r="10323" spans="2:2">
      <c r="B10323" s="4"/>
    </row>
    <row r="10324" spans="2:2">
      <c r="B10324" s="4"/>
    </row>
    <row r="10325" spans="2:2">
      <c r="B10325" s="4"/>
    </row>
    <row r="10326" spans="2:2">
      <c r="B10326" s="4"/>
    </row>
    <row r="10327" spans="2:2">
      <c r="B10327" s="4"/>
    </row>
    <row r="10328" spans="2:2">
      <c r="B10328" s="4"/>
    </row>
    <row r="10329" spans="2:2">
      <c r="B10329" s="4"/>
    </row>
    <row r="10330" spans="2:2">
      <c r="B10330" s="4"/>
    </row>
    <row r="10331" spans="2:2">
      <c r="B10331" s="4"/>
    </row>
    <row r="10332" spans="2:2">
      <c r="B10332" s="4"/>
    </row>
    <row r="10333" spans="2:2">
      <c r="B10333" s="4"/>
    </row>
    <row r="10334" spans="2:2">
      <c r="B10334" s="4"/>
    </row>
    <row r="10335" spans="2:2">
      <c r="B10335" s="4"/>
    </row>
    <row r="10336" spans="2:2">
      <c r="B10336" s="4"/>
    </row>
    <row r="10337" spans="2:2">
      <c r="B10337" s="4"/>
    </row>
    <row r="10338" spans="2:2">
      <c r="B10338" s="4"/>
    </row>
    <row r="10339" spans="2:2">
      <c r="B10339" s="4"/>
    </row>
    <row r="10340" spans="2:2">
      <c r="B10340" s="4"/>
    </row>
    <row r="10341" spans="2:2">
      <c r="B10341" s="4"/>
    </row>
    <row r="10342" spans="2:2">
      <c r="B10342" s="4"/>
    </row>
    <row r="10343" spans="2:2">
      <c r="B10343" s="4"/>
    </row>
    <row r="10344" spans="2:2">
      <c r="B10344" s="4"/>
    </row>
    <row r="10345" spans="2:2">
      <c r="B10345" s="4"/>
    </row>
    <row r="10346" spans="2:2">
      <c r="B10346" s="4"/>
    </row>
    <row r="10347" spans="2:2">
      <c r="B10347" s="4"/>
    </row>
    <row r="10348" spans="2:2">
      <c r="B10348" s="4"/>
    </row>
    <row r="10349" spans="2:2">
      <c r="B10349" s="4"/>
    </row>
    <row r="10350" spans="2:2">
      <c r="B10350" s="4"/>
    </row>
    <row r="10351" spans="2:2">
      <c r="B10351" s="4"/>
    </row>
    <row r="10352" spans="2:2">
      <c r="B10352" s="4"/>
    </row>
    <row r="10353" spans="2:2">
      <c r="B10353" s="4"/>
    </row>
    <row r="10354" spans="2:2">
      <c r="B10354" s="4"/>
    </row>
    <row r="10355" spans="2:2">
      <c r="B10355" s="4"/>
    </row>
    <row r="10356" spans="2:2">
      <c r="B10356" s="4"/>
    </row>
    <row r="10357" spans="2:2">
      <c r="B10357" s="4"/>
    </row>
    <row r="10358" spans="2:2">
      <c r="B10358" s="4"/>
    </row>
    <row r="10359" spans="2:2">
      <c r="B10359" s="4"/>
    </row>
    <row r="10360" spans="2:2">
      <c r="B10360" s="4"/>
    </row>
    <row r="10361" spans="2:2">
      <c r="B10361" s="4"/>
    </row>
    <row r="10362" spans="2:2">
      <c r="B10362" s="4"/>
    </row>
    <row r="10363" spans="2:2">
      <c r="B10363" s="4"/>
    </row>
    <row r="10364" spans="2:2">
      <c r="B10364" s="4"/>
    </row>
    <row r="10365" spans="2:2">
      <c r="B10365" s="4"/>
    </row>
    <row r="10366" spans="2:2">
      <c r="B10366" s="4"/>
    </row>
    <row r="10367" spans="2:2">
      <c r="B10367" s="4"/>
    </row>
    <row r="10368" spans="2:2">
      <c r="B10368" s="4"/>
    </row>
    <row r="10369" spans="2:2">
      <c r="B10369" s="4"/>
    </row>
    <row r="10370" spans="2:2">
      <c r="B10370" s="4"/>
    </row>
    <row r="10371" spans="2:2">
      <c r="B10371" s="4"/>
    </row>
    <row r="10372" spans="2:2">
      <c r="B10372" s="4"/>
    </row>
    <row r="10373" spans="2:2">
      <c r="B10373" s="4"/>
    </row>
    <row r="10374" spans="2:2">
      <c r="B10374" s="4"/>
    </row>
    <row r="10375" spans="2:2">
      <c r="B10375" s="4"/>
    </row>
    <row r="10376" spans="2:2">
      <c r="B10376" s="4"/>
    </row>
    <row r="10377" spans="2:2">
      <c r="B10377" s="4"/>
    </row>
    <row r="10378" spans="2:2">
      <c r="B10378" s="4"/>
    </row>
    <row r="10379" spans="2:2">
      <c r="B10379" s="4"/>
    </row>
    <row r="10380" spans="2:2">
      <c r="B10380" s="4"/>
    </row>
    <row r="10381" spans="2:2">
      <c r="B10381" s="4"/>
    </row>
    <row r="10382" spans="2:2">
      <c r="B10382" s="4"/>
    </row>
    <row r="10383" spans="2:2">
      <c r="B10383" s="4"/>
    </row>
    <row r="10384" spans="2:2">
      <c r="B10384" s="4"/>
    </row>
    <row r="10385" spans="2:2">
      <c r="B10385" s="4"/>
    </row>
    <row r="10386" spans="2:2">
      <c r="B10386" s="4"/>
    </row>
    <row r="10387" spans="2:2">
      <c r="B10387" s="4"/>
    </row>
    <row r="10388" spans="2:2">
      <c r="B10388" s="4"/>
    </row>
    <row r="10389" spans="2:2">
      <c r="B10389" s="4"/>
    </row>
    <row r="10390" spans="2:2">
      <c r="B10390" s="4"/>
    </row>
    <row r="10391" spans="2:2">
      <c r="B10391" s="4"/>
    </row>
    <row r="10392" spans="2:2">
      <c r="B10392" s="4"/>
    </row>
    <row r="10393" spans="2:2">
      <c r="B10393" s="4"/>
    </row>
    <row r="10394" spans="2:2">
      <c r="B10394" s="4"/>
    </row>
    <row r="10395" spans="2:2">
      <c r="B10395" s="4"/>
    </row>
    <row r="10396" spans="2:2">
      <c r="B10396" s="4"/>
    </row>
    <row r="10397" spans="2:2">
      <c r="B10397" s="4"/>
    </row>
    <row r="10398" spans="2:2">
      <c r="B10398" s="4"/>
    </row>
    <row r="10399" spans="2:2">
      <c r="B10399" s="4"/>
    </row>
    <row r="10400" spans="2:2">
      <c r="B10400" s="4"/>
    </row>
    <row r="10401" spans="2:2">
      <c r="B10401" s="4"/>
    </row>
    <row r="10402" spans="2:2">
      <c r="B10402" s="4"/>
    </row>
    <row r="10403" spans="2:2">
      <c r="B10403" s="4"/>
    </row>
    <row r="10404" spans="2:2">
      <c r="B10404" s="4"/>
    </row>
    <row r="10405" spans="2:2">
      <c r="B10405" s="4"/>
    </row>
    <row r="10406" spans="2:2">
      <c r="B10406" s="4"/>
    </row>
    <row r="10407" spans="2:2">
      <c r="B10407" s="4"/>
    </row>
    <row r="10408" spans="2:2">
      <c r="B10408" s="4"/>
    </row>
    <row r="10409" spans="2:2">
      <c r="B10409" s="4"/>
    </row>
    <row r="10410" spans="2:2">
      <c r="B10410" s="4"/>
    </row>
    <row r="10411" spans="2:2">
      <c r="B10411" s="4"/>
    </row>
    <row r="10412" spans="2:2">
      <c r="B10412" s="4"/>
    </row>
    <row r="10413" spans="2:2">
      <c r="B10413" s="4"/>
    </row>
    <row r="10414" spans="2:2">
      <c r="B10414" s="4"/>
    </row>
    <row r="10415" spans="2:2">
      <c r="B10415" s="4"/>
    </row>
    <row r="10416" spans="2:2">
      <c r="B10416" s="4"/>
    </row>
    <row r="10417" spans="2:2">
      <c r="B10417" s="4"/>
    </row>
    <row r="10418" spans="2:2">
      <c r="B10418" s="4"/>
    </row>
    <row r="10419" spans="2:2">
      <c r="B10419" s="4"/>
    </row>
    <row r="10420" spans="2:2">
      <c r="B10420" s="4"/>
    </row>
    <row r="10421" spans="2:2">
      <c r="B10421" s="4"/>
    </row>
    <row r="10422" spans="2:2">
      <c r="B10422" s="4"/>
    </row>
    <row r="10423" spans="2:2">
      <c r="B10423" s="4"/>
    </row>
    <row r="10424" spans="2:2">
      <c r="B10424" s="4"/>
    </row>
    <row r="10425" spans="2:2">
      <c r="B10425" s="4"/>
    </row>
    <row r="10426" spans="2:2">
      <c r="B10426" s="4"/>
    </row>
    <row r="10427" spans="2:2">
      <c r="B10427" s="4"/>
    </row>
    <row r="10428" spans="2:2">
      <c r="B10428" s="4"/>
    </row>
    <row r="10429" spans="2:2">
      <c r="B10429" s="4"/>
    </row>
    <row r="10430" spans="2:2">
      <c r="B10430" s="4"/>
    </row>
    <row r="10431" spans="2:2">
      <c r="B10431" s="4"/>
    </row>
    <row r="10432" spans="2:2">
      <c r="B10432" s="4"/>
    </row>
    <row r="10433" spans="2:2">
      <c r="B10433" s="4"/>
    </row>
    <row r="10434" spans="2:2">
      <c r="B10434" s="4"/>
    </row>
    <row r="10435" spans="2:2">
      <c r="B10435" s="4"/>
    </row>
    <row r="10436" spans="2:2">
      <c r="B10436" s="4"/>
    </row>
    <row r="10437" spans="2:2">
      <c r="B10437" s="4"/>
    </row>
    <row r="10438" spans="2:2">
      <c r="B10438" s="4"/>
    </row>
    <row r="10439" spans="2:2">
      <c r="B10439" s="4"/>
    </row>
    <row r="10440" spans="2:2">
      <c r="B10440" s="4"/>
    </row>
    <row r="10441" spans="2:2">
      <c r="B10441" s="4"/>
    </row>
    <row r="10442" spans="2:2">
      <c r="B10442" s="4"/>
    </row>
    <row r="10443" spans="2:2">
      <c r="B10443" s="4"/>
    </row>
    <row r="10444" spans="2:2">
      <c r="B10444" s="4"/>
    </row>
    <row r="10445" spans="2:2">
      <c r="B10445" s="4"/>
    </row>
    <row r="10446" spans="2:2">
      <c r="B10446" s="4"/>
    </row>
    <row r="10447" spans="2:2">
      <c r="B10447" s="4"/>
    </row>
    <row r="10448" spans="2:2">
      <c r="B10448" s="4"/>
    </row>
    <row r="10449" spans="2:2">
      <c r="B10449" s="4"/>
    </row>
    <row r="10450" spans="2:2">
      <c r="B10450" s="4"/>
    </row>
    <row r="10451" spans="2:2">
      <c r="B10451" s="4"/>
    </row>
    <row r="10452" spans="2:2">
      <c r="B10452" s="4"/>
    </row>
    <row r="10453" spans="2:2">
      <c r="B10453" s="4"/>
    </row>
    <row r="10454" spans="2:2">
      <c r="B10454" s="4"/>
    </row>
    <row r="10455" spans="2:2">
      <c r="B10455" s="4"/>
    </row>
    <row r="10456" spans="2:2">
      <c r="B10456" s="4"/>
    </row>
    <row r="10457" spans="2:2">
      <c r="B10457" s="4"/>
    </row>
    <row r="10458" spans="2:2">
      <c r="B10458" s="4"/>
    </row>
    <row r="10459" spans="2:2">
      <c r="B10459" s="4"/>
    </row>
    <row r="10460" spans="2:2">
      <c r="B10460" s="4"/>
    </row>
    <row r="10461" spans="2:2">
      <c r="B10461" s="4"/>
    </row>
    <row r="10462" spans="2:2">
      <c r="B10462" s="4"/>
    </row>
    <row r="10463" spans="2:2">
      <c r="B10463" s="4"/>
    </row>
    <row r="10464" spans="2:2">
      <c r="B10464" s="4"/>
    </row>
    <row r="10465" spans="2:2">
      <c r="B10465" s="4"/>
    </row>
    <row r="10466" spans="2:2">
      <c r="B10466" s="4"/>
    </row>
    <row r="10467" spans="2:2">
      <c r="B10467" s="4"/>
    </row>
    <row r="10468" spans="2:2">
      <c r="B10468" s="4"/>
    </row>
    <row r="10469" spans="2:2">
      <c r="B10469" s="4"/>
    </row>
    <row r="10470" spans="2:2">
      <c r="B10470" s="4"/>
    </row>
    <row r="10471" spans="2:2">
      <c r="B10471" s="4"/>
    </row>
    <row r="10472" spans="2:2">
      <c r="B10472" s="4"/>
    </row>
    <row r="10473" spans="2:2">
      <c r="B10473" s="4"/>
    </row>
    <row r="10474" spans="2:2">
      <c r="B10474" s="4"/>
    </row>
    <row r="10475" spans="2:2">
      <c r="B10475" s="4"/>
    </row>
    <row r="10476" spans="2:2">
      <c r="B10476" s="4"/>
    </row>
    <row r="10477" spans="2:2">
      <c r="B10477" s="4"/>
    </row>
    <row r="10478" spans="2:2">
      <c r="B10478" s="4"/>
    </row>
    <row r="10479" spans="2:2">
      <c r="B10479" s="4"/>
    </row>
    <row r="10480" spans="2:2">
      <c r="B10480" s="4"/>
    </row>
    <row r="10481" spans="2:2">
      <c r="B10481" s="4"/>
    </row>
    <row r="10482" spans="2:2">
      <c r="B10482" s="4"/>
    </row>
    <row r="10483" spans="2:2">
      <c r="B10483" s="4"/>
    </row>
    <row r="10484" spans="2:2">
      <c r="B10484" s="4"/>
    </row>
    <row r="10485" spans="2:2">
      <c r="B10485" s="4"/>
    </row>
    <row r="10486" spans="2:2">
      <c r="B10486" s="4"/>
    </row>
    <row r="10487" spans="2:2">
      <c r="B10487" s="4"/>
    </row>
    <row r="10488" spans="2:2">
      <c r="B10488" s="4"/>
    </row>
    <row r="10489" spans="2:2">
      <c r="B10489" s="4"/>
    </row>
    <row r="10490" spans="2:2">
      <c r="B10490" s="4"/>
    </row>
    <row r="10491" spans="2:2">
      <c r="B10491" s="4"/>
    </row>
    <row r="10492" spans="2:2">
      <c r="B10492" s="4"/>
    </row>
    <row r="10493" spans="2:2">
      <c r="B10493" s="4"/>
    </row>
    <row r="10494" spans="2:2">
      <c r="B10494" s="4"/>
    </row>
    <row r="10495" spans="2:2">
      <c r="B10495" s="4"/>
    </row>
    <row r="10496" spans="2:2">
      <c r="B10496" s="4"/>
    </row>
    <row r="10497" spans="2:2">
      <c r="B10497" s="4"/>
    </row>
    <row r="10498" spans="2:2">
      <c r="B10498" s="4"/>
    </row>
    <row r="10499" spans="2:2">
      <c r="B10499" s="4"/>
    </row>
    <row r="10500" spans="2:2">
      <c r="B10500" s="4"/>
    </row>
    <row r="10501" spans="2:2">
      <c r="B10501" s="4"/>
    </row>
    <row r="10502" spans="2:2">
      <c r="B10502" s="4"/>
    </row>
    <row r="10503" spans="2:2">
      <c r="B10503" s="4"/>
    </row>
    <row r="10504" spans="2:2">
      <c r="B10504" s="4"/>
    </row>
    <row r="10505" spans="2:2">
      <c r="B10505" s="4"/>
    </row>
    <row r="10506" spans="2:2">
      <c r="B10506" s="4"/>
    </row>
    <row r="10507" spans="2:2">
      <c r="B10507" s="4"/>
    </row>
    <row r="10508" spans="2:2">
      <c r="B10508" s="4"/>
    </row>
    <row r="10509" spans="2:2">
      <c r="B10509" s="4"/>
    </row>
    <row r="10510" spans="2:2">
      <c r="B10510" s="4"/>
    </row>
    <row r="10511" spans="2:2">
      <c r="B10511" s="4"/>
    </row>
    <row r="10512" spans="2:2">
      <c r="B10512" s="4"/>
    </row>
    <row r="10513" spans="2:2">
      <c r="B10513" s="4"/>
    </row>
    <row r="10514" spans="2:2">
      <c r="B10514" s="4"/>
    </row>
    <row r="10515" spans="2:2">
      <c r="B10515" s="4"/>
    </row>
    <row r="10516" spans="2:2">
      <c r="B10516" s="4"/>
    </row>
    <row r="10517" spans="2:2">
      <c r="B10517" s="4"/>
    </row>
    <row r="10518" spans="2:2">
      <c r="B10518" s="4"/>
    </row>
    <row r="10519" spans="2:2">
      <c r="B10519" s="4"/>
    </row>
    <row r="10520" spans="2:2">
      <c r="B10520" s="4"/>
    </row>
    <row r="10521" spans="2:2">
      <c r="B10521" s="4"/>
    </row>
    <row r="10522" spans="2:2">
      <c r="B10522" s="4"/>
    </row>
    <row r="10523" spans="2:2">
      <c r="B10523" s="4"/>
    </row>
    <row r="10524" spans="2:2">
      <c r="B10524" s="4"/>
    </row>
    <row r="10525" spans="2:2">
      <c r="B10525" s="4"/>
    </row>
    <row r="10526" spans="2:2">
      <c r="B10526" s="4"/>
    </row>
    <row r="10527" spans="2:2">
      <c r="B10527" s="4"/>
    </row>
    <row r="10528" spans="2:2">
      <c r="B10528" s="4"/>
    </row>
    <row r="10529" spans="2:2">
      <c r="B10529" s="4"/>
    </row>
    <row r="10530" spans="2:2">
      <c r="B10530" s="4"/>
    </row>
    <row r="10531" spans="2:2">
      <c r="B10531" s="4"/>
    </row>
    <row r="10532" spans="2:2">
      <c r="B10532" s="4"/>
    </row>
    <row r="10533" spans="2:2">
      <c r="B10533" s="4"/>
    </row>
    <row r="10534" spans="2:2">
      <c r="B10534" s="4"/>
    </row>
    <row r="10535" spans="2:2">
      <c r="B10535" s="4"/>
    </row>
    <row r="10536" spans="2:2">
      <c r="B10536" s="4"/>
    </row>
    <row r="10537" spans="2:2">
      <c r="B10537" s="4"/>
    </row>
    <row r="10538" spans="2:2">
      <c r="B10538" s="4"/>
    </row>
    <row r="10539" spans="2:2">
      <c r="B10539" s="4"/>
    </row>
    <row r="10540" spans="2:2">
      <c r="B10540" s="4"/>
    </row>
    <row r="10541" spans="2:2">
      <c r="B10541" s="4"/>
    </row>
    <row r="10542" spans="2:2">
      <c r="B10542" s="4"/>
    </row>
    <row r="10543" spans="2:2">
      <c r="B10543" s="4"/>
    </row>
    <row r="10544" spans="2:2">
      <c r="B10544" s="4"/>
    </row>
    <row r="10545" spans="2:2">
      <c r="B10545" s="4"/>
    </row>
    <row r="10546" spans="2:2">
      <c r="B10546" s="4"/>
    </row>
    <row r="10547" spans="2:2">
      <c r="B10547" s="4"/>
    </row>
    <row r="10548" spans="2:2">
      <c r="B10548" s="4"/>
    </row>
    <row r="10549" spans="2:2">
      <c r="B10549" s="4"/>
    </row>
    <row r="10550" spans="2:2">
      <c r="B10550" s="4"/>
    </row>
    <row r="10551" spans="2:2">
      <c r="B10551" s="4"/>
    </row>
    <row r="10552" spans="2:2">
      <c r="B10552" s="4"/>
    </row>
    <row r="10553" spans="2:2">
      <c r="B10553" s="4"/>
    </row>
    <row r="10554" spans="2:2">
      <c r="B10554" s="4"/>
    </row>
    <row r="10555" spans="2:2">
      <c r="B10555" s="4"/>
    </row>
    <row r="10556" spans="2:2">
      <c r="B10556" s="4"/>
    </row>
    <row r="10557" spans="2:2">
      <c r="B10557" s="4"/>
    </row>
    <row r="10558" spans="2:2">
      <c r="B10558" s="4"/>
    </row>
    <row r="10559" spans="2:2">
      <c r="B10559" s="4"/>
    </row>
    <row r="10560" spans="2:2">
      <c r="B10560" s="4"/>
    </row>
    <row r="10561" spans="2:2">
      <c r="B10561" s="4"/>
    </row>
    <row r="10562" spans="2:2">
      <c r="B10562" s="4"/>
    </row>
    <row r="10563" spans="2:2">
      <c r="B10563" s="4"/>
    </row>
    <row r="10564" spans="2:2">
      <c r="B10564" s="4"/>
    </row>
    <row r="10565" spans="2:2">
      <c r="B10565" s="4"/>
    </row>
    <row r="10566" spans="2:2">
      <c r="B10566" s="4"/>
    </row>
    <row r="10567" spans="2:2">
      <c r="B10567" s="4"/>
    </row>
    <row r="10568" spans="2:2">
      <c r="B10568" s="4"/>
    </row>
    <row r="10569" spans="2:2">
      <c r="B10569" s="4"/>
    </row>
    <row r="10570" spans="2:2">
      <c r="B10570" s="4"/>
    </row>
    <row r="10571" spans="2:2">
      <c r="B10571" s="4"/>
    </row>
    <row r="10572" spans="2:2">
      <c r="B10572" s="4"/>
    </row>
    <row r="10573" spans="2:2">
      <c r="B10573" s="4"/>
    </row>
    <row r="10574" spans="2:2">
      <c r="B10574" s="4"/>
    </row>
    <row r="10575" spans="2:2">
      <c r="B10575" s="4"/>
    </row>
    <row r="10576" spans="2:2">
      <c r="B10576" s="4"/>
    </row>
    <row r="10577" spans="2:2">
      <c r="B10577" s="4"/>
    </row>
    <row r="10578" spans="2:2">
      <c r="B10578" s="4"/>
    </row>
    <row r="10579" spans="2:2">
      <c r="B10579" s="4"/>
    </row>
    <row r="10580" spans="2:2">
      <c r="B10580" s="4"/>
    </row>
    <row r="10581" spans="2:2">
      <c r="B10581" s="4"/>
    </row>
    <row r="10582" spans="2:2">
      <c r="B10582" s="4"/>
    </row>
    <row r="10583" spans="2:2">
      <c r="B10583" s="4"/>
    </row>
    <row r="10584" spans="2:2">
      <c r="B10584" s="4"/>
    </row>
    <row r="10585" spans="2:2">
      <c r="B10585" s="4"/>
    </row>
    <row r="10586" spans="2:2">
      <c r="B10586" s="4"/>
    </row>
    <row r="10587" spans="2:2">
      <c r="B10587" s="4"/>
    </row>
    <row r="10588" spans="2:2">
      <c r="B10588" s="4"/>
    </row>
    <row r="10589" spans="2:2">
      <c r="B10589" s="4"/>
    </row>
    <row r="10590" spans="2:2">
      <c r="B10590" s="4"/>
    </row>
    <row r="10591" spans="2:2">
      <c r="B10591" s="4"/>
    </row>
    <row r="10592" spans="2:2">
      <c r="B10592" s="4"/>
    </row>
    <row r="10593" spans="2:2">
      <c r="B10593" s="4"/>
    </row>
    <row r="10594" spans="2:2">
      <c r="B10594" s="4"/>
    </row>
    <row r="10595" spans="2:2">
      <c r="B10595" s="4"/>
    </row>
    <row r="10596" spans="2:2">
      <c r="B10596" s="4"/>
    </row>
    <row r="10597" spans="2:2">
      <c r="B10597" s="4"/>
    </row>
    <row r="10598" spans="2:2">
      <c r="B10598" s="4"/>
    </row>
    <row r="10599" spans="2:2">
      <c r="B10599" s="4"/>
    </row>
    <row r="10600" spans="2:2">
      <c r="B10600" s="4"/>
    </row>
    <row r="10601" spans="2:2">
      <c r="B10601" s="4"/>
    </row>
    <row r="10602" spans="2:2">
      <c r="B10602" s="4"/>
    </row>
    <row r="10603" spans="2:2">
      <c r="B10603" s="4"/>
    </row>
    <row r="10604" spans="2:2">
      <c r="B10604" s="4"/>
    </row>
    <row r="10605" spans="2:2">
      <c r="B10605" s="4"/>
    </row>
    <row r="10606" spans="2:2">
      <c r="B10606" s="4"/>
    </row>
    <row r="10607" spans="2:2">
      <c r="B10607" s="4"/>
    </row>
    <row r="10608" spans="2:2">
      <c r="B10608" s="4"/>
    </row>
    <row r="10609" spans="2:2">
      <c r="B10609" s="4"/>
    </row>
    <row r="10610" spans="2:2">
      <c r="B10610" s="4"/>
    </row>
    <row r="10611" spans="2:2">
      <c r="B10611" s="4"/>
    </row>
    <row r="10612" spans="2:2">
      <c r="B10612" s="4"/>
    </row>
    <row r="10613" spans="2:2">
      <c r="B10613" s="4"/>
    </row>
    <row r="10614" spans="2:2">
      <c r="B10614" s="4"/>
    </row>
    <row r="10615" spans="2:2">
      <c r="B10615" s="4"/>
    </row>
    <row r="10616" spans="2:2">
      <c r="B10616" s="4"/>
    </row>
    <row r="10617" spans="2:2">
      <c r="B10617" s="4"/>
    </row>
    <row r="10618" spans="2:2">
      <c r="B10618" s="4"/>
    </row>
    <row r="10619" spans="2:2">
      <c r="B10619" s="4"/>
    </row>
    <row r="10620" spans="2:2">
      <c r="B10620" s="4"/>
    </row>
    <row r="10621" spans="2:2">
      <c r="B10621" s="4"/>
    </row>
    <row r="10622" spans="2:2">
      <c r="B10622" s="4"/>
    </row>
    <row r="10623" spans="2:2">
      <c r="B10623" s="4"/>
    </row>
    <row r="10624" spans="2:2">
      <c r="B10624" s="4"/>
    </row>
    <row r="10625" spans="2:2">
      <c r="B10625" s="4"/>
    </row>
    <row r="10626" spans="2:2">
      <c r="B10626" s="4"/>
    </row>
    <row r="10627" spans="2:2">
      <c r="B10627" s="4"/>
    </row>
    <row r="10628" spans="2:2">
      <c r="B10628" s="4"/>
    </row>
    <row r="10629" spans="2:2">
      <c r="B10629" s="4"/>
    </row>
    <row r="10630" spans="2:2">
      <c r="B10630" s="4"/>
    </row>
    <row r="10631" spans="2:2">
      <c r="B10631" s="4"/>
    </row>
    <row r="10632" spans="2:2">
      <c r="B10632" s="4"/>
    </row>
    <row r="10633" spans="2:2">
      <c r="B10633" s="4"/>
    </row>
    <row r="10634" spans="2:2">
      <c r="B10634" s="4"/>
    </row>
    <row r="10635" spans="2:2">
      <c r="B10635" s="4"/>
    </row>
    <row r="10636" spans="2:2">
      <c r="B10636" s="4"/>
    </row>
    <row r="10637" spans="2:2">
      <c r="B10637" s="4"/>
    </row>
    <row r="10638" spans="2:2">
      <c r="B10638" s="4"/>
    </row>
    <row r="10639" spans="2:2">
      <c r="B10639" s="4"/>
    </row>
    <row r="10640" spans="2:2">
      <c r="B10640" s="4"/>
    </row>
    <row r="10641" spans="2:2">
      <c r="B10641" s="4"/>
    </row>
    <row r="10642" spans="2:2">
      <c r="B10642" s="4"/>
    </row>
    <row r="10643" spans="2:2">
      <c r="B10643" s="4"/>
    </row>
    <row r="10644" spans="2:2">
      <c r="B10644" s="4"/>
    </row>
    <row r="10645" spans="2:2">
      <c r="B10645" s="4"/>
    </row>
    <row r="10646" spans="2:2">
      <c r="B10646" s="4"/>
    </row>
    <row r="10647" spans="2:2">
      <c r="B10647" s="4"/>
    </row>
    <row r="10648" spans="2:2">
      <c r="B10648" s="4"/>
    </row>
    <row r="10649" spans="2:2">
      <c r="B10649" s="4"/>
    </row>
    <row r="10650" spans="2:2">
      <c r="B10650" s="4"/>
    </row>
    <row r="10651" spans="2:2">
      <c r="B10651" s="4"/>
    </row>
    <row r="10652" spans="2:2">
      <c r="B10652" s="4"/>
    </row>
    <row r="10653" spans="2:2">
      <c r="B10653" s="4"/>
    </row>
    <row r="10654" spans="2:2">
      <c r="B10654" s="4"/>
    </row>
    <row r="10655" spans="2:2">
      <c r="B10655" s="4"/>
    </row>
    <row r="10656" spans="2:2">
      <c r="B10656" s="4"/>
    </row>
    <row r="10657" spans="2:2">
      <c r="B10657" s="4"/>
    </row>
    <row r="10658" spans="2:2">
      <c r="B10658" s="4"/>
    </row>
    <row r="10659" spans="2:2">
      <c r="B10659" s="4"/>
    </row>
    <row r="10660" spans="2:2">
      <c r="B10660" s="4"/>
    </row>
    <row r="10661" spans="2:2">
      <c r="B10661" s="4"/>
    </row>
    <row r="10662" spans="2:2">
      <c r="B10662" s="4"/>
    </row>
    <row r="10663" spans="2:2">
      <c r="B10663" s="4"/>
    </row>
    <row r="10664" spans="2:2">
      <c r="B10664" s="4"/>
    </row>
    <row r="10665" spans="2:2">
      <c r="B10665" s="4"/>
    </row>
    <row r="10666" spans="2:2">
      <c r="B10666" s="4"/>
    </row>
    <row r="10667" spans="2:2">
      <c r="B10667" s="4"/>
    </row>
    <row r="10668" spans="2:2">
      <c r="B10668" s="4"/>
    </row>
    <row r="10669" spans="2:2">
      <c r="B10669" s="4"/>
    </row>
    <row r="10670" spans="2:2">
      <c r="B10670" s="4"/>
    </row>
    <row r="10671" spans="2:2">
      <c r="B10671" s="4"/>
    </row>
    <row r="10672" spans="2:2">
      <c r="B10672" s="4"/>
    </row>
    <row r="10673" spans="2:2">
      <c r="B10673" s="4"/>
    </row>
    <row r="10674" spans="2:2">
      <c r="B10674" s="4"/>
    </row>
    <row r="10675" spans="2:2">
      <c r="B10675" s="4"/>
    </row>
    <row r="10676" spans="2:2">
      <c r="B10676" s="4"/>
    </row>
    <row r="10677" spans="2:2">
      <c r="B10677" s="4"/>
    </row>
    <row r="10678" spans="2:2">
      <c r="B10678" s="4"/>
    </row>
    <row r="10679" spans="2:2">
      <c r="B10679" s="4"/>
    </row>
    <row r="10680" spans="2:2">
      <c r="B10680" s="4"/>
    </row>
    <row r="10681" spans="2:2">
      <c r="B10681" s="4"/>
    </row>
    <row r="10682" spans="2:2">
      <c r="B10682" s="4"/>
    </row>
    <row r="10683" spans="2:2">
      <c r="B10683" s="4"/>
    </row>
    <row r="10684" spans="2:2">
      <c r="B10684" s="4"/>
    </row>
    <row r="10685" spans="2:2">
      <c r="B10685" s="4"/>
    </row>
    <row r="10686" spans="2:2">
      <c r="B10686" s="4"/>
    </row>
    <row r="10687" spans="2:2">
      <c r="B10687" s="4"/>
    </row>
    <row r="10688" spans="2:2">
      <c r="B10688" s="4"/>
    </row>
    <row r="10689" spans="2:2">
      <c r="B10689" s="4"/>
    </row>
    <row r="10690" spans="2:2">
      <c r="B10690" s="4"/>
    </row>
    <row r="10691" spans="2:2">
      <c r="B10691" s="4"/>
    </row>
    <row r="10692" spans="2:2">
      <c r="B10692" s="4"/>
    </row>
    <row r="10693" spans="2:2">
      <c r="B10693" s="4"/>
    </row>
    <row r="10694" spans="2:2">
      <c r="B10694" s="4"/>
    </row>
    <row r="10695" spans="2:2">
      <c r="B10695" s="4"/>
    </row>
    <row r="10696" spans="2:2">
      <c r="B10696" s="4"/>
    </row>
    <row r="10697" spans="2:2">
      <c r="B10697" s="4"/>
    </row>
    <row r="10698" spans="2:2">
      <c r="B10698" s="4"/>
    </row>
    <row r="10699" spans="2:2">
      <c r="B10699" s="4"/>
    </row>
    <row r="10700" spans="2:2">
      <c r="B10700" s="4"/>
    </row>
    <row r="10701" spans="2:2">
      <c r="B10701" s="4"/>
    </row>
    <row r="10702" spans="2:2">
      <c r="B10702" s="4"/>
    </row>
    <row r="10703" spans="2:2">
      <c r="B10703" s="4"/>
    </row>
    <row r="10704" spans="2:2">
      <c r="B10704" s="4"/>
    </row>
    <row r="10705" spans="2:2">
      <c r="B10705" s="4"/>
    </row>
    <row r="10706" spans="2:2">
      <c r="B10706" s="4"/>
    </row>
    <row r="10707" spans="2:2">
      <c r="B10707" s="4"/>
    </row>
    <row r="10708" spans="2:2">
      <c r="B10708" s="4"/>
    </row>
    <row r="10709" spans="2:2">
      <c r="B10709" s="4"/>
    </row>
    <row r="10710" spans="2:2">
      <c r="B10710" s="4"/>
    </row>
    <row r="10711" spans="2:2">
      <c r="B10711" s="4"/>
    </row>
    <row r="10712" spans="2:2">
      <c r="B10712" s="4"/>
    </row>
    <row r="10713" spans="2:2">
      <c r="B10713" s="4"/>
    </row>
    <row r="10714" spans="2:2">
      <c r="B10714" s="4"/>
    </row>
    <row r="10715" spans="2:2">
      <c r="B10715" s="4"/>
    </row>
    <row r="10716" spans="2:2">
      <c r="B10716" s="4"/>
    </row>
    <row r="10717" spans="2:2">
      <c r="B10717" s="4"/>
    </row>
    <row r="10718" spans="2:2">
      <c r="B10718" s="4"/>
    </row>
    <row r="10719" spans="2:2">
      <c r="B10719" s="4"/>
    </row>
    <row r="10720" spans="2:2">
      <c r="B10720" s="4"/>
    </row>
    <row r="10721" spans="2:2">
      <c r="B10721" s="4"/>
    </row>
    <row r="10722" spans="2:2">
      <c r="B10722" s="4"/>
    </row>
    <row r="10723" spans="2:2">
      <c r="B10723" s="4"/>
    </row>
    <row r="10724" spans="2:2">
      <c r="B10724" s="4"/>
    </row>
    <row r="10725" spans="2:2">
      <c r="B10725" s="4"/>
    </row>
    <row r="10726" spans="2:2">
      <c r="B10726" s="4"/>
    </row>
    <row r="10727" spans="2:2">
      <c r="B10727" s="4"/>
    </row>
    <row r="10728" spans="2:2">
      <c r="B10728" s="4"/>
    </row>
    <row r="10729" spans="2:2">
      <c r="B10729" s="4"/>
    </row>
    <row r="10730" spans="2:2">
      <c r="B10730" s="4"/>
    </row>
    <row r="10731" spans="2:2">
      <c r="B10731" s="4"/>
    </row>
    <row r="10732" spans="2:2">
      <c r="B10732" s="4"/>
    </row>
    <row r="10733" spans="2:2">
      <c r="B10733" s="4"/>
    </row>
    <row r="10734" spans="2:2">
      <c r="B10734" s="4"/>
    </row>
    <row r="10735" spans="2:2">
      <c r="B10735" s="4"/>
    </row>
    <row r="10736" spans="2:2">
      <c r="B10736" s="4"/>
    </row>
    <row r="10737" spans="2:2">
      <c r="B10737" s="4"/>
    </row>
    <row r="10738" spans="2:2">
      <c r="B10738" s="4"/>
    </row>
    <row r="10739" spans="2:2">
      <c r="B10739" s="4"/>
    </row>
    <row r="10740" spans="2:2">
      <c r="B10740" s="4"/>
    </row>
    <row r="10741" spans="2:2">
      <c r="B10741" s="4"/>
    </row>
    <row r="10742" spans="2:2">
      <c r="B10742" s="4"/>
    </row>
    <row r="10743" spans="2:2">
      <c r="B10743" s="4"/>
    </row>
    <row r="10744" spans="2:2">
      <c r="B10744" s="4"/>
    </row>
    <row r="10745" spans="2:2">
      <c r="B10745" s="4"/>
    </row>
    <row r="10746" spans="2:2">
      <c r="B10746" s="4"/>
    </row>
    <row r="10747" spans="2:2">
      <c r="B10747" s="4"/>
    </row>
    <row r="10748" spans="2:2">
      <c r="B10748" s="4"/>
    </row>
    <row r="10749" spans="2:2">
      <c r="B10749" s="4"/>
    </row>
    <row r="10750" spans="2:2">
      <c r="B10750" s="4"/>
    </row>
    <row r="10751" spans="2:2">
      <c r="B10751" s="4"/>
    </row>
    <row r="10752" spans="2:2">
      <c r="B10752" s="4"/>
    </row>
    <row r="10753" spans="2:2">
      <c r="B10753" s="4"/>
    </row>
    <row r="10754" spans="2:2">
      <c r="B10754" s="4"/>
    </row>
    <row r="10755" spans="2:2">
      <c r="B10755" s="4"/>
    </row>
    <row r="10756" spans="2:2">
      <c r="B10756" s="4"/>
    </row>
    <row r="10757" spans="2:2">
      <c r="B10757" s="4"/>
    </row>
    <row r="10758" spans="2:2">
      <c r="B10758" s="4"/>
    </row>
    <row r="10759" spans="2:2">
      <c r="B10759" s="4"/>
    </row>
    <row r="10760" spans="2:2">
      <c r="B10760" s="4"/>
    </row>
    <row r="10761" spans="2:2">
      <c r="B10761" s="4"/>
    </row>
    <row r="10762" spans="2:2">
      <c r="B10762" s="4"/>
    </row>
    <row r="10763" spans="2:2">
      <c r="B10763" s="4"/>
    </row>
    <row r="10764" spans="2:2">
      <c r="B10764" s="4"/>
    </row>
    <row r="10765" spans="2:2">
      <c r="B10765" s="4"/>
    </row>
    <row r="10766" spans="2:2">
      <c r="B10766" s="4"/>
    </row>
    <row r="10767" spans="2:2">
      <c r="B10767" s="4"/>
    </row>
    <row r="10768" spans="2:2">
      <c r="B10768" s="4"/>
    </row>
    <row r="10769" spans="2:2">
      <c r="B10769" s="4"/>
    </row>
    <row r="10770" spans="2:2">
      <c r="B10770" s="4"/>
    </row>
    <row r="10771" spans="2:2">
      <c r="B10771" s="4"/>
    </row>
    <row r="10772" spans="2:2">
      <c r="B10772" s="4"/>
    </row>
    <row r="10773" spans="2:2">
      <c r="B10773" s="4"/>
    </row>
    <row r="10774" spans="2:2">
      <c r="B10774" s="4"/>
    </row>
    <row r="10775" spans="2:2">
      <c r="B10775" s="4"/>
    </row>
    <row r="10776" spans="2:2">
      <c r="B10776" s="4"/>
    </row>
    <row r="10777" spans="2:2">
      <c r="B10777" s="4"/>
    </row>
    <row r="10778" spans="2:2">
      <c r="B10778" s="4"/>
    </row>
    <row r="10779" spans="2:2">
      <c r="B10779" s="4"/>
    </row>
    <row r="10780" spans="2:2">
      <c r="B10780" s="4"/>
    </row>
    <row r="10781" spans="2:2">
      <c r="B10781" s="4"/>
    </row>
    <row r="10782" spans="2:2">
      <c r="B10782" s="4"/>
    </row>
    <row r="10783" spans="2:2">
      <c r="B10783" s="4"/>
    </row>
    <row r="10784" spans="2:2">
      <c r="B10784" s="4"/>
    </row>
    <row r="10785" spans="2:2">
      <c r="B10785" s="4"/>
    </row>
    <row r="10786" spans="2:2">
      <c r="B10786" s="4"/>
    </row>
    <row r="10787" spans="2:2">
      <c r="B10787" s="4"/>
    </row>
    <row r="10788" spans="2:2">
      <c r="B10788" s="4"/>
    </row>
    <row r="10789" spans="2:2">
      <c r="B10789" s="4"/>
    </row>
    <row r="10790" spans="2:2">
      <c r="B10790" s="4"/>
    </row>
    <row r="10791" spans="2:2">
      <c r="B10791" s="4"/>
    </row>
    <row r="10792" spans="2:2">
      <c r="B10792" s="4"/>
    </row>
    <row r="10793" spans="2:2">
      <c r="B10793" s="4"/>
    </row>
    <row r="10794" spans="2:2">
      <c r="B10794" s="4"/>
    </row>
    <row r="10795" spans="2:2">
      <c r="B10795" s="4"/>
    </row>
    <row r="10796" spans="2:2">
      <c r="B10796" s="4"/>
    </row>
    <row r="10797" spans="2:2">
      <c r="B10797" s="4"/>
    </row>
    <row r="10798" spans="2:2">
      <c r="B10798" s="4"/>
    </row>
    <row r="10799" spans="2:2">
      <c r="B10799" s="4"/>
    </row>
    <row r="10800" spans="2:2">
      <c r="B10800" s="4"/>
    </row>
    <row r="10801" spans="2:2">
      <c r="B10801" s="4"/>
    </row>
    <row r="10802" spans="2:2">
      <c r="B10802" s="4"/>
    </row>
    <row r="10803" spans="2:2">
      <c r="B10803" s="4"/>
    </row>
    <row r="10804" spans="2:2">
      <c r="B10804" s="4"/>
    </row>
    <row r="10805" spans="2:2">
      <c r="B10805" s="4"/>
    </row>
    <row r="10806" spans="2:2">
      <c r="B10806" s="4"/>
    </row>
    <row r="10807" spans="2:2">
      <c r="B10807" s="4"/>
    </row>
    <row r="10808" spans="2:2">
      <c r="B10808" s="4"/>
    </row>
    <row r="10809" spans="2:2">
      <c r="B10809" s="4"/>
    </row>
    <row r="10810" spans="2:2">
      <c r="B10810" s="4"/>
    </row>
    <row r="10811" spans="2:2">
      <c r="B10811" s="4"/>
    </row>
    <row r="10812" spans="2:2">
      <c r="B10812" s="4"/>
    </row>
    <row r="10813" spans="2:2">
      <c r="B10813" s="4"/>
    </row>
    <row r="10814" spans="2:2">
      <c r="B10814" s="4"/>
    </row>
    <row r="10815" spans="2:2">
      <c r="B10815" s="4"/>
    </row>
    <row r="10816" spans="2:2">
      <c r="B10816" s="4"/>
    </row>
    <row r="10817" spans="2:2">
      <c r="B10817" s="4"/>
    </row>
    <row r="10818" spans="2:2">
      <c r="B10818" s="4"/>
    </row>
    <row r="10819" spans="2:2">
      <c r="B10819" s="4"/>
    </row>
    <row r="10820" spans="2:2">
      <c r="B10820" s="4"/>
    </row>
    <row r="10821" spans="2:2">
      <c r="B10821" s="4"/>
    </row>
    <row r="10822" spans="2:2">
      <c r="B10822" s="4"/>
    </row>
    <row r="10823" spans="2:2">
      <c r="B10823" s="4"/>
    </row>
    <row r="10824" spans="2:2">
      <c r="B10824" s="4"/>
    </row>
    <row r="10825" spans="2:2">
      <c r="B10825" s="4"/>
    </row>
    <row r="10826" spans="2:2">
      <c r="B10826" s="4"/>
    </row>
    <row r="10827" spans="2:2">
      <c r="B10827" s="4"/>
    </row>
    <row r="10828" spans="2:2">
      <c r="B10828" s="4"/>
    </row>
    <row r="10829" spans="2:2">
      <c r="B10829" s="4"/>
    </row>
    <row r="10830" spans="2:2">
      <c r="B10830" s="4"/>
    </row>
    <row r="10831" spans="2:2">
      <c r="B10831" s="4"/>
    </row>
    <row r="10832" spans="2:2">
      <c r="B10832" s="4"/>
    </row>
    <row r="10833" spans="2:2">
      <c r="B10833" s="4"/>
    </row>
    <row r="10834" spans="2:2">
      <c r="B10834" s="4"/>
    </row>
    <row r="10835" spans="2:2">
      <c r="B10835" s="4"/>
    </row>
    <row r="10836" spans="2:2">
      <c r="B10836" s="4"/>
    </row>
    <row r="10837" spans="2:2">
      <c r="B10837" s="4"/>
    </row>
    <row r="10838" spans="2:2">
      <c r="B10838" s="4"/>
    </row>
    <row r="10839" spans="2:2">
      <c r="B10839" s="4"/>
    </row>
    <row r="10840" spans="2:2">
      <c r="B10840" s="4"/>
    </row>
    <row r="10841" spans="2:2">
      <c r="B10841" s="4"/>
    </row>
    <row r="10842" spans="2:2">
      <c r="B10842" s="4"/>
    </row>
    <row r="10843" spans="2:2">
      <c r="B10843" s="4"/>
    </row>
    <row r="10844" spans="2:2">
      <c r="B10844" s="4"/>
    </row>
    <row r="10845" spans="2:2">
      <c r="B10845" s="4"/>
    </row>
    <row r="10846" spans="2:2">
      <c r="B10846" s="4"/>
    </row>
    <row r="10847" spans="2:2">
      <c r="B10847" s="4"/>
    </row>
    <row r="10848" spans="2:2">
      <c r="B10848" s="4"/>
    </row>
    <row r="10849" spans="2:2">
      <c r="B10849" s="4"/>
    </row>
    <row r="10850" spans="2:2">
      <c r="B10850" s="4"/>
    </row>
    <row r="10851" spans="2:2">
      <c r="B10851" s="4"/>
    </row>
    <row r="10852" spans="2:2">
      <c r="B10852" s="4"/>
    </row>
    <row r="10853" spans="2:2">
      <c r="B10853" s="4"/>
    </row>
    <row r="10854" spans="2:2">
      <c r="B10854" s="4"/>
    </row>
    <row r="10855" spans="2:2">
      <c r="B10855" s="4"/>
    </row>
    <row r="10856" spans="2:2">
      <c r="B10856" s="4"/>
    </row>
    <row r="10857" spans="2:2">
      <c r="B10857" s="4"/>
    </row>
    <row r="10858" spans="2:2">
      <c r="B10858" s="4"/>
    </row>
    <row r="10859" spans="2:2">
      <c r="B10859" s="4"/>
    </row>
    <row r="10860" spans="2:2">
      <c r="B10860" s="4"/>
    </row>
    <row r="10861" spans="2:2">
      <c r="B10861" s="4"/>
    </row>
    <row r="10862" spans="2:2">
      <c r="B10862" s="4"/>
    </row>
    <row r="10863" spans="2:2">
      <c r="B10863" s="4"/>
    </row>
    <row r="10864" spans="2:2">
      <c r="B10864" s="4"/>
    </row>
    <row r="10865" spans="2:2">
      <c r="B10865" s="4"/>
    </row>
    <row r="10866" spans="2:2">
      <c r="B10866" s="4"/>
    </row>
    <row r="10867" spans="2:2">
      <c r="B10867" s="4"/>
    </row>
    <row r="10868" spans="2:2">
      <c r="B10868" s="4"/>
    </row>
    <row r="10869" spans="2:2">
      <c r="B10869" s="4"/>
    </row>
    <row r="10870" spans="2:2">
      <c r="B10870" s="4"/>
    </row>
    <row r="10871" spans="2:2">
      <c r="B10871" s="4"/>
    </row>
    <row r="10872" spans="2:2">
      <c r="B10872" s="4"/>
    </row>
    <row r="10873" spans="2:2">
      <c r="B10873" s="4"/>
    </row>
    <row r="10874" spans="2:2">
      <c r="B10874" s="4"/>
    </row>
    <row r="10875" spans="2:2">
      <c r="B10875" s="4"/>
    </row>
    <row r="10876" spans="2:2">
      <c r="B10876" s="4"/>
    </row>
    <row r="10877" spans="2:2">
      <c r="B10877" s="4"/>
    </row>
    <row r="10878" spans="2:2">
      <c r="B10878" s="4"/>
    </row>
    <row r="10879" spans="2:2">
      <c r="B10879" s="4"/>
    </row>
    <row r="10880" spans="2:2">
      <c r="B10880" s="4"/>
    </row>
    <row r="10881" spans="2:2">
      <c r="B10881" s="4"/>
    </row>
    <row r="10882" spans="2:2">
      <c r="B10882" s="4"/>
    </row>
    <row r="10883" spans="2:2">
      <c r="B10883" s="4"/>
    </row>
    <row r="10884" spans="2:2">
      <c r="B10884" s="4"/>
    </row>
    <row r="10885" spans="2:2">
      <c r="B10885" s="4"/>
    </row>
    <row r="10886" spans="2:2">
      <c r="B10886" s="4"/>
    </row>
    <row r="10887" spans="2:2">
      <c r="B10887" s="4"/>
    </row>
    <row r="10888" spans="2:2">
      <c r="B10888" s="4"/>
    </row>
    <row r="10889" spans="2:2">
      <c r="B10889" s="4"/>
    </row>
    <row r="10890" spans="2:2">
      <c r="B10890" s="4"/>
    </row>
    <row r="10891" spans="2:2">
      <c r="B10891" s="4"/>
    </row>
    <row r="10892" spans="2:2">
      <c r="B10892" s="4"/>
    </row>
    <row r="10893" spans="2:2">
      <c r="B10893" s="4"/>
    </row>
    <row r="10894" spans="2:2">
      <c r="B10894" s="4"/>
    </row>
    <row r="10895" spans="2:2">
      <c r="B10895" s="4"/>
    </row>
    <row r="10896" spans="2:2">
      <c r="B10896" s="4"/>
    </row>
    <row r="10897" spans="2:2">
      <c r="B10897" s="4"/>
    </row>
    <row r="10898" spans="2:2">
      <c r="B10898" s="4"/>
    </row>
    <row r="10899" spans="2:2">
      <c r="B10899" s="4"/>
    </row>
    <row r="10900" spans="2:2">
      <c r="B10900" s="4"/>
    </row>
    <row r="10901" spans="2:2">
      <c r="B10901" s="4"/>
    </row>
    <row r="10902" spans="2:2">
      <c r="B10902" s="4"/>
    </row>
    <row r="10903" spans="2:2">
      <c r="B10903" s="4"/>
    </row>
    <row r="10904" spans="2:2">
      <c r="B10904" s="4"/>
    </row>
    <row r="10905" spans="2:2">
      <c r="B10905" s="4"/>
    </row>
    <row r="10906" spans="2:2">
      <c r="B10906" s="4"/>
    </row>
    <row r="10907" spans="2:2">
      <c r="B10907" s="4"/>
    </row>
    <row r="10908" spans="2:2">
      <c r="B10908" s="4"/>
    </row>
    <row r="10909" spans="2:2">
      <c r="B10909" s="4"/>
    </row>
    <row r="10910" spans="2:2">
      <c r="B10910" s="4"/>
    </row>
    <row r="10911" spans="2:2">
      <c r="B10911" s="4"/>
    </row>
    <row r="10912" spans="2:2">
      <c r="B10912" s="4"/>
    </row>
    <row r="10913" spans="2:2">
      <c r="B10913" s="4"/>
    </row>
    <row r="10914" spans="2:2">
      <c r="B10914" s="4"/>
    </row>
    <row r="10915" spans="2:2">
      <c r="B10915" s="4"/>
    </row>
    <row r="10916" spans="2:2">
      <c r="B10916" s="4"/>
    </row>
    <row r="10917" spans="2:2">
      <c r="B10917" s="4"/>
    </row>
    <row r="10918" spans="2:2">
      <c r="B10918" s="4"/>
    </row>
    <row r="10919" spans="2:2">
      <c r="B10919" s="4"/>
    </row>
    <row r="10920" spans="2:2">
      <c r="B10920" s="4"/>
    </row>
    <row r="10921" spans="2:2">
      <c r="B10921" s="4"/>
    </row>
    <row r="10922" spans="2:2">
      <c r="B10922" s="4"/>
    </row>
    <row r="10923" spans="2:2">
      <c r="B10923" s="4"/>
    </row>
    <row r="10924" spans="2:2">
      <c r="B10924" s="4"/>
    </row>
    <row r="10925" spans="2:2">
      <c r="B10925" s="4"/>
    </row>
    <row r="10926" spans="2:2">
      <c r="B10926" s="4"/>
    </row>
    <row r="10927" spans="2:2">
      <c r="B10927" s="4"/>
    </row>
    <row r="10928" spans="2:2">
      <c r="B10928" s="4"/>
    </row>
    <row r="10929" spans="2:2">
      <c r="B10929" s="4"/>
    </row>
    <row r="10930" spans="2:2">
      <c r="B10930" s="4"/>
    </row>
    <row r="10931" spans="2:2">
      <c r="B10931" s="4"/>
    </row>
    <row r="10932" spans="2:2">
      <c r="B10932" s="4"/>
    </row>
    <row r="10933" spans="2:2">
      <c r="B10933" s="4"/>
    </row>
    <row r="10934" spans="2:2">
      <c r="B10934" s="4"/>
    </row>
    <row r="10935" spans="2:2">
      <c r="B10935" s="4"/>
    </row>
    <row r="10936" spans="2:2">
      <c r="B10936" s="4"/>
    </row>
    <row r="10937" spans="2:2">
      <c r="B10937" s="4"/>
    </row>
    <row r="10938" spans="2:2">
      <c r="B10938" s="4"/>
    </row>
    <row r="10939" spans="2:2">
      <c r="B10939" s="4"/>
    </row>
    <row r="10940" spans="2:2">
      <c r="B10940" s="4"/>
    </row>
    <row r="10941" spans="2:2">
      <c r="B10941" s="4"/>
    </row>
    <row r="10942" spans="2:2">
      <c r="B10942" s="4"/>
    </row>
    <row r="10943" spans="2:2">
      <c r="B10943" s="4"/>
    </row>
    <row r="10944" spans="2:2">
      <c r="B10944" s="4"/>
    </row>
    <row r="10945" spans="2:2">
      <c r="B10945" s="4"/>
    </row>
    <row r="10946" spans="2:2">
      <c r="B10946" s="4"/>
    </row>
    <row r="10947" spans="2:2">
      <c r="B10947" s="4"/>
    </row>
    <row r="10948" spans="2:2">
      <c r="B10948" s="4"/>
    </row>
    <row r="10949" spans="2:2">
      <c r="B10949" s="4"/>
    </row>
    <row r="10950" spans="2:2">
      <c r="B10950" s="4"/>
    </row>
    <row r="10951" spans="2:2">
      <c r="B10951" s="4"/>
    </row>
    <row r="10952" spans="2:2">
      <c r="B10952" s="4"/>
    </row>
    <row r="10953" spans="2:2">
      <c r="B10953" s="4"/>
    </row>
    <row r="10954" spans="2:2">
      <c r="B10954" s="4"/>
    </row>
    <row r="10955" spans="2:2">
      <c r="B10955" s="4"/>
    </row>
    <row r="10956" spans="2:2">
      <c r="B10956" s="4"/>
    </row>
    <row r="10957" spans="2:2">
      <c r="B10957" s="4"/>
    </row>
    <row r="10958" spans="2:2">
      <c r="B10958" s="4"/>
    </row>
    <row r="10959" spans="2:2">
      <c r="B10959" s="4"/>
    </row>
    <row r="10960" spans="2:2">
      <c r="B10960" s="4"/>
    </row>
    <row r="10961" spans="2:2">
      <c r="B10961" s="4"/>
    </row>
    <row r="10962" spans="2:2">
      <c r="B10962" s="4"/>
    </row>
    <row r="10963" spans="2:2">
      <c r="B10963" s="4"/>
    </row>
    <row r="10964" spans="2:2">
      <c r="B10964" s="4"/>
    </row>
    <row r="10965" spans="2:2">
      <c r="B10965" s="4"/>
    </row>
    <row r="10966" spans="2:2">
      <c r="B10966" s="4"/>
    </row>
    <row r="10967" spans="2:2">
      <c r="B10967" s="4"/>
    </row>
    <row r="10968" spans="2:2">
      <c r="B10968" s="4"/>
    </row>
    <row r="10969" spans="2:2">
      <c r="B10969" s="4"/>
    </row>
    <row r="10970" spans="2:2">
      <c r="B10970" s="4"/>
    </row>
    <row r="10971" spans="2:2">
      <c r="B10971" s="4"/>
    </row>
    <row r="10972" spans="2:2">
      <c r="B10972" s="4"/>
    </row>
    <row r="10973" spans="2:2">
      <c r="B10973" s="4"/>
    </row>
    <row r="10974" spans="2:2">
      <c r="B10974" s="4"/>
    </row>
    <row r="10975" spans="2:2">
      <c r="B10975" s="4"/>
    </row>
    <row r="10976" spans="2:2">
      <c r="B10976" s="4"/>
    </row>
    <row r="10977" spans="2:2">
      <c r="B10977" s="4"/>
    </row>
    <row r="10978" spans="2:2">
      <c r="B10978" s="4"/>
    </row>
    <row r="10979" spans="2:2">
      <c r="B10979" s="4"/>
    </row>
    <row r="10980" spans="2:2">
      <c r="B10980" s="4"/>
    </row>
    <row r="10981" spans="2:2">
      <c r="B10981" s="4"/>
    </row>
    <row r="10982" spans="2:2">
      <c r="B10982" s="4"/>
    </row>
    <row r="10983" spans="2:2">
      <c r="B10983" s="4"/>
    </row>
    <row r="10984" spans="2:2">
      <c r="B10984" s="4"/>
    </row>
    <row r="10985" spans="2:2">
      <c r="B10985" s="4"/>
    </row>
    <row r="10986" spans="2:2">
      <c r="B10986" s="4"/>
    </row>
    <row r="10987" spans="2:2">
      <c r="B10987" s="4"/>
    </row>
    <row r="10988" spans="2:2">
      <c r="B10988" s="4"/>
    </row>
    <row r="10989" spans="2:2">
      <c r="B10989" s="4"/>
    </row>
    <row r="10990" spans="2:2">
      <c r="B10990" s="4"/>
    </row>
    <row r="10991" spans="2:2">
      <c r="B10991" s="4"/>
    </row>
    <row r="10992" spans="2:2">
      <c r="B10992" s="4"/>
    </row>
    <row r="10993" spans="2:2">
      <c r="B10993" s="4"/>
    </row>
    <row r="10994" spans="2:2">
      <c r="B10994" s="4"/>
    </row>
    <row r="10995" spans="2:2">
      <c r="B10995" s="4"/>
    </row>
    <row r="10996" spans="2:2">
      <c r="B10996" s="4"/>
    </row>
    <row r="10997" spans="2:2">
      <c r="B10997" s="4"/>
    </row>
    <row r="10998" spans="2:2">
      <c r="B10998" s="4"/>
    </row>
    <row r="10999" spans="2:2">
      <c r="B10999" s="4"/>
    </row>
    <row r="11000" spans="2:2">
      <c r="B11000" s="4"/>
    </row>
    <row r="11001" spans="2:2">
      <c r="B11001" s="4"/>
    </row>
    <row r="11002" spans="2:2">
      <c r="B11002" s="4"/>
    </row>
    <row r="11003" spans="2:2">
      <c r="B11003" s="4"/>
    </row>
    <row r="11004" spans="2:2">
      <c r="B11004" s="4"/>
    </row>
    <row r="11005" spans="2:2">
      <c r="B11005" s="4"/>
    </row>
    <row r="11006" spans="2:2">
      <c r="B11006" s="4"/>
    </row>
    <row r="11007" spans="2:2">
      <c r="B11007" s="4"/>
    </row>
    <row r="11008" spans="2:2">
      <c r="B11008" s="4"/>
    </row>
    <row r="11009" spans="2:2">
      <c r="B11009" s="4"/>
    </row>
    <row r="11010" spans="2:2">
      <c r="B11010" s="4"/>
    </row>
    <row r="11011" spans="2:2">
      <c r="B11011" s="4"/>
    </row>
    <row r="11012" spans="2:2">
      <c r="B11012" s="4"/>
    </row>
    <row r="11013" spans="2:2">
      <c r="B11013" s="4"/>
    </row>
    <row r="11014" spans="2:2">
      <c r="B11014" s="4"/>
    </row>
    <row r="11015" spans="2:2">
      <c r="B11015" s="4"/>
    </row>
    <row r="11016" spans="2:2">
      <c r="B11016" s="4"/>
    </row>
    <row r="11017" spans="2:2">
      <c r="B11017" s="4"/>
    </row>
    <row r="11018" spans="2:2">
      <c r="B11018" s="4"/>
    </row>
    <row r="11019" spans="2:2">
      <c r="B11019" s="4"/>
    </row>
    <row r="11020" spans="2:2">
      <c r="B11020" s="4"/>
    </row>
    <row r="11021" spans="2:2">
      <c r="B11021" s="4"/>
    </row>
    <row r="11022" spans="2:2">
      <c r="B11022" s="4"/>
    </row>
    <row r="11023" spans="2:2">
      <c r="B11023" s="4"/>
    </row>
    <row r="11024" spans="2:2">
      <c r="B11024" s="4"/>
    </row>
    <row r="11025" spans="2:2">
      <c r="B11025" s="4"/>
    </row>
    <row r="11026" spans="2:2">
      <c r="B11026" s="4"/>
    </row>
    <row r="11027" spans="2:2">
      <c r="B11027" s="4"/>
    </row>
    <row r="11028" spans="2:2">
      <c r="B11028" s="4"/>
    </row>
    <row r="11029" spans="2:2">
      <c r="B11029" s="4"/>
    </row>
    <row r="11030" spans="2:2">
      <c r="B11030" s="4"/>
    </row>
    <row r="11031" spans="2:2">
      <c r="B11031" s="4"/>
    </row>
    <row r="11032" spans="2:2">
      <c r="B11032" s="4"/>
    </row>
    <row r="11033" spans="2:2">
      <c r="B11033" s="4"/>
    </row>
    <row r="11034" spans="2:2">
      <c r="B11034" s="4"/>
    </row>
    <row r="11035" spans="2:2">
      <c r="B11035" s="4"/>
    </row>
    <row r="11036" spans="2:2">
      <c r="B11036" s="4"/>
    </row>
    <row r="11037" spans="2:2">
      <c r="B11037" s="4"/>
    </row>
    <row r="11038" spans="2:2">
      <c r="B11038" s="4"/>
    </row>
    <row r="11039" spans="2:2">
      <c r="B11039" s="4"/>
    </row>
    <row r="11040" spans="2:2">
      <c r="B11040" s="4"/>
    </row>
    <row r="11041" spans="2:2">
      <c r="B11041" s="4"/>
    </row>
    <row r="11042" spans="2:2">
      <c r="B11042" s="4"/>
    </row>
    <row r="11043" spans="2:2">
      <c r="B11043" s="4"/>
    </row>
    <row r="11044" spans="2:2">
      <c r="B11044" s="4"/>
    </row>
    <row r="11045" spans="2:2">
      <c r="B11045" s="4"/>
    </row>
    <row r="11046" spans="2:2">
      <c r="B11046" s="4"/>
    </row>
    <row r="11047" spans="2:2">
      <c r="B11047" s="4"/>
    </row>
    <row r="11048" spans="2:2">
      <c r="B11048" s="4"/>
    </row>
    <row r="11049" spans="2:2">
      <c r="B11049" s="4"/>
    </row>
    <row r="11050" spans="2:2">
      <c r="B11050" s="4"/>
    </row>
    <row r="11051" spans="2:2">
      <c r="B11051" s="4"/>
    </row>
    <row r="11052" spans="2:2">
      <c r="B11052" s="4"/>
    </row>
    <row r="11053" spans="2:2">
      <c r="B11053" s="4"/>
    </row>
    <row r="11054" spans="2:2">
      <c r="B11054" s="4"/>
    </row>
    <row r="11055" spans="2:2">
      <c r="B11055" s="4"/>
    </row>
    <row r="11056" spans="2:2">
      <c r="B11056" s="4"/>
    </row>
    <row r="11057" spans="2:2">
      <c r="B11057" s="4"/>
    </row>
    <row r="11058" spans="2:2">
      <c r="B11058" s="4"/>
    </row>
    <row r="11059" spans="2:2">
      <c r="B11059" s="4"/>
    </row>
    <row r="11060" spans="2:2">
      <c r="B11060" s="4"/>
    </row>
    <row r="11061" spans="2:2">
      <c r="B11061" s="4"/>
    </row>
    <row r="11062" spans="2:2">
      <c r="B11062" s="4"/>
    </row>
    <row r="11063" spans="2:2">
      <c r="B11063" s="4"/>
    </row>
    <row r="11064" spans="2:2">
      <c r="B11064" s="4"/>
    </row>
    <row r="11065" spans="2:2">
      <c r="B11065" s="4"/>
    </row>
    <row r="11066" spans="2:2">
      <c r="B11066" s="4"/>
    </row>
    <row r="11067" spans="2:2">
      <c r="B11067" s="4"/>
    </row>
    <row r="11068" spans="2:2">
      <c r="B11068" s="4"/>
    </row>
    <row r="11069" spans="2:2">
      <c r="B11069" s="4"/>
    </row>
    <row r="11070" spans="2:2">
      <c r="B11070" s="4"/>
    </row>
    <row r="11071" spans="2:2">
      <c r="B11071" s="4"/>
    </row>
    <row r="11072" spans="2:2">
      <c r="B11072" s="4"/>
    </row>
    <row r="11073" spans="2:2">
      <c r="B11073" s="4"/>
    </row>
    <row r="11074" spans="2:2">
      <c r="B11074" s="4"/>
    </row>
    <row r="11075" spans="2:2">
      <c r="B11075" s="4"/>
    </row>
    <row r="11076" spans="2:2">
      <c r="B11076" s="4"/>
    </row>
    <row r="11077" spans="2:2">
      <c r="B11077" s="4"/>
    </row>
    <row r="11078" spans="2:2">
      <c r="B11078" s="4"/>
    </row>
    <row r="11079" spans="2:2">
      <c r="B11079" s="4"/>
    </row>
    <row r="11080" spans="2:2">
      <c r="B11080" s="4"/>
    </row>
    <row r="11081" spans="2:2">
      <c r="B11081" s="4"/>
    </row>
    <row r="11082" spans="2:2">
      <c r="B11082" s="4"/>
    </row>
    <row r="11083" spans="2:2">
      <c r="B11083" s="4"/>
    </row>
    <row r="11084" spans="2:2">
      <c r="B11084" s="4"/>
    </row>
    <row r="11085" spans="2:2">
      <c r="B11085" s="4"/>
    </row>
    <row r="11086" spans="2:2">
      <c r="B11086" s="4"/>
    </row>
    <row r="11087" spans="2:2">
      <c r="B11087" s="4"/>
    </row>
    <row r="11088" spans="2:2">
      <c r="B11088" s="4"/>
    </row>
    <row r="11089" spans="2:2">
      <c r="B11089" s="4"/>
    </row>
    <row r="11090" spans="2:2">
      <c r="B11090" s="4"/>
    </row>
    <row r="11091" spans="2:2">
      <c r="B11091" s="4"/>
    </row>
    <row r="11092" spans="2:2">
      <c r="B11092" s="4"/>
    </row>
    <row r="11093" spans="2:2">
      <c r="B11093" s="4"/>
    </row>
    <row r="11094" spans="2:2">
      <c r="B11094" s="4"/>
    </row>
    <row r="11095" spans="2:2">
      <c r="B11095" s="4"/>
    </row>
    <row r="11096" spans="2:2">
      <c r="B11096" s="4"/>
    </row>
    <row r="11097" spans="2:2">
      <c r="B11097" s="4"/>
    </row>
    <row r="11098" spans="2:2">
      <c r="B11098" s="4"/>
    </row>
    <row r="11099" spans="2:2">
      <c r="B11099" s="4"/>
    </row>
    <row r="11100" spans="2:2">
      <c r="B11100" s="4"/>
    </row>
    <row r="11101" spans="2:2">
      <c r="B11101" s="4"/>
    </row>
    <row r="11102" spans="2:2">
      <c r="B11102" s="4"/>
    </row>
    <row r="11103" spans="2:2">
      <c r="B11103" s="4"/>
    </row>
    <row r="11104" spans="2:2">
      <c r="B11104" s="4"/>
    </row>
    <row r="11105" spans="2:2">
      <c r="B11105" s="4"/>
    </row>
    <row r="11106" spans="2:2">
      <c r="B11106" s="4"/>
    </row>
    <row r="11107" spans="2:2">
      <c r="B11107" s="4"/>
    </row>
    <row r="11108" spans="2:2">
      <c r="B11108" s="4"/>
    </row>
    <row r="11109" spans="2:2">
      <c r="B11109" s="4"/>
    </row>
    <row r="11110" spans="2:2">
      <c r="B11110" s="4"/>
    </row>
    <row r="11111" spans="2:2">
      <c r="B11111" s="4"/>
    </row>
    <row r="11112" spans="2:2">
      <c r="B11112" s="4"/>
    </row>
    <row r="11113" spans="2:2">
      <c r="B11113" s="4"/>
    </row>
    <row r="11114" spans="2:2">
      <c r="B11114" s="4"/>
    </row>
    <row r="11115" spans="2:2">
      <c r="B11115" s="4"/>
    </row>
    <row r="11116" spans="2:2">
      <c r="B11116" s="4"/>
    </row>
    <row r="11117" spans="2:2">
      <c r="B11117" s="4"/>
    </row>
    <row r="11118" spans="2:2">
      <c r="B11118" s="4"/>
    </row>
    <row r="11119" spans="2:2">
      <c r="B11119" s="4"/>
    </row>
    <row r="11120" spans="2:2">
      <c r="B11120" s="4"/>
    </row>
    <row r="11121" spans="2:2">
      <c r="B11121" s="4"/>
    </row>
    <row r="11122" spans="2:2">
      <c r="B11122" s="4"/>
    </row>
    <row r="11123" spans="2:2">
      <c r="B11123" s="4"/>
    </row>
    <row r="11124" spans="2:2">
      <c r="B11124" s="4"/>
    </row>
    <row r="11125" spans="2:2">
      <c r="B11125" s="4"/>
    </row>
    <row r="11126" spans="2:2">
      <c r="B11126" s="4"/>
    </row>
    <row r="11127" spans="2:2">
      <c r="B11127" s="4"/>
    </row>
    <row r="11128" spans="2:2">
      <c r="B11128" s="4"/>
    </row>
    <row r="11129" spans="2:2">
      <c r="B11129" s="4"/>
    </row>
    <row r="11130" spans="2:2">
      <c r="B11130" s="4"/>
    </row>
    <row r="11131" spans="2:2">
      <c r="B11131" s="4"/>
    </row>
    <row r="11132" spans="2:2">
      <c r="B11132" s="4"/>
    </row>
    <row r="11133" spans="2:2">
      <c r="B11133" s="4"/>
    </row>
    <row r="11134" spans="2:2">
      <c r="B11134" s="4"/>
    </row>
    <row r="11135" spans="2:2">
      <c r="B11135" s="4"/>
    </row>
    <row r="11136" spans="2:2">
      <c r="B11136" s="4"/>
    </row>
    <row r="11137" spans="2:2">
      <c r="B11137" s="4"/>
    </row>
    <row r="11138" spans="2:2">
      <c r="B11138" s="4"/>
    </row>
    <row r="11139" spans="2:2">
      <c r="B11139" s="4"/>
    </row>
    <row r="11140" spans="2:2">
      <c r="B11140" s="4"/>
    </row>
    <row r="11141" spans="2:2">
      <c r="B11141" s="4"/>
    </row>
    <row r="11142" spans="2:2">
      <c r="B11142" s="4"/>
    </row>
    <row r="11143" spans="2:2">
      <c r="B11143" s="4"/>
    </row>
    <row r="11144" spans="2:2">
      <c r="B11144" s="4"/>
    </row>
    <row r="11145" spans="2:2">
      <c r="B11145" s="4"/>
    </row>
    <row r="11146" spans="2:2">
      <c r="B11146" s="4"/>
    </row>
    <row r="11147" spans="2:2">
      <c r="B11147" s="4"/>
    </row>
    <row r="11148" spans="2:2">
      <c r="B11148" s="4"/>
    </row>
    <row r="11149" spans="2:2">
      <c r="B11149" s="4"/>
    </row>
    <row r="11150" spans="2:2">
      <c r="B11150" s="4"/>
    </row>
    <row r="11151" spans="2:2">
      <c r="B11151" s="4"/>
    </row>
    <row r="11152" spans="2:2">
      <c r="B11152" s="4"/>
    </row>
    <row r="11153" spans="2:2">
      <c r="B11153" s="4"/>
    </row>
    <row r="11154" spans="2:2">
      <c r="B11154" s="4"/>
    </row>
    <row r="11155" spans="2:2">
      <c r="B11155" s="4"/>
    </row>
    <row r="11156" spans="2:2">
      <c r="B11156" s="4"/>
    </row>
    <row r="11157" spans="2:2">
      <c r="B11157" s="4"/>
    </row>
    <row r="11158" spans="2:2">
      <c r="B11158" s="4"/>
    </row>
    <row r="11159" spans="2:2">
      <c r="B11159" s="4"/>
    </row>
    <row r="11160" spans="2:2">
      <c r="B11160" s="4"/>
    </row>
    <row r="11161" spans="2:2">
      <c r="B11161" s="4"/>
    </row>
    <row r="11162" spans="2:2">
      <c r="B11162" s="4"/>
    </row>
    <row r="11163" spans="2:2">
      <c r="B11163" s="4"/>
    </row>
    <row r="11164" spans="2:2">
      <c r="B11164" s="4"/>
    </row>
    <row r="11165" spans="2:2">
      <c r="B11165" s="4"/>
    </row>
    <row r="11166" spans="2:2">
      <c r="B11166" s="4"/>
    </row>
    <row r="11167" spans="2:2">
      <c r="B11167" s="4"/>
    </row>
    <row r="11168" spans="2:2">
      <c r="B11168" s="4"/>
    </row>
    <row r="11169" spans="2:2">
      <c r="B11169" s="4"/>
    </row>
    <row r="11170" spans="2:2">
      <c r="B11170" s="4"/>
    </row>
    <row r="11171" spans="2:2">
      <c r="B11171" s="4"/>
    </row>
    <row r="11172" spans="2:2">
      <c r="B11172" s="4"/>
    </row>
    <row r="11173" spans="2:2">
      <c r="B11173" s="4"/>
    </row>
    <row r="11174" spans="2:2">
      <c r="B11174" s="4"/>
    </row>
    <row r="11175" spans="2:2">
      <c r="B11175" s="4"/>
    </row>
    <row r="11176" spans="2:2">
      <c r="B11176" s="4"/>
    </row>
    <row r="11177" spans="2:2">
      <c r="B11177" s="4"/>
    </row>
    <row r="11178" spans="2:2">
      <c r="B11178" s="4"/>
    </row>
    <row r="11179" spans="2:2">
      <c r="B11179" s="4"/>
    </row>
    <row r="11180" spans="2:2">
      <c r="B11180" s="4"/>
    </row>
    <row r="11181" spans="2:2">
      <c r="B11181" s="4"/>
    </row>
    <row r="11182" spans="2:2">
      <c r="B11182" s="4"/>
    </row>
    <row r="11183" spans="2:2">
      <c r="B11183" s="4"/>
    </row>
    <row r="11184" spans="2:2">
      <c r="B11184" s="4"/>
    </row>
    <row r="11185" spans="2:2">
      <c r="B11185" s="4"/>
    </row>
    <row r="11186" spans="2:2">
      <c r="B11186" s="4"/>
    </row>
    <row r="11187" spans="2:2">
      <c r="B11187" s="4"/>
    </row>
    <row r="11188" spans="2:2">
      <c r="B11188" s="4"/>
    </row>
    <row r="11189" spans="2:2">
      <c r="B11189" s="4"/>
    </row>
    <row r="11190" spans="2:2">
      <c r="B11190" s="4"/>
    </row>
    <row r="11191" spans="2:2">
      <c r="B11191" s="4"/>
    </row>
    <row r="11192" spans="2:2">
      <c r="B11192" s="4"/>
    </row>
    <row r="11193" spans="2:2">
      <c r="B11193" s="4"/>
    </row>
    <row r="11194" spans="2:2">
      <c r="B11194" s="4"/>
    </row>
    <row r="11195" spans="2:2">
      <c r="B11195" s="4"/>
    </row>
    <row r="11196" spans="2:2">
      <c r="B11196" s="4"/>
    </row>
    <row r="11197" spans="2:2">
      <c r="B11197" s="4"/>
    </row>
    <row r="11198" spans="2:2">
      <c r="B11198" s="4"/>
    </row>
    <row r="11199" spans="2:2">
      <c r="B11199" s="4"/>
    </row>
    <row r="11200" spans="2:2">
      <c r="B11200" s="4"/>
    </row>
    <row r="11201" spans="2:2">
      <c r="B11201" s="4"/>
    </row>
    <row r="11202" spans="2:2">
      <c r="B11202" s="4"/>
    </row>
    <row r="11203" spans="2:2">
      <c r="B11203" s="4"/>
    </row>
    <row r="11204" spans="2:2">
      <c r="B11204" s="4"/>
    </row>
    <row r="11205" spans="2:2">
      <c r="B11205" s="4"/>
    </row>
    <row r="11206" spans="2:2">
      <c r="B11206" s="4"/>
    </row>
    <row r="11207" spans="2:2">
      <c r="B11207" s="4"/>
    </row>
    <row r="11208" spans="2:2">
      <c r="B11208" s="4"/>
    </row>
    <row r="11209" spans="2:2">
      <c r="B11209" s="4"/>
    </row>
    <row r="11210" spans="2:2">
      <c r="B11210" s="4"/>
    </row>
    <row r="11211" spans="2:2">
      <c r="B11211" s="4"/>
    </row>
    <row r="11212" spans="2:2">
      <c r="B11212" s="4"/>
    </row>
    <row r="11213" spans="2:2">
      <c r="B11213" s="4"/>
    </row>
    <row r="11214" spans="2:2">
      <c r="B11214" s="4"/>
    </row>
    <row r="11215" spans="2:2">
      <c r="B11215" s="4"/>
    </row>
    <row r="11216" spans="2:2">
      <c r="B11216" s="4"/>
    </row>
    <row r="11217" spans="2:2">
      <c r="B11217" s="4"/>
    </row>
    <row r="11218" spans="2:2">
      <c r="B11218" s="4"/>
    </row>
    <row r="11219" spans="2:2">
      <c r="B11219" s="4"/>
    </row>
    <row r="11220" spans="2:2">
      <c r="B11220" s="4"/>
    </row>
    <row r="11221" spans="2:2">
      <c r="B11221" s="4"/>
    </row>
    <row r="11222" spans="2:2">
      <c r="B11222" s="4"/>
    </row>
    <row r="11223" spans="2:2">
      <c r="B11223" s="4"/>
    </row>
    <row r="11224" spans="2:2">
      <c r="B11224" s="4"/>
    </row>
    <row r="11225" spans="2:2">
      <c r="B11225" s="4"/>
    </row>
    <row r="11226" spans="2:2">
      <c r="B11226" s="4"/>
    </row>
    <row r="11227" spans="2:2">
      <c r="B11227" s="4"/>
    </row>
    <row r="11228" spans="2:2">
      <c r="B11228" s="4"/>
    </row>
    <row r="11229" spans="2:2">
      <c r="B11229" s="4"/>
    </row>
    <row r="11230" spans="2:2">
      <c r="B11230" s="4"/>
    </row>
    <row r="11231" spans="2:2">
      <c r="B11231" s="4"/>
    </row>
    <row r="11232" spans="2:2">
      <c r="B11232" s="4"/>
    </row>
    <row r="11233" spans="2:2">
      <c r="B11233" s="4"/>
    </row>
    <row r="11234" spans="2:2">
      <c r="B11234" s="4"/>
    </row>
    <row r="11235" spans="2:2">
      <c r="B11235" s="4"/>
    </row>
    <row r="11236" spans="2:2">
      <c r="B11236" s="4"/>
    </row>
    <row r="11237" spans="2:2">
      <c r="B11237" s="4"/>
    </row>
    <row r="11238" spans="2:2">
      <c r="B11238" s="4"/>
    </row>
    <row r="11239" spans="2:2">
      <c r="B11239" s="4"/>
    </row>
    <row r="11240" spans="2:2">
      <c r="B11240" s="4"/>
    </row>
    <row r="11241" spans="2:2">
      <c r="B11241" s="4"/>
    </row>
    <row r="11242" spans="2:2">
      <c r="B11242" s="4"/>
    </row>
    <row r="11243" spans="2:2">
      <c r="B11243" s="4"/>
    </row>
    <row r="11244" spans="2:2">
      <c r="B11244" s="4"/>
    </row>
    <row r="11245" spans="2:2">
      <c r="B11245" s="4"/>
    </row>
    <row r="11246" spans="2:2">
      <c r="B11246" s="4"/>
    </row>
    <row r="11247" spans="2:2">
      <c r="B11247" s="4"/>
    </row>
    <row r="11248" spans="2:2">
      <c r="B11248" s="4"/>
    </row>
    <row r="11249" spans="2:2">
      <c r="B11249" s="4"/>
    </row>
    <row r="11250" spans="2:2">
      <c r="B11250" s="4"/>
    </row>
    <row r="11251" spans="2:2">
      <c r="B11251" s="4"/>
    </row>
    <row r="11252" spans="2:2">
      <c r="B11252" s="4"/>
    </row>
    <row r="11253" spans="2:2">
      <c r="B11253" s="4"/>
    </row>
    <row r="11254" spans="2:2">
      <c r="B11254" s="4"/>
    </row>
    <row r="11255" spans="2:2">
      <c r="B11255" s="4"/>
    </row>
    <row r="11256" spans="2:2">
      <c r="B11256" s="4"/>
    </row>
    <row r="11257" spans="2:2">
      <c r="B11257" s="4"/>
    </row>
    <row r="11258" spans="2:2">
      <c r="B11258" s="4"/>
    </row>
    <row r="11259" spans="2:2">
      <c r="B11259" s="4"/>
    </row>
    <row r="11260" spans="2:2">
      <c r="B11260" s="4"/>
    </row>
    <row r="11261" spans="2:2">
      <c r="B11261" s="4"/>
    </row>
    <row r="11262" spans="2:2">
      <c r="B11262" s="4"/>
    </row>
    <row r="11263" spans="2:2">
      <c r="B11263" s="4"/>
    </row>
    <row r="11264" spans="2:2">
      <c r="B11264" s="4"/>
    </row>
    <row r="11265" spans="2:2">
      <c r="B11265" s="4"/>
    </row>
    <row r="11266" spans="2:2">
      <c r="B11266" s="4"/>
    </row>
    <row r="11267" spans="2:2">
      <c r="B11267" s="4"/>
    </row>
    <row r="11268" spans="2:2">
      <c r="B11268" s="4"/>
    </row>
    <row r="11269" spans="2:2">
      <c r="B11269" s="4"/>
    </row>
    <row r="11270" spans="2:2">
      <c r="B11270" s="4"/>
    </row>
    <row r="11271" spans="2:2">
      <c r="B11271" s="4"/>
    </row>
    <row r="11272" spans="2:2">
      <c r="B11272" s="4"/>
    </row>
    <row r="11273" spans="2:2">
      <c r="B11273" s="4"/>
    </row>
    <row r="11274" spans="2:2">
      <c r="B11274" s="4"/>
    </row>
    <row r="11275" spans="2:2">
      <c r="B11275" s="4"/>
    </row>
    <row r="11276" spans="2:2">
      <c r="B11276" s="4"/>
    </row>
    <row r="11277" spans="2:2">
      <c r="B11277" s="4"/>
    </row>
    <row r="11278" spans="2:2">
      <c r="B11278" s="4"/>
    </row>
    <row r="11279" spans="2:2">
      <c r="B11279" s="4"/>
    </row>
    <row r="11280" spans="2:2">
      <c r="B11280" s="4"/>
    </row>
    <row r="11281" spans="2:2">
      <c r="B11281" s="4"/>
    </row>
    <row r="11282" spans="2:2">
      <c r="B11282" s="4"/>
    </row>
    <row r="11283" spans="2:2">
      <c r="B11283" s="4"/>
    </row>
    <row r="11284" spans="2:2">
      <c r="B11284" s="4"/>
    </row>
    <row r="11285" spans="2:2">
      <c r="B11285" s="4"/>
    </row>
    <row r="11286" spans="2:2">
      <c r="B11286" s="4"/>
    </row>
    <row r="11287" spans="2:2">
      <c r="B11287" s="4"/>
    </row>
    <row r="11288" spans="2:2">
      <c r="B11288" s="4"/>
    </row>
    <row r="11289" spans="2:2">
      <c r="B11289" s="4"/>
    </row>
    <row r="11290" spans="2:2">
      <c r="B11290" s="4"/>
    </row>
    <row r="11291" spans="2:2">
      <c r="B11291" s="4"/>
    </row>
    <row r="11292" spans="2:2">
      <c r="B11292" s="4"/>
    </row>
    <row r="11293" spans="2:2">
      <c r="B11293" s="4"/>
    </row>
    <row r="11294" spans="2:2">
      <c r="B11294" s="4"/>
    </row>
    <row r="11295" spans="2:2">
      <c r="B11295" s="4"/>
    </row>
    <row r="11296" spans="2:2">
      <c r="B11296" s="4"/>
    </row>
    <row r="11297" spans="2:2">
      <c r="B11297" s="4"/>
    </row>
    <row r="11298" spans="2:2">
      <c r="B11298" s="4"/>
    </row>
    <row r="11299" spans="2:2">
      <c r="B11299" s="4"/>
    </row>
    <row r="11300" spans="2:2">
      <c r="B11300" s="4"/>
    </row>
    <row r="11301" spans="2:2">
      <c r="B11301" s="4"/>
    </row>
    <row r="11302" spans="2:2">
      <c r="B11302" s="4"/>
    </row>
    <row r="11303" spans="2:2">
      <c r="B11303" s="4"/>
    </row>
    <row r="11304" spans="2:2">
      <c r="B11304" s="4"/>
    </row>
    <row r="11305" spans="2:2">
      <c r="B11305" s="4"/>
    </row>
    <row r="11306" spans="2:2">
      <c r="B11306" s="4"/>
    </row>
    <row r="11307" spans="2:2">
      <c r="B11307" s="4"/>
    </row>
    <row r="11308" spans="2:2">
      <c r="B11308" s="4"/>
    </row>
    <row r="11309" spans="2:2">
      <c r="B11309" s="4"/>
    </row>
    <row r="11310" spans="2:2">
      <c r="B11310" s="4"/>
    </row>
    <row r="11311" spans="2:2">
      <c r="B11311" s="4"/>
    </row>
    <row r="11312" spans="2:2">
      <c r="B11312" s="4"/>
    </row>
    <row r="11313" spans="2:2">
      <c r="B11313" s="4"/>
    </row>
    <row r="11314" spans="2:2">
      <c r="B11314" s="4"/>
    </row>
    <row r="11315" spans="2:2">
      <c r="B11315" s="4"/>
    </row>
    <row r="11316" spans="2:2">
      <c r="B11316" s="4"/>
    </row>
    <row r="11317" spans="2:2">
      <c r="B11317" s="4"/>
    </row>
    <row r="11318" spans="2:2">
      <c r="B11318" s="4"/>
    </row>
    <row r="11319" spans="2:2">
      <c r="B11319" s="4"/>
    </row>
    <row r="11320" spans="2:2">
      <c r="B11320" s="4"/>
    </row>
    <row r="11321" spans="2:2">
      <c r="B11321" s="4"/>
    </row>
    <row r="11322" spans="2:2">
      <c r="B11322" s="4"/>
    </row>
    <row r="11323" spans="2:2">
      <c r="B11323" s="4"/>
    </row>
    <row r="11324" spans="2:2">
      <c r="B11324" s="4"/>
    </row>
    <row r="11325" spans="2:2">
      <c r="B11325" s="4"/>
    </row>
    <row r="11326" spans="2:2">
      <c r="B11326" s="4"/>
    </row>
    <row r="11327" spans="2:2">
      <c r="B11327" s="4"/>
    </row>
    <row r="11328" spans="2:2">
      <c r="B11328" s="4"/>
    </row>
    <row r="11329" spans="2:2">
      <c r="B11329" s="4"/>
    </row>
    <row r="11330" spans="2:2">
      <c r="B11330" s="4"/>
    </row>
    <row r="11331" spans="2:2">
      <c r="B11331" s="4"/>
    </row>
    <row r="11332" spans="2:2">
      <c r="B11332" s="4"/>
    </row>
    <row r="11333" spans="2:2">
      <c r="B11333" s="4"/>
    </row>
    <row r="11334" spans="2:2">
      <c r="B11334" s="4"/>
    </row>
    <row r="11335" spans="2:2">
      <c r="B11335" s="4"/>
    </row>
    <row r="11336" spans="2:2">
      <c r="B11336" s="4"/>
    </row>
    <row r="11337" spans="2:2">
      <c r="B11337" s="4"/>
    </row>
    <row r="11338" spans="2:2">
      <c r="B11338" s="4"/>
    </row>
    <row r="11339" spans="2:2">
      <c r="B11339" s="4"/>
    </row>
    <row r="11340" spans="2:2">
      <c r="B11340" s="4"/>
    </row>
    <row r="11341" spans="2:2">
      <c r="B11341" s="4"/>
    </row>
    <row r="11342" spans="2:2">
      <c r="B11342" s="4"/>
    </row>
    <row r="11343" spans="2:2">
      <c r="B11343" s="4"/>
    </row>
    <row r="11344" spans="2:2">
      <c r="B11344" s="4"/>
    </row>
    <row r="11345" spans="2:2">
      <c r="B11345" s="4"/>
    </row>
    <row r="11346" spans="2:2">
      <c r="B11346" s="4"/>
    </row>
    <row r="11347" spans="2:2">
      <c r="B11347" s="4"/>
    </row>
    <row r="11348" spans="2:2">
      <c r="B11348" s="4"/>
    </row>
    <row r="11349" spans="2:2">
      <c r="B11349" s="4"/>
    </row>
    <row r="11350" spans="2:2">
      <c r="B11350" s="4"/>
    </row>
    <row r="11351" spans="2:2">
      <c r="B11351" s="4"/>
    </row>
    <row r="11352" spans="2:2">
      <c r="B11352" s="4"/>
    </row>
    <row r="11353" spans="2:2">
      <c r="B11353" s="4"/>
    </row>
    <row r="11354" spans="2:2">
      <c r="B11354" s="4"/>
    </row>
    <row r="11355" spans="2:2">
      <c r="B11355" s="4"/>
    </row>
    <row r="11356" spans="2:2">
      <c r="B11356" s="4"/>
    </row>
    <row r="11357" spans="2:2">
      <c r="B11357" s="4"/>
    </row>
    <row r="11358" spans="2:2">
      <c r="B11358" s="4"/>
    </row>
    <row r="11359" spans="2:2">
      <c r="B11359" s="4"/>
    </row>
    <row r="11360" spans="2:2">
      <c r="B11360" s="4"/>
    </row>
    <row r="11361" spans="2:2">
      <c r="B11361" s="4"/>
    </row>
    <row r="11362" spans="2:2">
      <c r="B11362" s="4"/>
    </row>
    <row r="11363" spans="2:2">
      <c r="B11363" s="4"/>
    </row>
    <row r="11364" spans="2:2">
      <c r="B11364" s="4"/>
    </row>
    <row r="11365" spans="2:2">
      <c r="B11365" s="4"/>
    </row>
    <row r="11366" spans="2:2">
      <c r="B11366" s="4"/>
    </row>
    <row r="11367" spans="2:2">
      <c r="B11367" s="4"/>
    </row>
    <row r="11368" spans="2:2">
      <c r="B11368" s="4"/>
    </row>
    <row r="11369" spans="2:2">
      <c r="B11369" s="4"/>
    </row>
    <row r="11370" spans="2:2">
      <c r="B11370" s="4"/>
    </row>
    <row r="11371" spans="2:2">
      <c r="B11371" s="4"/>
    </row>
    <row r="11372" spans="2:2">
      <c r="B11372" s="4"/>
    </row>
    <row r="11373" spans="2:2">
      <c r="B11373" s="4"/>
    </row>
    <row r="11374" spans="2:2">
      <c r="B11374" s="4"/>
    </row>
    <row r="11375" spans="2:2">
      <c r="B11375" s="4"/>
    </row>
    <row r="11376" spans="2:2">
      <c r="B11376" s="4"/>
    </row>
    <row r="11377" spans="2:2">
      <c r="B11377" s="4"/>
    </row>
    <row r="11378" spans="2:2">
      <c r="B11378" s="4"/>
    </row>
    <row r="11379" spans="2:2">
      <c r="B11379" s="4"/>
    </row>
    <row r="11380" spans="2:2">
      <c r="B11380" s="4"/>
    </row>
    <row r="11381" spans="2:2">
      <c r="B11381" s="4"/>
    </row>
    <row r="11382" spans="2:2">
      <c r="B11382" s="4"/>
    </row>
    <row r="11383" spans="2:2">
      <c r="B11383" s="4"/>
    </row>
    <row r="11384" spans="2:2">
      <c r="B11384" s="4"/>
    </row>
    <row r="11385" spans="2:2">
      <c r="B11385" s="4"/>
    </row>
    <row r="11386" spans="2:2">
      <c r="B11386" s="4"/>
    </row>
    <row r="11387" spans="2:2">
      <c r="B11387" s="4"/>
    </row>
    <row r="11388" spans="2:2">
      <c r="B11388" s="4"/>
    </row>
    <row r="11389" spans="2:2">
      <c r="B11389" s="4"/>
    </row>
    <row r="11390" spans="2:2">
      <c r="B11390" s="4"/>
    </row>
    <row r="11391" spans="2:2">
      <c r="B11391" s="4"/>
    </row>
    <row r="11392" spans="2:2">
      <c r="B11392" s="4"/>
    </row>
    <row r="11393" spans="2:2">
      <c r="B11393" s="4"/>
    </row>
    <row r="11394" spans="2:2">
      <c r="B11394" s="4"/>
    </row>
    <row r="11395" spans="2:2">
      <c r="B11395" s="4"/>
    </row>
    <row r="11396" spans="2:2">
      <c r="B11396" s="4"/>
    </row>
    <row r="11397" spans="2:2">
      <c r="B11397" s="4"/>
    </row>
    <row r="11398" spans="2:2">
      <c r="B11398" s="4"/>
    </row>
    <row r="11399" spans="2:2">
      <c r="B11399" s="4"/>
    </row>
    <row r="11400" spans="2:2">
      <c r="B11400" s="4"/>
    </row>
    <row r="11401" spans="2:2">
      <c r="B11401" s="4"/>
    </row>
    <row r="11402" spans="2:2">
      <c r="B11402" s="4"/>
    </row>
    <row r="11403" spans="2:2">
      <c r="B11403" s="4"/>
    </row>
    <row r="11404" spans="2:2">
      <c r="B11404" s="4"/>
    </row>
    <row r="11405" spans="2:2">
      <c r="B11405" s="4"/>
    </row>
    <row r="11406" spans="2:2">
      <c r="B11406" s="4"/>
    </row>
    <row r="11407" spans="2:2">
      <c r="B11407" s="4"/>
    </row>
    <row r="11408" spans="2:2">
      <c r="B11408" s="4"/>
    </row>
    <row r="11409" spans="2:2">
      <c r="B11409" s="4"/>
    </row>
    <row r="11410" spans="2:2">
      <c r="B11410" s="4"/>
    </row>
    <row r="11411" spans="2:2">
      <c r="B11411" s="4"/>
    </row>
    <row r="11412" spans="2:2">
      <c r="B11412" s="4"/>
    </row>
    <row r="11413" spans="2:2">
      <c r="B11413" s="4"/>
    </row>
    <row r="11414" spans="2:2">
      <c r="B11414" s="4"/>
    </row>
    <row r="11415" spans="2:2">
      <c r="B11415" s="4"/>
    </row>
    <row r="11416" spans="2:2">
      <c r="B11416" s="4"/>
    </row>
    <row r="11417" spans="2:2">
      <c r="B11417" s="4"/>
    </row>
    <row r="11418" spans="2:2">
      <c r="B11418" s="4"/>
    </row>
    <row r="11419" spans="2:2">
      <c r="B11419" s="4"/>
    </row>
    <row r="11420" spans="2:2">
      <c r="B11420" s="4"/>
    </row>
    <row r="11421" spans="2:2">
      <c r="B11421" s="4"/>
    </row>
    <row r="11422" spans="2:2">
      <c r="B11422" s="4"/>
    </row>
    <row r="11423" spans="2:2">
      <c r="B11423" s="4"/>
    </row>
    <row r="11424" spans="2:2">
      <c r="B11424" s="4"/>
    </row>
    <row r="11425" spans="2:2">
      <c r="B11425" s="4"/>
    </row>
    <row r="11426" spans="2:2">
      <c r="B11426" s="4"/>
    </row>
    <row r="11427" spans="2:2">
      <c r="B11427" s="4"/>
    </row>
    <row r="11428" spans="2:2">
      <c r="B11428" s="4"/>
    </row>
    <row r="11429" spans="2:2">
      <c r="B11429" s="4"/>
    </row>
    <row r="11430" spans="2:2">
      <c r="B11430" s="4"/>
    </row>
    <row r="11431" spans="2:2">
      <c r="B11431" s="4"/>
    </row>
    <row r="11432" spans="2:2">
      <c r="B11432" s="4"/>
    </row>
    <row r="11433" spans="2:2">
      <c r="B11433" s="4"/>
    </row>
    <row r="11434" spans="2:2">
      <c r="B11434" s="4"/>
    </row>
    <row r="11435" spans="2:2">
      <c r="B11435" s="4"/>
    </row>
    <row r="11436" spans="2:2">
      <c r="B11436" s="4"/>
    </row>
    <row r="11437" spans="2:2">
      <c r="B11437" s="4"/>
    </row>
    <row r="11438" spans="2:2">
      <c r="B11438" s="4"/>
    </row>
    <row r="11439" spans="2:2">
      <c r="B11439" s="4"/>
    </row>
    <row r="11440" spans="2:2">
      <c r="B11440" s="4"/>
    </row>
    <row r="11441" spans="2:2">
      <c r="B11441" s="4"/>
    </row>
    <row r="11442" spans="2:2">
      <c r="B11442" s="4"/>
    </row>
    <row r="11443" spans="2:2">
      <c r="B11443" s="4"/>
    </row>
    <row r="11444" spans="2:2">
      <c r="B11444" s="4"/>
    </row>
    <row r="11445" spans="2:2">
      <c r="B11445" s="4"/>
    </row>
    <row r="11446" spans="2:2">
      <c r="B11446" s="4"/>
    </row>
    <row r="11447" spans="2:2">
      <c r="B11447" s="4"/>
    </row>
    <row r="11448" spans="2:2">
      <c r="B11448" s="4"/>
    </row>
    <row r="11449" spans="2:2">
      <c r="B11449" s="4"/>
    </row>
    <row r="11450" spans="2:2">
      <c r="B11450" s="4"/>
    </row>
    <row r="11451" spans="2:2">
      <c r="B11451" s="4"/>
    </row>
    <row r="11452" spans="2:2">
      <c r="B11452" s="4"/>
    </row>
    <row r="11453" spans="2:2">
      <c r="B11453" s="4"/>
    </row>
    <row r="11454" spans="2:2">
      <c r="B11454" s="4"/>
    </row>
    <row r="11455" spans="2:2">
      <c r="B11455" s="4"/>
    </row>
    <row r="11456" spans="2:2">
      <c r="B11456" s="4"/>
    </row>
    <row r="11457" spans="2:2">
      <c r="B11457" s="4"/>
    </row>
    <row r="11458" spans="2:2">
      <c r="B11458" s="4"/>
    </row>
    <row r="11459" spans="2:2">
      <c r="B11459" s="4"/>
    </row>
    <row r="11460" spans="2:2">
      <c r="B11460" s="4"/>
    </row>
    <row r="11461" spans="2:2">
      <c r="B11461" s="4"/>
    </row>
    <row r="11462" spans="2:2">
      <c r="B11462" s="4"/>
    </row>
    <row r="11463" spans="2:2">
      <c r="B11463" s="4"/>
    </row>
    <row r="11464" spans="2:2">
      <c r="B11464" s="4"/>
    </row>
    <row r="11465" spans="2:2">
      <c r="B11465" s="4"/>
    </row>
    <row r="11466" spans="2:2">
      <c r="B11466" s="4"/>
    </row>
    <row r="11467" spans="2:2">
      <c r="B11467" s="4"/>
    </row>
    <row r="11468" spans="2:2">
      <c r="B11468" s="4"/>
    </row>
    <row r="11469" spans="2:2">
      <c r="B11469" s="4"/>
    </row>
    <row r="11470" spans="2:2">
      <c r="B11470" s="4"/>
    </row>
    <row r="11471" spans="2:2">
      <c r="B11471" s="4"/>
    </row>
    <row r="11472" spans="2:2">
      <c r="B11472" s="4"/>
    </row>
    <row r="11473" spans="2:2">
      <c r="B11473" s="4"/>
    </row>
    <row r="11474" spans="2:2">
      <c r="B11474" s="4"/>
    </row>
    <row r="11475" spans="2:2">
      <c r="B11475" s="4"/>
    </row>
    <row r="11476" spans="2:2">
      <c r="B11476" s="4"/>
    </row>
    <row r="11477" spans="2:2">
      <c r="B11477" s="4"/>
    </row>
    <row r="11478" spans="2:2">
      <c r="B11478" s="4"/>
    </row>
    <row r="11479" spans="2:2">
      <c r="B11479" s="4"/>
    </row>
    <row r="11480" spans="2:2">
      <c r="B11480" s="4"/>
    </row>
    <row r="11481" spans="2:2">
      <c r="B11481" s="4"/>
    </row>
    <row r="11482" spans="2:2">
      <c r="B11482" s="4"/>
    </row>
    <row r="11483" spans="2:2">
      <c r="B11483" s="4"/>
    </row>
    <row r="11484" spans="2:2">
      <c r="B11484" s="4"/>
    </row>
    <row r="11485" spans="2:2">
      <c r="B11485" s="4"/>
    </row>
    <row r="11486" spans="2:2">
      <c r="B11486" s="4"/>
    </row>
    <row r="11487" spans="2:2">
      <c r="B11487" s="4"/>
    </row>
    <row r="11488" spans="2:2">
      <c r="B11488" s="4"/>
    </row>
    <row r="11489" spans="2:2">
      <c r="B11489" s="4"/>
    </row>
    <row r="11490" spans="2:2">
      <c r="B11490" s="4"/>
    </row>
    <row r="11491" spans="2:2">
      <c r="B11491" s="4"/>
    </row>
    <row r="11492" spans="2:2">
      <c r="B11492" s="4"/>
    </row>
    <row r="11493" spans="2:2">
      <c r="B11493" s="4"/>
    </row>
    <row r="11494" spans="2:2">
      <c r="B11494" s="4"/>
    </row>
    <row r="11495" spans="2:2">
      <c r="B11495" s="4"/>
    </row>
    <row r="11496" spans="2:2">
      <c r="B11496" s="4"/>
    </row>
    <row r="11497" spans="2:2">
      <c r="B11497" s="4"/>
    </row>
    <row r="11498" spans="2:2">
      <c r="B11498" s="4"/>
    </row>
    <row r="11499" spans="2:2">
      <c r="B11499" s="4"/>
    </row>
    <row r="11500" spans="2:2">
      <c r="B11500" s="4"/>
    </row>
    <row r="11501" spans="2:2">
      <c r="B11501" s="4"/>
    </row>
    <row r="11502" spans="2:2">
      <c r="B11502" s="4"/>
    </row>
    <row r="11503" spans="2:2">
      <c r="B11503" s="4"/>
    </row>
    <row r="11504" spans="2:2">
      <c r="B11504" s="4"/>
    </row>
    <row r="11505" spans="2:2">
      <c r="B11505" s="4"/>
    </row>
    <row r="11506" spans="2:2">
      <c r="B11506" s="4"/>
    </row>
    <row r="11507" spans="2:2">
      <c r="B11507" s="4"/>
    </row>
    <row r="11508" spans="2:2">
      <c r="B11508" s="4"/>
    </row>
    <row r="11509" spans="2:2">
      <c r="B11509" s="4"/>
    </row>
    <row r="11510" spans="2:2">
      <c r="B11510" s="4"/>
    </row>
    <row r="11511" spans="2:2">
      <c r="B11511" s="4"/>
    </row>
    <row r="11512" spans="2:2">
      <c r="B11512" s="4"/>
    </row>
    <row r="11513" spans="2:2">
      <c r="B11513" s="4"/>
    </row>
    <row r="11514" spans="2:2">
      <c r="B11514" s="4"/>
    </row>
    <row r="11515" spans="2:2">
      <c r="B11515" s="4"/>
    </row>
    <row r="11516" spans="2:2">
      <c r="B11516" s="4"/>
    </row>
    <row r="11517" spans="2:2">
      <c r="B11517" s="4"/>
    </row>
    <row r="11518" spans="2:2">
      <c r="B11518" s="4"/>
    </row>
    <row r="11519" spans="2:2">
      <c r="B11519" s="4"/>
    </row>
    <row r="11520" spans="2:2">
      <c r="B11520" s="4"/>
    </row>
    <row r="11521" spans="2:2">
      <c r="B11521" s="4"/>
    </row>
    <row r="11522" spans="2:2">
      <c r="B11522" s="4"/>
    </row>
    <row r="11523" spans="2:2">
      <c r="B11523" s="4"/>
    </row>
    <row r="11524" spans="2:2">
      <c r="B11524" s="4"/>
    </row>
    <row r="11525" spans="2:2">
      <c r="B11525" s="4"/>
    </row>
    <row r="11526" spans="2:2">
      <c r="B11526" s="4"/>
    </row>
    <row r="11527" spans="2:2">
      <c r="B11527" s="4"/>
    </row>
    <row r="11528" spans="2:2">
      <c r="B11528" s="4"/>
    </row>
    <row r="11529" spans="2:2">
      <c r="B11529" s="4"/>
    </row>
    <row r="11530" spans="2:2">
      <c r="B11530" s="4"/>
    </row>
    <row r="11531" spans="2:2">
      <c r="B11531" s="4"/>
    </row>
    <row r="11532" spans="2:2">
      <c r="B11532" s="4"/>
    </row>
    <row r="11533" spans="2:2">
      <c r="B11533" s="4"/>
    </row>
    <row r="11534" spans="2:2">
      <c r="B11534" s="4"/>
    </row>
    <row r="11535" spans="2:2">
      <c r="B11535" s="4"/>
    </row>
    <row r="11536" spans="2:2">
      <c r="B11536" s="4"/>
    </row>
    <row r="11537" spans="2:2">
      <c r="B11537" s="4"/>
    </row>
    <row r="11538" spans="2:2">
      <c r="B11538" s="4"/>
    </row>
    <row r="11539" spans="2:2">
      <c r="B11539" s="4"/>
    </row>
    <row r="11540" spans="2:2">
      <c r="B11540" s="4"/>
    </row>
    <row r="11541" spans="2:2">
      <c r="B11541" s="4"/>
    </row>
    <row r="11542" spans="2:2">
      <c r="B11542" s="4"/>
    </row>
    <row r="11543" spans="2:2">
      <c r="B11543" s="4"/>
    </row>
    <row r="11544" spans="2:2">
      <c r="B11544" s="4"/>
    </row>
    <row r="11545" spans="2:2">
      <c r="B11545" s="4"/>
    </row>
    <row r="11546" spans="2:2">
      <c r="B11546" s="4"/>
    </row>
    <row r="11547" spans="2:2">
      <c r="B11547" s="4"/>
    </row>
    <row r="11548" spans="2:2">
      <c r="B11548" s="4"/>
    </row>
    <row r="11549" spans="2:2">
      <c r="B11549" s="4"/>
    </row>
    <row r="11550" spans="2:2">
      <c r="B11550" s="4"/>
    </row>
    <row r="11551" spans="2:2">
      <c r="B11551" s="4"/>
    </row>
    <row r="11552" spans="2:2">
      <c r="B11552" s="4"/>
    </row>
    <row r="11553" spans="2:2">
      <c r="B11553" s="4"/>
    </row>
    <row r="11554" spans="2:2">
      <c r="B11554" s="4"/>
    </row>
    <row r="11555" spans="2:2">
      <c r="B11555" s="4"/>
    </row>
    <row r="11556" spans="2:2">
      <c r="B11556" s="4"/>
    </row>
    <row r="11557" spans="2:2">
      <c r="B11557" s="4"/>
    </row>
    <row r="11558" spans="2:2">
      <c r="B11558" s="4"/>
    </row>
    <row r="11559" spans="2:2">
      <c r="B11559" s="4"/>
    </row>
    <row r="11560" spans="2:2">
      <c r="B11560" s="4"/>
    </row>
    <row r="11561" spans="2:2">
      <c r="B11561" s="4"/>
    </row>
    <row r="11562" spans="2:2">
      <c r="B11562" s="4"/>
    </row>
    <row r="11563" spans="2:2">
      <c r="B11563" s="4"/>
    </row>
    <row r="11564" spans="2:2">
      <c r="B11564" s="4"/>
    </row>
    <row r="11565" spans="2:2">
      <c r="B11565" s="4"/>
    </row>
    <row r="11566" spans="2:2">
      <c r="B11566" s="4"/>
    </row>
    <row r="11567" spans="2:2">
      <c r="B11567" s="4"/>
    </row>
    <row r="11568" spans="2:2">
      <c r="B11568" s="4"/>
    </row>
    <row r="11569" spans="2:2">
      <c r="B11569" s="4"/>
    </row>
    <row r="11570" spans="2:2">
      <c r="B11570" s="4"/>
    </row>
    <row r="11571" spans="2:2">
      <c r="B11571" s="4"/>
    </row>
    <row r="11572" spans="2:2">
      <c r="B11572" s="4"/>
    </row>
    <row r="11573" spans="2:2">
      <c r="B11573" s="4"/>
    </row>
    <row r="11574" spans="2:2">
      <c r="B11574" s="4"/>
    </row>
    <row r="11575" spans="2:2">
      <c r="B11575" s="4"/>
    </row>
    <row r="11576" spans="2:2">
      <c r="B11576" s="4"/>
    </row>
    <row r="11577" spans="2:2">
      <c r="B11577" s="4"/>
    </row>
    <row r="11578" spans="2:2">
      <c r="B11578" s="4"/>
    </row>
    <row r="11579" spans="2:2">
      <c r="B11579" s="4"/>
    </row>
    <row r="11580" spans="2:2">
      <c r="B11580" s="4"/>
    </row>
    <row r="11581" spans="2:2">
      <c r="B11581" s="4"/>
    </row>
    <row r="11582" spans="2:2">
      <c r="B11582" s="4"/>
    </row>
    <row r="11583" spans="2:2">
      <c r="B11583" s="4"/>
    </row>
    <row r="11584" spans="2:2">
      <c r="B11584" s="4"/>
    </row>
    <row r="11585" spans="2:2">
      <c r="B11585" s="4"/>
    </row>
    <row r="11586" spans="2:2">
      <c r="B11586" s="4"/>
    </row>
    <row r="11587" spans="2:2">
      <c r="B11587" s="4"/>
    </row>
    <row r="11588" spans="2:2">
      <c r="B11588" s="4"/>
    </row>
    <row r="11589" spans="2:2">
      <c r="B11589" s="4"/>
    </row>
    <row r="11590" spans="2:2">
      <c r="B11590" s="4"/>
    </row>
    <row r="11591" spans="2:2">
      <c r="B11591" s="4"/>
    </row>
    <row r="11592" spans="2:2">
      <c r="B11592" s="4"/>
    </row>
    <row r="11593" spans="2:2">
      <c r="B11593" s="4"/>
    </row>
    <row r="11594" spans="2:2">
      <c r="B11594" s="4"/>
    </row>
    <row r="11595" spans="2:2">
      <c r="B11595" s="4"/>
    </row>
    <row r="11596" spans="2:2">
      <c r="B11596" s="4"/>
    </row>
    <row r="11597" spans="2:2">
      <c r="B11597" s="4"/>
    </row>
    <row r="11598" spans="2:2">
      <c r="B11598" s="4"/>
    </row>
    <row r="11599" spans="2:2">
      <c r="B11599" s="4"/>
    </row>
    <row r="11600" spans="2:2">
      <c r="B11600" s="4"/>
    </row>
    <row r="11601" spans="2:2">
      <c r="B11601" s="4"/>
    </row>
    <row r="11602" spans="2:2">
      <c r="B11602" s="4"/>
    </row>
    <row r="11603" spans="2:2">
      <c r="B11603" s="4"/>
    </row>
    <row r="11604" spans="2:2">
      <c r="B11604" s="4"/>
    </row>
    <row r="11605" spans="2:2">
      <c r="B11605" s="4"/>
    </row>
    <row r="11606" spans="2:2">
      <c r="B11606" s="4"/>
    </row>
    <row r="11607" spans="2:2">
      <c r="B11607" s="4"/>
    </row>
    <row r="11608" spans="2:2">
      <c r="B11608" s="4"/>
    </row>
    <row r="11609" spans="2:2">
      <c r="B11609" s="4"/>
    </row>
    <row r="11610" spans="2:2">
      <c r="B11610" s="4"/>
    </row>
    <row r="11611" spans="2:2">
      <c r="B11611" s="4"/>
    </row>
    <row r="11612" spans="2:2">
      <c r="B11612" s="4"/>
    </row>
    <row r="11613" spans="2:2">
      <c r="B11613" s="4"/>
    </row>
    <row r="11614" spans="2:2">
      <c r="B11614" s="4"/>
    </row>
    <row r="11615" spans="2:2">
      <c r="B11615" s="4"/>
    </row>
    <row r="11616" spans="2:2">
      <c r="B11616" s="4"/>
    </row>
    <row r="11617" spans="2:2">
      <c r="B11617" s="4"/>
    </row>
    <row r="11618" spans="2:2">
      <c r="B11618" s="4"/>
    </row>
    <row r="11619" spans="2:2">
      <c r="B11619" s="4"/>
    </row>
    <row r="11620" spans="2:2">
      <c r="B11620" s="4"/>
    </row>
    <row r="11621" spans="2:2">
      <c r="B11621" s="4"/>
    </row>
    <row r="11622" spans="2:2">
      <c r="B11622" s="4"/>
    </row>
    <row r="11623" spans="2:2">
      <c r="B11623" s="4"/>
    </row>
    <row r="11624" spans="2:2">
      <c r="B11624" s="4"/>
    </row>
    <row r="11625" spans="2:2">
      <c r="B11625" s="4"/>
    </row>
    <row r="11626" spans="2:2">
      <c r="B11626" s="4"/>
    </row>
    <row r="11627" spans="2:2">
      <c r="B11627" s="4"/>
    </row>
    <row r="11628" spans="2:2">
      <c r="B11628" s="4"/>
    </row>
    <row r="11629" spans="2:2">
      <c r="B11629" s="4"/>
    </row>
    <row r="11630" spans="2:2">
      <c r="B11630" s="4"/>
    </row>
    <row r="11631" spans="2:2">
      <c r="B11631" s="4"/>
    </row>
    <row r="11632" spans="2:2">
      <c r="B11632" s="4"/>
    </row>
    <row r="11633" spans="2:2">
      <c r="B11633" s="4"/>
    </row>
    <row r="11634" spans="2:2">
      <c r="B11634" s="4"/>
    </row>
    <row r="11635" spans="2:2">
      <c r="B11635" s="4"/>
    </row>
    <row r="11636" spans="2:2">
      <c r="B11636" s="4"/>
    </row>
    <row r="11637" spans="2:2">
      <c r="B11637" s="4"/>
    </row>
    <row r="11638" spans="2:2">
      <c r="B11638" s="4"/>
    </row>
    <row r="11639" spans="2:2">
      <c r="B11639" s="4"/>
    </row>
    <row r="11640" spans="2:2">
      <c r="B11640" s="4"/>
    </row>
    <row r="11641" spans="2:2">
      <c r="B11641" s="4"/>
    </row>
    <row r="11642" spans="2:2">
      <c r="B11642" s="4"/>
    </row>
    <row r="11643" spans="2:2">
      <c r="B11643" s="4"/>
    </row>
    <row r="11644" spans="2:2">
      <c r="B11644" s="4"/>
    </row>
    <row r="11645" spans="2:2">
      <c r="B11645" s="4"/>
    </row>
    <row r="11646" spans="2:2">
      <c r="B11646" s="4"/>
    </row>
    <row r="11647" spans="2:2">
      <c r="B11647" s="4"/>
    </row>
    <row r="11648" spans="2:2">
      <c r="B11648" s="4"/>
    </row>
    <row r="11649" spans="2:2">
      <c r="B11649" s="4"/>
    </row>
    <row r="11650" spans="2:2">
      <c r="B11650" s="4"/>
    </row>
    <row r="11651" spans="2:2">
      <c r="B11651" s="4"/>
    </row>
    <row r="11652" spans="2:2">
      <c r="B11652" s="4"/>
    </row>
    <row r="11653" spans="2:2">
      <c r="B11653" s="4"/>
    </row>
    <row r="11654" spans="2:2">
      <c r="B11654" s="4"/>
    </row>
    <row r="11655" spans="2:2">
      <c r="B11655" s="4"/>
    </row>
    <row r="11656" spans="2:2">
      <c r="B11656" s="4"/>
    </row>
    <row r="11657" spans="2:2">
      <c r="B11657" s="4"/>
    </row>
    <row r="11658" spans="2:2">
      <c r="B11658" s="4"/>
    </row>
    <row r="11659" spans="2:2">
      <c r="B11659" s="4"/>
    </row>
    <row r="11660" spans="2:2">
      <c r="B11660" s="4"/>
    </row>
    <row r="11661" spans="2:2">
      <c r="B11661" s="4"/>
    </row>
    <row r="11662" spans="2:2">
      <c r="B11662" s="4"/>
    </row>
    <row r="11663" spans="2:2">
      <c r="B11663" s="4"/>
    </row>
    <row r="11664" spans="2:2">
      <c r="B11664" s="4"/>
    </row>
    <row r="11665" spans="2:2">
      <c r="B11665" s="4"/>
    </row>
    <row r="11666" spans="2:2">
      <c r="B11666" s="4"/>
    </row>
    <row r="11667" spans="2:2">
      <c r="B11667" s="4"/>
    </row>
    <row r="11668" spans="2:2">
      <c r="B11668" s="4"/>
    </row>
    <row r="11669" spans="2:2">
      <c r="B11669" s="4"/>
    </row>
    <row r="11670" spans="2:2">
      <c r="B11670" s="4"/>
    </row>
    <row r="11671" spans="2:2">
      <c r="B11671" s="4"/>
    </row>
    <row r="11672" spans="2:2">
      <c r="B11672" s="4"/>
    </row>
    <row r="11673" spans="2:2">
      <c r="B11673" s="4"/>
    </row>
    <row r="11674" spans="2:2">
      <c r="B11674" s="4"/>
    </row>
    <row r="11675" spans="2:2">
      <c r="B11675" s="4"/>
    </row>
    <row r="11676" spans="2:2">
      <c r="B11676" s="4"/>
    </row>
    <row r="11677" spans="2:2">
      <c r="B11677" s="4"/>
    </row>
    <row r="11678" spans="2:2">
      <c r="B11678" s="4"/>
    </row>
    <row r="11679" spans="2:2">
      <c r="B11679" s="4"/>
    </row>
    <row r="11680" spans="2:2">
      <c r="B11680" s="4"/>
    </row>
    <row r="11681" spans="2:2">
      <c r="B11681" s="4"/>
    </row>
    <row r="11682" spans="2:2">
      <c r="B11682" s="4"/>
    </row>
    <row r="11683" spans="2:2">
      <c r="B11683" s="4"/>
    </row>
    <row r="11684" spans="2:2">
      <c r="B11684" s="4"/>
    </row>
    <row r="11685" spans="2:2">
      <c r="B11685" s="4"/>
    </row>
    <row r="11686" spans="2:2">
      <c r="B11686" s="4"/>
    </row>
    <row r="11687" spans="2:2">
      <c r="B11687" s="4"/>
    </row>
    <row r="11688" spans="2:2">
      <c r="B11688" s="4"/>
    </row>
    <row r="11689" spans="2:2">
      <c r="B11689" s="4"/>
    </row>
    <row r="11690" spans="2:2">
      <c r="B11690" s="4"/>
    </row>
    <row r="11691" spans="2:2">
      <c r="B11691" s="4"/>
    </row>
    <row r="11692" spans="2:2">
      <c r="B11692" s="4"/>
    </row>
    <row r="11693" spans="2:2">
      <c r="B11693" s="4"/>
    </row>
    <row r="11694" spans="2:2">
      <c r="B11694" s="4"/>
    </row>
    <row r="11695" spans="2:2">
      <c r="B11695" s="4"/>
    </row>
    <row r="11696" spans="2:2">
      <c r="B11696" s="4"/>
    </row>
    <row r="11697" spans="2:2">
      <c r="B11697" s="4"/>
    </row>
    <row r="11698" spans="2:2">
      <c r="B11698" s="4"/>
    </row>
    <row r="11699" spans="2:2">
      <c r="B11699" s="4"/>
    </row>
    <row r="11700" spans="2:2">
      <c r="B11700" s="4"/>
    </row>
    <row r="11701" spans="2:2">
      <c r="B11701" s="4"/>
    </row>
    <row r="11702" spans="2:2">
      <c r="B11702" s="4"/>
    </row>
    <row r="11703" spans="2:2">
      <c r="B11703" s="4"/>
    </row>
    <row r="11704" spans="2:2">
      <c r="B11704" s="4"/>
    </row>
    <row r="11705" spans="2:2">
      <c r="B11705" s="4"/>
    </row>
    <row r="11706" spans="2:2">
      <c r="B11706" s="4"/>
    </row>
    <row r="11707" spans="2:2">
      <c r="B11707" s="4"/>
    </row>
    <row r="11708" spans="2:2">
      <c r="B11708" s="4"/>
    </row>
    <row r="11709" spans="2:2">
      <c r="B11709" s="4"/>
    </row>
    <row r="11710" spans="2:2">
      <c r="B11710" s="4"/>
    </row>
    <row r="11711" spans="2:2">
      <c r="B11711" s="4"/>
    </row>
    <row r="11712" spans="2:2">
      <c r="B11712" s="4"/>
    </row>
    <row r="11713" spans="2:2">
      <c r="B11713" s="4"/>
    </row>
    <row r="11714" spans="2:2">
      <c r="B11714" s="4"/>
    </row>
    <row r="11715" spans="2:2">
      <c r="B11715" s="4"/>
    </row>
    <row r="11716" spans="2:2">
      <c r="B11716" s="4"/>
    </row>
    <row r="11717" spans="2:2">
      <c r="B11717" s="4"/>
    </row>
    <row r="11718" spans="2:2">
      <c r="B11718" s="4"/>
    </row>
    <row r="11719" spans="2:2">
      <c r="B11719" s="4"/>
    </row>
    <row r="11720" spans="2:2">
      <c r="B11720" s="4"/>
    </row>
    <row r="11721" spans="2:2">
      <c r="B11721" s="4"/>
    </row>
    <row r="11722" spans="2:2">
      <c r="B11722" s="4"/>
    </row>
    <row r="11723" spans="2:2">
      <c r="B11723" s="4"/>
    </row>
    <row r="11724" spans="2:2">
      <c r="B11724" s="4"/>
    </row>
    <row r="11725" spans="2:2">
      <c r="B11725" s="4"/>
    </row>
    <row r="11726" spans="2:2">
      <c r="B11726" s="4"/>
    </row>
    <row r="11727" spans="2:2">
      <c r="B11727" s="4"/>
    </row>
    <row r="11728" spans="2:2">
      <c r="B11728" s="4"/>
    </row>
    <row r="11729" spans="2:2">
      <c r="B11729" s="4"/>
    </row>
    <row r="11730" spans="2:2">
      <c r="B11730" s="4"/>
    </row>
    <row r="11731" spans="2:2">
      <c r="B11731" s="4"/>
    </row>
    <row r="11732" spans="2:2">
      <c r="B11732" s="4"/>
    </row>
    <row r="11733" spans="2:2">
      <c r="B11733" s="4"/>
    </row>
    <row r="11734" spans="2:2">
      <c r="B11734" s="4"/>
    </row>
    <row r="11735" spans="2:2">
      <c r="B11735" s="4"/>
    </row>
    <row r="11736" spans="2:2">
      <c r="B11736" s="4"/>
    </row>
    <row r="11737" spans="2:2">
      <c r="B11737" s="4"/>
    </row>
    <row r="11738" spans="2:2">
      <c r="B11738" s="4"/>
    </row>
    <row r="11739" spans="2:2">
      <c r="B11739" s="4"/>
    </row>
    <row r="11740" spans="2:2">
      <c r="B11740" s="4"/>
    </row>
    <row r="11741" spans="2:2">
      <c r="B11741" s="4"/>
    </row>
    <row r="11742" spans="2:2">
      <c r="B11742" s="4"/>
    </row>
    <row r="11743" spans="2:2">
      <c r="B11743" s="4"/>
    </row>
    <row r="11744" spans="2:2">
      <c r="B11744" s="4"/>
    </row>
    <row r="11745" spans="2:2">
      <c r="B11745" s="4"/>
    </row>
    <row r="11746" spans="2:2">
      <c r="B11746" s="4"/>
    </row>
    <row r="11747" spans="2:2">
      <c r="B11747" s="4"/>
    </row>
    <row r="11748" spans="2:2">
      <c r="B11748" s="4"/>
    </row>
    <row r="11749" spans="2:2">
      <c r="B11749" s="4"/>
    </row>
    <row r="11750" spans="2:2">
      <c r="B11750" s="4"/>
    </row>
    <row r="11751" spans="2:2">
      <c r="B11751" s="4"/>
    </row>
    <row r="11752" spans="2:2">
      <c r="B11752" s="4"/>
    </row>
    <row r="11753" spans="2:2">
      <c r="B11753" s="4"/>
    </row>
    <row r="11754" spans="2:2">
      <c r="B11754" s="4"/>
    </row>
    <row r="11755" spans="2:2">
      <c r="B11755" s="4"/>
    </row>
    <row r="11756" spans="2:2">
      <c r="B11756" s="4"/>
    </row>
    <row r="11757" spans="2:2">
      <c r="B11757" s="4"/>
    </row>
    <row r="11758" spans="2:2">
      <c r="B11758" s="4"/>
    </row>
    <row r="11759" spans="2:2">
      <c r="B11759" s="4"/>
    </row>
    <row r="11760" spans="2:2">
      <c r="B11760" s="4"/>
    </row>
    <row r="11761" spans="2:2">
      <c r="B11761" s="4"/>
    </row>
    <row r="11762" spans="2:2">
      <c r="B11762" s="4"/>
    </row>
    <row r="11763" spans="2:2">
      <c r="B11763" s="4"/>
    </row>
    <row r="11764" spans="2:2">
      <c r="B11764" s="4"/>
    </row>
    <row r="11765" spans="2:2">
      <c r="B11765" s="4"/>
    </row>
    <row r="11766" spans="2:2">
      <c r="B11766" s="4"/>
    </row>
    <row r="11767" spans="2:2">
      <c r="B11767" s="4"/>
    </row>
    <row r="11768" spans="2:2">
      <c r="B11768" s="4"/>
    </row>
    <row r="11769" spans="2:2">
      <c r="B11769" s="4"/>
    </row>
    <row r="11770" spans="2:2">
      <c r="B11770" s="4"/>
    </row>
    <row r="11771" spans="2:2">
      <c r="B11771" s="4"/>
    </row>
    <row r="11772" spans="2:2">
      <c r="B11772" s="4"/>
    </row>
    <row r="11773" spans="2:2">
      <c r="B11773" s="4"/>
    </row>
    <row r="11774" spans="2:2">
      <c r="B11774" s="4"/>
    </row>
    <row r="11775" spans="2:2">
      <c r="B11775" s="4"/>
    </row>
    <row r="11776" spans="2:2">
      <c r="B11776" s="4"/>
    </row>
    <row r="11777" spans="2:2">
      <c r="B11777" s="4"/>
    </row>
    <row r="11778" spans="2:2">
      <c r="B11778" s="4"/>
    </row>
    <row r="11779" spans="2:2">
      <c r="B11779" s="4"/>
    </row>
    <row r="11780" spans="2:2">
      <c r="B11780" s="4"/>
    </row>
    <row r="11781" spans="2:2">
      <c r="B11781" s="4"/>
    </row>
    <row r="11782" spans="2:2">
      <c r="B11782" s="4"/>
    </row>
    <row r="11783" spans="2:2">
      <c r="B11783" s="4"/>
    </row>
    <row r="11784" spans="2:2">
      <c r="B11784" s="4"/>
    </row>
    <row r="11785" spans="2:2">
      <c r="B11785" s="4"/>
    </row>
    <row r="11786" spans="2:2">
      <c r="B11786" s="4"/>
    </row>
    <row r="11787" spans="2:2">
      <c r="B11787" s="4"/>
    </row>
    <row r="11788" spans="2:2">
      <c r="B11788" s="4"/>
    </row>
    <row r="11789" spans="2:2">
      <c r="B11789" s="4"/>
    </row>
    <row r="11790" spans="2:2">
      <c r="B11790" s="4"/>
    </row>
    <row r="11791" spans="2:2">
      <c r="B11791" s="4"/>
    </row>
    <row r="11792" spans="2:2">
      <c r="B11792" s="4"/>
    </row>
    <row r="11793" spans="2:2">
      <c r="B11793" s="4"/>
    </row>
    <row r="11794" spans="2:2">
      <c r="B11794" s="4"/>
    </row>
    <row r="11795" spans="2:2">
      <c r="B11795" s="4"/>
    </row>
    <row r="11796" spans="2:2">
      <c r="B11796" s="4"/>
    </row>
    <row r="11797" spans="2:2">
      <c r="B11797" s="4"/>
    </row>
    <row r="11798" spans="2:2">
      <c r="B11798" s="4"/>
    </row>
    <row r="11799" spans="2:2">
      <c r="B11799" s="4"/>
    </row>
    <row r="11800" spans="2:2">
      <c r="B11800" s="4"/>
    </row>
    <row r="11801" spans="2:2">
      <c r="B11801" s="4"/>
    </row>
    <row r="11802" spans="2:2">
      <c r="B11802" s="4"/>
    </row>
    <row r="11803" spans="2:2">
      <c r="B11803" s="4"/>
    </row>
    <row r="11804" spans="2:2">
      <c r="B11804" s="4"/>
    </row>
    <row r="11805" spans="2:2">
      <c r="B11805" s="4"/>
    </row>
    <row r="11806" spans="2:2">
      <c r="B11806" s="4"/>
    </row>
    <row r="11807" spans="2:2">
      <c r="B11807" s="4"/>
    </row>
    <row r="11808" spans="2:2">
      <c r="B11808" s="4"/>
    </row>
    <row r="11809" spans="2:2">
      <c r="B11809" s="4"/>
    </row>
    <row r="11810" spans="2:2">
      <c r="B11810" s="4"/>
    </row>
    <row r="11811" spans="2:2">
      <c r="B11811" s="4"/>
    </row>
    <row r="11812" spans="2:2">
      <c r="B11812" s="4"/>
    </row>
    <row r="11813" spans="2:2">
      <c r="B11813" s="4"/>
    </row>
    <row r="11814" spans="2:2">
      <c r="B11814" s="4"/>
    </row>
    <row r="11815" spans="2:2">
      <c r="B11815" s="4"/>
    </row>
    <row r="11816" spans="2:2">
      <c r="B11816" s="4"/>
    </row>
    <row r="11817" spans="2:2">
      <c r="B11817" s="4"/>
    </row>
    <row r="11818" spans="2:2">
      <c r="B11818" s="4"/>
    </row>
    <row r="11819" spans="2:2">
      <c r="B11819" s="4"/>
    </row>
    <row r="11820" spans="2:2">
      <c r="B11820" s="4"/>
    </row>
    <row r="11821" spans="2:2">
      <c r="B11821" s="4"/>
    </row>
    <row r="11822" spans="2:2">
      <c r="B11822" s="4"/>
    </row>
    <row r="11823" spans="2:2">
      <c r="B11823" s="4"/>
    </row>
    <row r="11824" spans="2:2">
      <c r="B11824" s="4"/>
    </row>
    <row r="11825" spans="2:2">
      <c r="B11825" s="4"/>
    </row>
    <row r="11826" spans="2:2">
      <c r="B11826" s="4"/>
    </row>
    <row r="11827" spans="2:2">
      <c r="B11827" s="4"/>
    </row>
    <row r="11828" spans="2:2">
      <c r="B11828" s="4"/>
    </row>
    <row r="11829" spans="2:2">
      <c r="B11829" s="4"/>
    </row>
    <row r="11830" spans="2:2">
      <c r="B11830" s="4"/>
    </row>
    <row r="11831" spans="2:2">
      <c r="B11831" s="4"/>
    </row>
    <row r="11832" spans="2:2">
      <c r="B11832" s="4"/>
    </row>
    <row r="11833" spans="2:2">
      <c r="B11833" s="4"/>
    </row>
    <row r="11834" spans="2:2">
      <c r="B11834" s="4"/>
    </row>
    <row r="11835" spans="2:2">
      <c r="B11835" s="4"/>
    </row>
    <row r="11836" spans="2:2">
      <c r="B11836" s="4"/>
    </row>
    <row r="11837" spans="2:2">
      <c r="B11837" s="4"/>
    </row>
    <row r="11838" spans="2:2">
      <c r="B11838" s="4"/>
    </row>
    <row r="11839" spans="2:2">
      <c r="B11839" s="4"/>
    </row>
    <row r="11840" spans="2:2">
      <c r="B11840" s="4"/>
    </row>
    <row r="11841" spans="2:2">
      <c r="B11841" s="4"/>
    </row>
    <row r="11842" spans="2:2">
      <c r="B11842" s="4"/>
    </row>
    <row r="11843" spans="2:2">
      <c r="B11843" s="4"/>
    </row>
    <row r="11844" spans="2:2">
      <c r="B11844" s="4"/>
    </row>
    <row r="11845" spans="2:2">
      <c r="B11845" s="4"/>
    </row>
    <row r="11846" spans="2:2">
      <c r="B11846" s="4"/>
    </row>
    <row r="11847" spans="2:2">
      <c r="B11847" s="4"/>
    </row>
    <row r="11848" spans="2:2">
      <c r="B11848" s="4"/>
    </row>
    <row r="11849" spans="2:2">
      <c r="B11849" s="4"/>
    </row>
    <row r="11850" spans="2:2">
      <c r="B11850" s="4"/>
    </row>
    <row r="11851" spans="2:2">
      <c r="B11851" s="4"/>
    </row>
    <row r="11852" spans="2:2">
      <c r="B11852" s="4"/>
    </row>
    <row r="11853" spans="2:2">
      <c r="B11853" s="4"/>
    </row>
    <row r="11854" spans="2:2">
      <c r="B11854" s="4"/>
    </row>
    <row r="11855" spans="2:2">
      <c r="B11855" s="4"/>
    </row>
    <row r="11856" spans="2:2">
      <c r="B11856" s="4"/>
    </row>
    <row r="11857" spans="2:2">
      <c r="B11857" s="4"/>
    </row>
    <row r="11858" spans="2:2">
      <c r="B11858" s="4"/>
    </row>
    <row r="11859" spans="2:2">
      <c r="B11859" s="4"/>
    </row>
    <row r="11860" spans="2:2">
      <c r="B11860" s="4"/>
    </row>
    <row r="11861" spans="2:2">
      <c r="B11861" s="4"/>
    </row>
    <row r="11862" spans="2:2">
      <c r="B11862" s="4"/>
    </row>
    <row r="11863" spans="2:2">
      <c r="B11863" s="4"/>
    </row>
    <row r="11864" spans="2:2">
      <c r="B11864" s="4"/>
    </row>
    <row r="11865" spans="2:2">
      <c r="B11865" s="4"/>
    </row>
    <row r="11866" spans="2:2">
      <c r="B11866" s="4"/>
    </row>
    <row r="11867" spans="2:2">
      <c r="B11867" s="4"/>
    </row>
    <row r="11868" spans="2:2">
      <c r="B11868" s="4"/>
    </row>
    <row r="11869" spans="2:2">
      <c r="B11869" s="4"/>
    </row>
    <row r="11870" spans="2:2">
      <c r="B11870" s="4"/>
    </row>
    <row r="11871" spans="2:2">
      <c r="B11871" s="4"/>
    </row>
    <row r="11872" spans="2:2">
      <c r="B11872" s="4"/>
    </row>
    <row r="11873" spans="2:2">
      <c r="B11873" s="4"/>
    </row>
    <row r="11874" spans="2:2">
      <c r="B11874" s="4"/>
    </row>
    <row r="11875" spans="2:2">
      <c r="B11875" s="4"/>
    </row>
    <row r="11876" spans="2:2">
      <c r="B11876" s="4"/>
    </row>
    <row r="11877" spans="2:2">
      <c r="B11877" s="4"/>
    </row>
    <row r="11878" spans="2:2">
      <c r="B11878" s="4"/>
    </row>
    <row r="11879" spans="2:2">
      <c r="B11879" s="4"/>
    </row>
    <row r="11880" spans="2:2">
      <c r="B11880" s="4"/>
    </row>
    <row r="11881" spans="2:2">
      <c r="B11881" s="4"/>
    </row>
    <row r="11882" spans="2:2">
      <c r="B11882" s="4"/>
    </row>
    <row r="11883" spans="2:2">
      <c r="B11883" s="4"/>
    </row>
    <row r="11884" spans="2:2">
      <c r="B11884" s="4"/>
    </row>
    <row r="11885" spans="2:2">
      <c r="B11885" s="4"/>
    </row>
    <row r="11886" spans="2:2">
      <c r="B11886" s="4"/>
    </row>
    <row r="11887" spans="2:2">
      <c r="B11887" s="4"/>
    </row>
    <row r="11888" spans="2:2">
      <c r="B11888" s="4"/>
    </row>
    <row r="11889" spans="2:2">
      <c r="B11889" s="4"/>
    </row>
    <row r="11890" spans="2:2">
      <c r="B11890" s="4"/>
    </row>
    <row r="11891" spans="2:2">
      <c r="B11891" s="4"/>
    </row>
    <row r="11892" spans="2:2">
      <c r="B11892" s="4"/>
    </row>
    <row r="11893" spans="2:2">
      <c r="B11893" s="4"/>
    </row>
    <row r="11894" spans="2:2">
      <c r="B11894" s="4"/>
    </row>
    <row r="11895" spans="2:2">
      <c r="B11895" s="4"/>
    </row>
    <row r="11896" spans="2:2">
      <c r="B11896" s="4"/>
    </row>
    <row r="11897" spans="2:2">
      <c r="B11897" s="4"/>
    </row>
    <row r="11898" spans="2:2">
      <c r="B11898" s="4"/>
    </row>
    <row r="11899" spans="2:2">
      <c r="B11899" s="4"/>
    </row>
    <row r="11900" spans="2:2">
      <c r="B11900" s="4"/>
    </row>
    <row r="11901" spans="2:2">
      <c r="B11901" s="4"/>
    </row>
    <row r="11902" spans="2:2">
      <c r="B11902" s="4"/>
    </row>
    <row r="11903" spans="2:2">
      <c r="B11903" s="4"/>
    </row>
    <row r="11904" spans="2:2">
      <c r="B11904" s="4"/>
    </row>
    <row r="11905" spans="2:2">
      <c r="B11905" s="4"/>
    </row>
    <row r="11906" spans="2:2">
      <c r="B11906" s="4"/>
    </row>
    <row r="11907" spans="2:2">
      <c r="B11907" s="4"/>
    </row>
    <row r="11908" spans="2:2">
      <c r="B11908" s="4"/>
    </row>
    <row r="11909" spans="2:2">
      <c r="B11909" s="4"/>
    </row>
    <row r="11910" spans="2:2">
      <c r="B11910" s="4"/>
    </row>
    <row r="11911" spans="2:2">
      <c r="B11911" s="4"/>
    </row>
    <row r="11912" spans="2:2">
      <c r="B11912" s="4"/>
    </row>
    <row r="11913" spans="2:2">
      <c r="B11913" s="4"/>
    </row>
    <row r="11914" spans="2:2">
      <c r="B11914" s="4"/>
    </row>
    <row r="11915" spans="2:2">
      <c r="B11915" s="4"/>
    </row>
    <row r="11916" spans="2:2">
      <c r="B11916" s="4"/>
    </row>
    <row r="11917" spans="2:2">
      <c r="B11917" s="4"/>
    </row>
    <row r="11918" spans="2:2">
      <c r="B11918" s="4"/>
    </row>
    <row r="11919" spans="2:2">
      <c r="B11919" s="4"/>
    </row>
    <row r="11920" spans="2:2">
      <c r="B11920" s="4"/>
    </row>
    <row r="11921" spans="2:2">
      <c r="B11921" s="4"/>
    </row>
    <row r="11922" spans="2:2">
      <c r="B11922" s="4"/>
    </row>
    <row r="11923" spans="2:2">
      <c r="B11923" s="4"/>
    </row>
    <row r="11924" spans="2:2">
      <c r="B11924" s="4"/>
    </row>
    <row r="11925" spans="2:2">
      <c r="B11925" s="4"/>
    </row>
    <row r="11926" spans="2:2">
      <c r="B11926" s="4"/>
    </row>
    <row r="11927" spans="2:2">
      <c r="B11927" s="4"/>
    </row>
    <row r="11928" spans="2:2">
      <c r="B11928" s="4"/>
    </row>
    <row r="11929" spans="2:2">
      <c r="B11929" s="4"/>
    </row>
    <row r="11930" spans="2:2">
      <c r="B11930" s="4"/>
    </row>
    <row r="11931" spans="2:2">
      <c r="B11931" s="4"/>
    </row>
    <row r="11932" spans="2:2">
      <c r="B11932" s="4"/>
    </row>
    <row r="11933" spans="2:2">
      <c r="B11933" s="4"/>
    </row>
    <row r="11934" spans="2:2">
      <c r="B11934" s="4"/>
    </row>
    <row r="11935" spans="2:2">
      <c r="B11935" s="4"/>
    </row>
    <row r="11936" spans="2:2">
      <c r="B11936" s="4"/>
    </row>
    <row r="11937" spans="2:2">
      <c r="B11937" s="4"/>
    </row>
    <row r="11938" spans="2:2">
      <c r="B11938" s="4"/>
    </row>
    <row r="11939" spans="2:2">
      <c r="B11939" s="4"/>
    </row>
    <row r="11940" spans="2:2">
      <c r="B11940" s="4"/>
    </row>
    <row r="11941" spans="2:2">
      <c r="B11941" s="4"/>
    </row>
    <row r="11942" spans="2:2">
      <c r="B11942" s="4"/>
    </row>
    <row r="11943" spans="2:2">
      <c r="B11943" s="4"/>
    </row>
    <row r="11944" spans="2:2">
      <c r="B11944" s="4"/>
    </row>
    <row r="11945" spans="2:2">
      <c r="B11945" s="4"/>
    </row>
    <row r="11946" spans="2:2">
      <c r="B11946" s="4"/>
    </row>
    <row r="11947" spans="2:2">
      <c r="B11947" s="4"/>
    </row>
    <row r="11948" spans="2:2">
      <c r="B11948" s="4"/>
    </row>
    <row r="11949" spans="2:2">
      <c r="B11949" s="4"/>
    </row>
    <row r="11950" spans="2:2">
      <c r="B11950" s="4"/>
    </row>
    <row r="11951" spans="2:2">
      <c r="B11951" s="4"/>
    </row>
    <row r="11952" spans="2:2">
      <c r="B11952" s="4"/>
    </row>
    <row r="11953" spans="2:2">
      <c r="B11953" s="4"/>
    </row>
    <row r="11954" spans="2:2">
      <c r="B11954" s="4"/>
    </row>
    <row r="11955" spans="2:2">
      <c r="B11955" s="4"/>
    </row>
    <row r="11956" spans="2:2">
      <c r="B11956" s="4"/>
    </row>
    <row r="11957" spans="2:2">
      <c r="B11957" s="4"/>
    </row>
    <row r="11958" spans="2:2">
      <c r="B11958" s="4"/>
    </row>
    <row r="11959" spans="2:2">
      <c r="B11959" s="4"/>
    </row>
    <row r="11960" spans="2:2">
      <c r="B11960" s="4"/>
    </row>
    <row r="11961" spans="2:2">
      <c r="B11961" s="4"/>
    </row>
    <row r="11962" spans="2:2">
      <c r="B11962" s="4"/>
    </row>
    <row r="11963" spans="2:2">
      <c r="B11963" s="4"/>
    </row>
    <row r="11964" spans="2:2">
      <c r="B11964" s="4"/>
    </row>
    <row r="11965" spans="2:2">
      <c r="B11965" s="4"/>
    </row>
    <row r="11966" spans="2:2">
      <c r="B11966" s="4"/>
    </row>
    <row r="11967" spans="2:2">
      <c r="B11967" s="4"/>
    </row>
    <row r="11968" spans="2:2">
      <c r="B11968" s="4"/>
    </row>
    <row r="11969" spans="2:2">
      <c r="B11969" s="4"/>
    </row>
    <row r="11970" spans="2:2">
      <c r="B11970" s="4"/>
    </row>
    <row r="11971" spans="2:2">
      <c r="B11971" s="4"/>
    </row>
    <row r="11972" spans="2:2">
      <c r="B11972" s="4"/>
    </row>
    <row r="11973" spans="2:2">
      <c r="B11973" s="4"/>
    </row>
    <row r="11974" spans="2:2">
      <c r="B11974" s="4"/>
    </row>
    <row r="11975" spans="2:2">
      <c r="B11975" s="4"/>
    </row>
    <row r="11976" spans="2:2">
      <c r="B11976" s="4"/>
    </row>
    <row r="11977" spans="2:2">
      <c r="B11977" s="4"/>
    </row>
    <row r="11978" spans="2:2">
      <c r="B11978" s="4"/>
    </row>
    <row r="11979" spans="2:2">
      <c r="B11979" s="4"/>
    </row>
    <row r="11980" spans="2:2">
      <c r="B11980" s="4"/>
    </row>
    <row r="11981" spans="2:2">
      <c r="B11981" s="4"/>
    </row>
    <row r="11982" spans="2:2">
      <c r="B11982" s="4"/>
    </row>
    <row r="11983" spans="2:2">
      <c r="B11983" s="4"/>
    </row>
    <row r="11984" spans="2:2">
      <c r="B11984" s="4"/>
    </row>
    <row r="11985" spans="2:2">
      <c r="B11985" s="4"/>
    </row>
    <row r="11986" spans="2:2">
      <c r="B11986" s="4"/>
    </row>
    <row r="11987" spans="2:2">
      <c r="B11987" s="4"/>
    </row>
    <row r="11988" spans="2:2">
      <c r="B11988" s="4"/>
    </row>
    <row r="11989" spans="2:2">
      <c r="B11989" s="4"/>
    </row>
    <row r="11990" spans="2:2">
      <c r="B11990" s="4"/>
    </row>
    <row r="11991" spans="2:2">
      <c r="B11991" s="4"/>
    </row>
    <row r="11992" spans="2:2">
      <c r="B11992" s="4"/>
    </row>
    <row r="11993" spans="2:2">
      <c r="B11993" s="4"/>
    </row>
    <row r="11994" spans="2:2">
      <c r="B11994" s="4"/>
    </row>
    <row r="11995" spans="2:2">
      <c r="B11995" s="4"/>
    </row>
    <row r="11996" spans="2:2">
      <c r="B11996" s="4"/>
    </row>
    <row r="11997" spans="2:2">
      <c r="B11997" s="4"/>
    </row>
    <row r="11998" spans="2:2">
      <c r="B11998" s="4"/>
    </row>
    <row r="11999" spans="2:2">
      <c r="B11999" s="4"/>
    </row>
    <row r="12000" spans="2:2">
      <c r="B12000" s="4"/>
    </row>
    <row r="12001" spans="2:2">
      <c r="B12001" s="4"/>
    </row>
    <row r="12002" spans="2:2">
      <c r="B12002" s="4"/>
    </row>
    <row r="12003" spans="2:2">
      <c r="B12003" s="4"/>
    </row>
    <row r="12004" spans="2:2">
      <c r="B12004" s="4"/>
    </row>
    <row r="12005" spans="2:2">
      <c r="B12005" s="4"/>
    </row>
    <row r="12006" spans="2:2">
      <c r="B12006" s="4"/>
    </row>
    <row r="12007" spans="2:2">
      <c r="B12007" s="4"/>
    </row>
    <row r="12008" spans="2:2">
      <c r="B12008" s="4"/>
    </row>
    <row r="12009" spans="2:2">
      <c r="B12009" s="4"/>
    </row>
    <row r="12010" spans="2:2">
      <c r="B12010" s="4"/>
    </row>
    <row r="12011" spans="2:2">
      <c r="B12011" s="4"/>
    </row>
    <row r="12012" spans="2:2">
      <c r="B12012" s="4"/>
    </row>
    <row r="12013" spans="2:2">
      <c r="B12013" s="4"/>
    </row>
    <row r="12014" spans="2:2">
      <c r="B12014" s="4"/>
    </row>
    <row r="12015" spans="2:2">
      <c r="B12015" s="4"/>
    </row>
    <row r="12016" spans="2:2">
      <c r="B12016" s="4"/>
    </row>
    <row r="12017" spans="2:2">
      <c r="B12017" s="4"/>
    </row>
    <row r="12018" spans="2:2">
      <c r="B12018" s="4"/>
    </row>
    <row r="12019" spans="2:2">
      <c r="B12019" s="4"/>
    </row>
    <row r="12020" spans="2:2">
      <c r="B12020" s="4"/>
    </row>
    <row r="12021" spans="2:2">
      <c r="B12021" s="4"/>
    </row>
    <row r="12022" spans="2:2">
      <c r="B12022" s="4"/>
    </row>
    <row r="12023" spans="2:2">
      <c r="B12023" s="4"/>
    </row>
    <row r="12024" spans="2:2">
      <c r="B12024" s="4"/>
    </row>
    <row r="12025" spans="2:2">
      <c r="B12025" s="4"/>
    </row>
    <row r="12026" spans="2:2">
      <c r="B12026" s="4"/>
    </row>
    <row r="12027" spans="2:2">
      <c r="B12027" s="4"/>
    </row>
    <row r="12028" spans="2:2">
      <c r="B12028" s="4"/>
    </row>
    <row r="12029" spans="2:2">
      <c r="B12029" s="4"/>
    </row>
    <row r="12030" spans="2:2">
      <c r="B12030" s="4"/>
    </row>
    <row r="12031" spans="2:2">
      <c r="B12031" s="4"/>
    </row>
    <row r="12032" spans="2:2">
      <c r="B12032" s="4"/>
    </row>
    <row r="12033" spans="2:2">
      <c r="B12033" s="4"/>
    </row>
    <row r="12034" spans="2:2">
      <c r="B12034" s="4"/>
    </row>
    <row r="12035" spans="2:2">
      <c r="B12035" s="4"/>
    </row>
    <row r="12036" spans="2:2">
      <c r="B12036" s="4"/>
    </row>
    <row r="12037" spans="2:2">
      <c r="B12037" s="4"/>
    </row>
    <row r="12038" spans="2:2">
      <c r="B12038" s="4"/>
    </row>
    <row r="12039" spans="2:2">
      <c r="B12039" s="4"/>
    </row>
    <row r="12040" spans="2:2">
      <c r="B12040" s="4"/>
    </row>
    <row r="12041" spans="2:2">
      <c r="B12041" s="4"/>
    </row>
    <row r="12042" spans="2:2">
      <c r="B12042" s="4"/>
    </row>
    <row r="12043" spans="2:2">
      <c r="B12043" s="4"/>
    </row>
    <row r="12044" spans="2:2">
      <c r="B12044" s="4"/>
    </row>
    <row r="12045" spans="2:2">
      <c r="B12045" s="4"/>
    </row>
    <row r="12046" spans="2:2">
      <c r="B12046" s="4"/>
    </row>
    <row r="12047" spans="2:2">
      <c r="B12047" s="4"/>
    </row>
    <row r="12048" spans="2:2">
      <c r="B12048" s="4"/>
    </row>
    <row r="12049" spans="2:2">
      <c r="B12049" s="4"/>
    </row>
    <row r="12050" spans="2:2">
      <c r="B12050" s="4"/>
    </row>
    <row r="12051" spans="2:2">
      <c r="B12051" s="4"/>
    </row>
    <row r="12052" spans="2:2">
      <c r="B12052" s="4"/>
    </row>
    <row r="12053" spans="2:2">
      <c r="B12053" s="4"/>
    </row>
    <row r="12054" spans="2:2">
      <c r="B12054" s="4"/>
    </row>
    <row r="12055" spans="2:2">
      <c r="B12055" s="4"/>
    </row>
    <row r="12056" spans="2:2">
      <c r="B12056" s="4"/>
    </row>
    <row r="12057" spans="2:2">
      <c r="B12057" s="4"/>
    </row>
    <row r="12058" spans="2:2">
      <c r="B12058" s="4"/>
    </row>
    <row r="12059" spans="2:2">
      <c r="B12059" s="4"/>
    </row>
    <row r="12060" spans="2:2">
      <c r="B12060" s="4"/>
    </row>
    <row r="12061" spans="2:2">
      <c r="B12061" s="4"/>
    </row>
    <row r="12062" spans="2:2">
      <c r="B12062" s="4"/>
    </row>
    <row r="12063" spans="2:2">
      <c r="B12063" s="4"/>
    </row>
    <row r="12064" spans="2:2">
      <c r="B12064" s="4"/>
    </row>
    <row r="12065" spans="2:2">
      <c r="B12065" s="4"/>
    </row>
    <row r="12066" spans="2:2">
      <c r="B12066" s="4"/>
    </row>
    <row r="12067" spans="2:2">
      <c r="B12067" s="4"/>
    </row>
    <row r="12068" spans="2:2">
      <c r="B12068" s="4"/>
    </row>
    <row r="12069" spans="2:2">
      <c r="B12069" s="4"/>
    </row>
    <row r="12070" spans="2:2">
      <c r="B12070" s="4"/>
    </row>
    <row r="12071" spans="2:2">
      <c r="B12071" s="4"/>
    </row>
    <row r="12072" spans="2:2">
      <c r="B12072" s="4"/>
    </row>
    <row r="12073" spans="2:2">
      <c r="B12073" s="4"/>
    </row>
    <row r="12074" spans="2:2">
      <c r="B12074" s="4"/>
    </row>
    <row r="12075" spans="2:2">
      <c r="B12075" s="4"/>
    </row>
    <row r="12076" spans="2:2">
      <c r="B12076" s="4"/>
    </row>
    <row r="12077" spans="2:2">
      <c r="B12077" s="4"/>
    </row>
    <row r="12078" spans="2:2">
      <c r="B12078" s="4"/>
    </row>
    <row r="12079" spans="2:2">
      <c r="B12079" s="4"/>
    </row>
    <row r="12080" spans="2:2">
      <c r="B12080" s="4"/>
    </row>
    <row r="12081" spans="2:2">
      <c r="B12081" s="4"/>
    </row>
    <row r="12082" spans="2:2">
      <c r="B12082" s="4"/>
    </row>
    <row r="12083" spans="2:2">
      <c r="B12083" s="4"/>
    </row>
    <row r="12084" spans="2:2">
      <c r="B12084" s="4"/>
    </row>
    <row r="12085" spans="2:2">
      <c r="B12085" s="4"/>
    </row>
    <row r="12086" spans="2:2">
      <c r="B12086" s="4"/>
    </row>
    <row r="12087" spans="2:2">
      <c r="B12087" s="4"/>
    </row>
    <row r="12088" spans="2:2">
      <c r="B12088" s="4"/>
    </row>
    <row r="12089" spans="2:2">
      <c r="B12089" s="4"/>
    </row>
    <row r="12090" spans="2:2">
      <c r="B12090" s="4"/>
    </row>
    <row r="12091" spans="2:2">
      <c r="B12091" s="4"/>
    </row>
    <row r="12092" spans="2:2">
      <c r="B12092" s="4"/>
    </row>
    <row r="12093" spans="2:2">
      <c r="B12093" s="4"/>
    </row>
    <row r="12094" spans="2:2">
      <c r="B12094" s="4"/>
    </row>
    <row r="12095" spans="2:2">
      <c r="B12095" s="4"/>
    </row>
    <row r="12096" spans="2:2">
      <c r="B12096" s="4"/>
    </row>
    <row r="12097" spans="2:2">
      <c r="B12097" s="4"/>
    </row>
    <row r="12098" spans="2:2">
      <c r="B12098" s="4"/>
    </row>
    <row r="12099" spans="2:2">
      <c r="B12099" s="4"/>
    </row>
    <row r="12100" spans="2:2">
      <c r="B12100" s="4"/>
    </row>
    <row r="12101" spans="2:2">
      <c r="B12101" s="4"/>
    </row>
    <row r="12102" spans="2:2">
      <c r="B12102" s="4"/>
    </row>
    <row r="12103" spans="2:2">
      <c r="B12103" s="4"/>
    </row>
    <row r="12104" spans="2:2">
      <c r="B12104" s="4"/>
    </row>
    <row r="12105" spans="2:2">
      <c r="B12105" s="4"/>
    </row>
    <row r="12106" spans="2:2">
      <c r="B12106" s="4"/>
    </row>
    <row r="12107" spans="2:2">
      <c r="B12107" s="4"/>
    </row>
    <row r="12108" spans="2:2">
      <c r="B12108" s="4"/>
    </row>
    <row r="12109" spans="2:2">
      <c r="B12109" s="4"/>
    </row>
    <row r="12110" spans="2:2">
      <c r="B12110" s="4"/>
    </row>
    <row r="12111" spans="2:2">
      <c r="B12111" s="4"/>
    </row>
    <row r="12112" spans="2:2">
      <c r="B12112" s="4"/>
    </row>
    <row r="12113" spans="2:2">
      <c r="B12113" s="4"/>
    </row>
    <row r="12114" spans="2:2">
      <c r="B12114" s="4"/>
    </row>
    <row r="12115" spans="2:2">
      <c r="B12115" s="4"/>
    </row>
    <row r="12116" spans="2:2">
      <c r="B12116" s="4"/>
    </row>
    <row r="12117" spans="2:2">
      <c r="B12117" s="4"/>
    </row>
    <row r="12118" spans="2:2">
      <c r="B12118" s="4"/>
    </row>
    <row r="12119" spans="2:2">
      <c r="B12119" s="4"/>
    </row>
    <row r="12120" spans="2:2">
      <c r="B12120" s="4"/>
    </row>
    <row r="12121" spans="2:2">
      <c r="B12121" s="4"/>
    </row>
    <row r="12122" spans="2:2">
      <c r="B12122" s="4"/>
    </row>
    <row r="12123" spans="2:2">
      <c r="B12123" s="4"/>
    </row>
    <row r="12124" spans="2:2">
      <c r="B12124" s="4"/>
    </row>
    <row r="12125" spans="2:2">
      <c r="B12125" s="4"/>
    </row>
    <row r="12126" spans="2:2">
      <c r="B12126" s="4"/>
    </row>
    <row r="12127" spans="2:2">
      <c r="B12127" s="4"/>
    </row>
    <row r="12128" spans="2:2">
      <c r="B12128" s="4"/>
    </row>
    <row r="12129" spans="2:2">
      <c r="B12129" s="4"/>
    </row>
    <row r="12130" spans="2:2">
      <c r="B12130" s="4"/>
    </row>
    <row r="12131" spans="2:2">
      <c r="B12131" s="4"/>
    </row>
    <row r="12132" spans="2:2">
      <c r="B12132" s="4"/>
    </row>
    <row r="12133" spans="2:2">
      <c r="B12133" s="4"/>
    </row>
    <row r="12134" spans="2:2">
      <c r="B12134" s="4"/>
    </row>
    <row r="12135" spans="2:2">
      <c r="B12135" s="4"/>
    </row>
    <row r="12136" spans="2:2">
      <c r="B12136" s="4"/>
    </row>
    <row r="12137" spans="2:2">
      <c r="B12137" s="4"/>
    </row>
    <row r="12138" spans="2:2">
      <c r="B12138" s="4"/>
    </row>
    <row r="12139" spans="2:2">
      <c r="B12139" s="4"/>
    </row>
    <row r="12140" spans="2:2">
      <c r="B12140" s="4"/>
    </row>
    <row r="12141" spans="2:2">
      <c r="B12141" s="4"/>
    </row>
    <row r="12142" spans="2:2">
      <c r="B12142" s="4"/>
    </row>
    <row r="12143" spans="2:2">
      <c r="B12143" s="4"/>
    </row>
    <row r="12144" spans="2:2">
      <c r="B12144" s="4"/>
    </row>
    <row r="12145" spans="2:2">
      <c r="B12145" s="4"/>
    </row>
    <row r="12146" spans="2:2">
      <c r="B12146" s="4"/>
    </row>
    <row r="12147" spans="2:2">
      <c r="B12147" s="4"/>
    </row>
    <row r="12148" spans="2:2">
      <c r="B12148" s="4"/>
    </row>
    <row r="12149" spans="2:2">
      <c r="B12149" s="4"/>
    </row>
    <row r="12150" spans="2:2">
      <c r="B12150" s="4"/>
    </row>
    <row r="12151" spans="2:2">
      <c r="B12151" s="4"/>
    </row>
    <row r="12152" spans="2:2">
      <c r="B12152" s="4"/>
    </row>
    <row r="12153" spans="2:2">
      <c r="B12153" s="4"/>
    </row>
    <row r="12154" spans="2:2">
      <c r="B12154" s="4"/>
    </row>
    <row r="12155" spans="2:2">
      <c r="B12155" s="4"/>
    </row>
    <row r="12156" spans="2:2">
      <c r="B12156" s="4"/>
    </row>
    <row r="12157" spans="2:2">
      <c r="B12157" s="4"/>
    </row>
    <row r="12158" spans="2:2">
      <c r="B12158" s="4"/>
    </row>
    <row r="12159" spans="2:2">
      <c r="B12159" s="4"/>
    </row>
    <row r="12160" spans="2:2">
      <c r="B12160" s="4"/>
    </row>
    <row r="12161" spans="2:2">
      <c r="B12161" s="4"/>
    </row>
    <row r="12162" spans="2:2">
      <c r="B12162" s="4"/>
    </row>
    <row r="12163" spans="2:2">
      <c r="B12163" s="4"/>
    </row>
    <row r="12164" spans="2:2">
      <c r="B12164" s="4"/>
    </row>
    <row r="12165" spans="2:2">
      <c r="B12165" s="4"/>
    </row>
    <row r="12166" spans="2:2">
      <c r="B12166" s="4"/>
    </row>
    <row r="12167" spans="2:2">
      <c r="B12167" s="4"/>
    </row>
    <row r="12168" spans="2:2">
      <c r="B12168" s="4"/>
    </row>
    <row r="12169" spans="2:2">
      <c r="B12169" s="4"/>
    </row>
    <row r="12170" spans="2:2">
      <c r="B12170" s="4"/>
    </row>
    <row r="12171" spans="2:2">
      <c r="B12171" s="4"/>
    </row>
    <row r="12172" spans="2:2">
      <c r="B12172" s="4"/>
    </row>
    <row r="12173" spans="2:2">
      <c r="B12173" s="4"/>
    </row>
    <row r="12174" spans="2:2">
      <c r="B12174" s="4"/>
    </row>
    <row r="12175" spans="2:2">
      <c r="B12175" s="4"/>
    </row>
    <row r="12176" spans="2:2">
      <c r="B12176" s="4"/>
    </row>
    <row r="12177" spans="2:2">
      <c r="B12177" s="4"/>
    </row>
    <row r="12178" spans="2:2">
      <c r="B12178" s="4"/>
    </row>
    <row r="12179" spans="2:2">
      <c r="B12179" s="4"/>
    </row>
    <row r="12180" spans="2:2">
      <c r="B12180" s="4"/>
    </row>
    <row r="12181" spans="2:2">
      <c r="B12181" s="4"/>
    </row>
    <row r="12182" spans="2:2">
      <c r="B12182" s="4"/>
    </row>
    <row r="12183" spans="2:2">
      <c r="B12183" s="4"/>
    </row>
    <row r="12184" spans="2:2">
      <c r="B12184" s="4"/>
    </row>
    <row r="12185" spans="2:2">
      <c r="B12185" s="4"/>
    </row>
    <row r="12186" spans="2:2">
      <c r="B12186" s="4"/>
    </row>
    <row r="12187" spans="2:2">
      <c r="B12187" s="4"/>
    </row>
    <row r="12188" spans="2:2">
      <c r="B12188" s="4"/>
    </row>
    <row r="12189" spans="2:2">
      <c r="B12189" s="4"/>
    </row>
    <row r="12190" spans="2:2">
      <c r="B12190" s="4"/>
    </row>
    <row r="12191" spans="2:2">
      <c r="B12191" s="4"/>
    </row>
    <row r="12192" spans="2:2">
      <c r="B12192" s="4"/>
    </row>
    <row r="12193" spans="2:2">
      <c r="B12193" s="4"/>
    </row>
    <row r="12194" spans="2:2">
      <c r="B12194" s="4"/>
    </row>
    <row r="12195" spans="2:2">
      <c r="B12195" s="4"/>
    </row>
    <row r="12196" spans="2:2">
      <c r="B12196" s="4"/>
    </row>
    <row r="12197" spans="2:2">
      <c r="B12197" s="4"/>
    </row>
    <row r="12198" spans="2:2">
      <c r="B12198" s="4"/>
    </row>
    <row r="12199" spans="2:2">
      <c r="B12199" s="4"/>
    </row>
    <row r="12200" spans="2:2">
      <c r="B12200" s="4"/>
    </row>
    <row r="12201" spans="2:2">
      <c r="B12201" s="4"/>
    </row>
    <row r="12202" spans="2:2">
      <c r="B12202" s="4"/>
    </row>
    <row r="12203" spans="2:2">
      <c r="B12203" s="4"/>
    </row>
    <row r="12204" spans="2:2">
      <c r="B12204" s="4"/>
    </row>
    <row r="12205" spans="2:2">
      <c r="B12205" s="4"/>
    </row>
    <row r="12206" spans="2:2">
      <c r="B12206" s="4"/>
    </row>
    <row r="12207" spans="2:2">
      <c r="B12207" s="4"/>
    </row>
    <row r="12208" spans="2:2">
      <c r="B12208" s="4"/>
    </row>
    <row r="12209" spans="2:2">
      <c r="B12209" s="4"/>
    </row>
    <row r="12210" spans="2:2">
      <c r="B12210" s="4"/>
    </row>
    <row r="12211" spans="2:2">
      <c r="B12211" s="4"/>
    </row>
    <row r="12212" spans="2:2">
      <c r="B12212" s="4"/>
    </row>
    <row r="12213" spans="2:2">
      <c r="B12213" s="4"/>
    </row>
    <row r="12214" spans="2:2">
      <c r="B12214" s="4"/>
    </row>
    <row r="12215" spans="2:2">
      <c r="B12215" s="4"/>
    </row>
    <row r="12216" spans="2:2">
      <c r="B12216" s="4"/>
    </row>
    <row r="12217" spans="2:2">
      <c r="B12217" s="4"/>
    </row>
    <row r="12218" spans="2:2">
      <c r="B12218" s="4"/>
    </row>
    <row r="12219" spans="2:2">
      <c r="B12219" s="4"/>
    </row>
    <row r="12220" spans="2:2">
      <c r="B12220" s="4"/>
    </row>
    <row r="12221" spans="2:2">
      <c r="B12221" s="4"/>
    </row>
    <row r="12222" spans="2:2">
      <c r="B12222" s="4"/>
    </row>
    <row r="12223" spans="2:2">
      <c r="B12223" s="4"/>
    </row>
    <row r="12224" spans="2:2">
      <c r="B12224" s="4"/>
    </row>
    <row r="12225" spans="2:2">
      <c r="B12225" s="4"/>
    </row>
    <row r="12226" spans="2:2">
      <c r="B12226" s="4"/>
    </row>
    <row r="12227" spans="2:2">
      <c r="B12227" s="4"/>
    </row>
    <row r="12228" spans="2:2">
      <c r="B12228" s="4"/>
    </row>
    <row r="12229" spans="2:2">
      <c r="B12229" s="4"/>
    </row>
    <row r="12230" spans="2:2">
      <c r="B12230" s="4"/>
    </row>
    <row r="12231" spans="2:2">
      <c r="B12231" s="4"/>
    </row>
    <row r="12232" spans="2:2">
      <c r="B12232" s="4"/>
    </row>
    <row r="12233" spans="2:2">
      <c r="B12233" s="4"/>
    </row>
    <row r="12234" spans="2:2">
      <c r="B12234" s="4"/>
    </row>
    <row r="12235" spans="2:2">
      <c r="B12235" s="4"/>
    </row>
    <row r="12236" spans="2:2">
      <c r="B12236" s="4"/>
    </row>
    <row r="12237" spans="2:2">
      <c r="B12237" s="4"/>
    </row>
    <row r="12238" spans="2:2">
      <c r="B12238" s="4"/>
    </row>
    <row r="12239" spans="2:2">
      <c r="B12239" s="4"/>
    </row>
    <row r="12240" spans="2:2">
      <c r="B12240" s="4"/>
    </row>
    <row r="12241" spans="2:2">
      <c r="B12241" s="4"/>
    </row>
    <row r="12242" spans="2:2">
      <c r="B12242" s="4"/>
    </row>
    <row r="12243" spans="2:2">
      <c r="B12243" s="4"/>
    </row>
    <row r="12244" spans="2:2">
      <c r="B12244" s="4"/>
    </row>
    <row r="12245" spans="2:2">
      <c r="B12245" s="4"/>
    </row>
    <row r="12246" spans="2:2">
      <c r="B12246" s="4"/>
    </row>
    <row r="12247" spans="2:2">
      <c r="B12247" s="4"/>
    </row>
    <row r="12248" spans="2:2">
      <c r="B12248" s="4"/>
    </row>
    <row r="12249" spans="2:2">
      <c r="B12249" s="4"/>
    </row>
    <row r="12250" spans="2:2">
      <c r="B12250" s="4"/>
    </row>
    <row r="12251" spans="2:2">
      <c r="B12251" s="4"/>
    </row>
    <row r="12252" spans="2:2">
      <c r="B12252" s="4"/>
    </row>
    <row r="12253" spans="2:2">
      <c r="B12253" s="4"/>
    </row>
    <row r="12254" spans="2:2">
      <c r="B12254" s="4"/>
    </row>
    <row r="12255" spans="2:2">
      <c r="B12255" s="4"/>
    </row>
    <row r="12256" spans="2:2">
      <c r="B12256" s="4"/>
    </row>
    <row r="12257" spans="2:2">
      <c r="B12257" s="4"/>
    </row>
    <row r="12258" spans="2:2">
      <c r="B12258" s="4"/>
    </row>
    <row r="12259" spans="2:2">
      <c r="B12259" s="4"/>
    </row>
    <row r="12260" spans="2:2">
      <c r="B12260" s="4"/>
    </row>
    <row r="12261" spans="2:2">
      <c r="B12261" s="4"/>
    </row>
    <row r="12262" spans="2:2">
      <c r="B12262" s="4"/>
    </row>
    <row r="12263" spans="2:2">
      <c r="B12263" s="4"/>
    </row>
    <row r="12264" spans="2:2">
      <c r="B12264" s="4"/>
    </row>
    <row r="12265" spans="2:2">
      <c r="B12265" s="4"/>
    </row>
    <row r="12266" spans="2:2">
      <c r="B12266" s="4"/>
    </row>
    <row r="12267" spans="2:2">
      <c r="B12267" s="4"/>
    </row>
    <row r="12268" spans="2:2">
      <c r="B12268" s="4"/>
    </row>
    <row r="12269" spans="2:2">
      <c r="B12269" s="4"/>
    </row>
    <row r="12270" spans="2:2">
      <c r="B12270" s="4"/>
    </row>
    <row r="12271" spans="2:2">
      <c r="B12271" s="4"/>
    </row>
    <row r="12272" spans="2:2">
      <c r="B12272" s="4"/>
    </row>
    <row r="12273" spans="2:2">
      <c r="B12273" s="4"/>
    </row>
    <row r="12274" spans="2:2">
      <c r="B12274" s="4"/>
    </row>
    <row r="12275" spans="2:2">
      <c r="B12275" s="4"/>
    </row>
    <row r="12276" spans="2:2">
      <c r="B12276" s="4"/>
    </row>
    <row r="12277" spans="2:2">
      <c r="B12277" s="4"/>
    </row>
    <row r="12278" spans="2:2">
      <c r="B12278" s="4"/>
    </row>
    <row r="12279" spans="2:2">
      <c r="B12279" s="4"/>
    </row>
    <row r="12280" spans="2:2">
      <c r="B12280" s="4"/>
    </row>
    <row r="12281" spans="2:2">
      <c r="B12281" s="4"/>
    </row>
    <row r="12282" spans="2:2">
      <c r="B12282" s="4"/>
    </row>
    <row r="12283" spans="2:2">
      <c r="B12283" s="4"/>
    </row>
    <row r="12284" spans="2:2">
      <c r="B12284" s="4"/>
    </row>
    <row r="12285" spans="2:2">
      <c r="B12285" s="4"/>
    </row>
    <row r="12286" spans="2:2">
      <c r="B12286" s="4"/>
    </row>
    <row r="12287" spans="2:2">
      <c r="B12287" s="4"/>
    </row>
    <row r="12288" spans="2:2">
      <c r="B12288" s="4"/>
    </row>
    <row r="12289" spans="2:2">
      <c r="B12289" s="4"/>
    </row>
    <row r="12290" spans="2:2">
      <c r="B12290" s="4"/>
    </row>
    <row r="12291" spans="2:2">
      <c r="B12291" s="4"/>
    </row>
    <row r="12292" spans="2:2">
      <c r="B12292" s="4"/>
    </row>
    <row r="12293" spans="2:2">
      <c r="B12293" s="4"/>
    </row>
    <row r="12294" spans="2:2">
      <c r="B12294" s="4"/>
    </row>
    <row r="12295" spans="2:2">
      <c r="B12295" s="4"/>
    </row>
    <row r="12296" spans="2:2">
      <c r="B12296" s="4"/>
    </row>
    <row r="12297" spans="2:2">
      <c r="B12297" s="4"/>
    </row>
    <row r="12298" spans="2:2">
      <c r="B12298" s="4"/>
    </row>
    <row r="12299" spans="2:2">
      <c r="B12299" s="4"/>
    </row>
    <row r="12300" spans="2:2">
      <c r="B12300" s="4"/>
    </row>
    <row r="12301" spans="2:2">
      <c r="B12301" s="4"/>
    </row>
    <row r="12302" spans="2:2">
      <c r="B12302" s="4"/>
    </row>
    <row r="12303" spans="2:2">
      <c r="B12303" s="4"/>
    </row>
    <row r="12304" spans="2:2">
      <c r="B12304" s="4"/>
    </row>
    <row r="12305" spans="2:2">
      <c r="B12305" s="4"/>
    </row>
    <row r="12306" spans="2:2">
      <c r="B12306" s="4"/>
    </row>
    <row r="12307" spans="2:2">
      <c r="B12307" s="4"/>
    </row>
    <row r="12308" spans="2:2">
      <c r="B12308" s="4"/>
    </row>
    <row r="12309" spans="2:2">
      <c r="B12309" s="4"/>
    </row>
    <row r="12310" spans="2:2">
      <c r="B12310" s="4"/>
    </row>
    <row r="12311" spans="2:2">
      <c r="B12311" s="4"/>
    </row>
    <row r="12312" spans="2:2">
      <c r="B12312" s="4"/>
    </row>
    <row r="12313" spans="2:2">
      <c r="B12313" s="4"/>
    </row>
    <row r="12314" spans="2:2">
      <c r="B12314" s="4"/>
    </row>
    <row r="12315" spans="2:2">
      <c r="B12315" s="4"/>
    </row>
    <row r="12316" spans="2:2">
      <c r="B12316" s="4"/>
    </row>
    <row r="12317" spans="2:2">
      <c r="B12317" s="4"/>
    </row>
    <row r="12318" spans="2:2">
      <c r="B12318" s="4"/>
    </row>
    <row r="12319" spans="2:2">
      <c r="B12319" s="4"/>
    </row>
    <row r="12320" spans="2:2">
      <c r="B12320" s="4"/>
    </row>
    <row r="12321" spans="2:2">
      <c r="B12321" s="4"/>
    </row>
    <row r="12322" spans="2:2">
      <c r="B12322" s="4"/>
    </row>
    <row r="12323" spans="2:2">
      <c r="B12323" s="4"/>
    </row>
    <row r="12324" spans="2:2">
      <c r="B12324" s="4"/>
    </row>
    <row r="12325" spans="2:2">
      <c r="B12325" s="4"/>
    </row>
    <row r="12326" spans="2:2">
      <c r="B12326" s="4"/>
    </row>
    <row r="12327" spans="2:2">
      <c r="B12327" s="4"/>
    </row>
    <row r="12328" spans="2:2">
      <c r="B12328" s="4"/>
    </row>
    <row r="12329" spans="2:2">
      <c r="B12329" s="4"/>
    </row>
    <row r="12330" spans="2:2">
      <c r="B12330" s="4"/>
    </row>
    <row r="12331" spans="2:2">
      <c r="B12331" s="4"/>
    </row>
    <row r="12332" spans="2:2">
      <c r="B12332" s="4"/>
    </row>
    <row r="12333" spans="2:2">
      <c r="B12333" s="4"/>
    </row>
    <row r="12334" spans="2:2">
      <c r="B12334" s="4"/>
    </row>
    <row r="12335" spans="2:2">
      <c r="B12335" s="4"/>
    </row>
    <row r="12336" spans="2:2">
      <c r="B12336" s="4"/>
    </row>
    <row r="12337" spans="2:2">
      <c r="B12337" s="4"/>
    </row>
    <row r="12338" spans="2:2">
      <c r="B12338" s="4"/>
    </row>
    <row r="12339" spans="2:2">
      <c r="B12339" s="4"/>
    </row>
    <row r="12340" spans="2:2">
      <c r="B12340" s="4"/>
    </row>
    <row r="12341" spans="2:2">
      <c r="B12341" s="4"/>
    </row>
    <row r="12342" spans="2:2">
      <c r="B12342" s="4"/>
    </row>
    <row r="12343" spans="2:2">
      <c r="B12343" s="4"/>
    </row>
    <row r="12344" spans="2:2">
      <c r="B12344" s="4"/>
    </row>
    <row r="12345" spans="2:2">
      <c r="B12345" s="4"/>
    </row>
    <row r="12346" spans="2:2">
      <c r="B12346" s="4"/>
    </row>
    <row r="12347" spans="2:2">
      <c r="B12347" s="4"/>
    </row>
    <row r="12348" spans="2:2">
      <c r="B12348" s="4"/>
    </row>
    <row r="12349" spans="2:2">
      <c r="B12349" s="4"/>
    </row>
    <row r="12350" spans="2:2">
      <c r="B12350" s="4"/>
    </row>
    <row r="12351" spans="2:2">
      <c r="B12351" s="4"/>
    </row>
    <row r="12352" spans="2:2">
      <c r="B12352" s="4"/>
    </row>
    <row r="12353" spans="2:2">
      <c r="B12353" s="4"/>
    </row>
    <row r="12354" spans="2:2">
      <c r="B12354" s="4"/>
    </row>
    <row r="12355" spans="2:2">
      <c r="B12355" s="4"/>
    </row>
    <row r="12356" spans="2:2">
      <c r="B12356" s="4"/>
    </row>
    <row r="12357" spans="2:2">
      <c r="B12357" s="4"/>
    </row>
    <row r="12358" spans="2:2">
      <c r="B12358" s="4"/>
    </row>
    <row r="12359" spans="2:2">
      <c r="B12359" s="4"/>
    </row>
    <row r="12360" spans="2:2">
      <c r="B12360" s="4"/>
    </row>
    <row r="12361" spans="2:2">
      <c r="B12361" s="4"/>
    </row>
    <row r="12362" spans="2:2">
      <c r="B12362" s="4"/>
    </row>
    <row r="12363" spans="2:2">
      <c r="B12363" s="4"/>
    </row>
    <row r="12364" spans="2:2">
      <c r="B12364" s="4"/>
    </row>
    <row r="12365" spans="2:2">
      <c r="B12365" s="4"/>
    </row>
    <row r="12366" spans="2:2">
      <c r="B12366" s="4"/>
    </row>
    <row r="12367" spans="2:2">
      <c r="B12367" s="4"/>
    </row>
    <row r="12368" spans="2:2">
      <c r="B12368" s="4"/>
    </row>
    <row r="12369" spans="2:2">
      <c r="B12369" s="4"/>
    </row>
    <row r="12370" spans="2:2">
      <c r="B12370" s="4"/>
    </row>
    <row r="12371" spans="2:2">
      <c r="B12371" s="4"/>
    </row>
    <row r="12372" spans="2:2">
      <c r="B12372" s="4"/>
    </row>
    <row r="12373" spans="2:2">
      <c r="B12373" s="4"/>
    </row>
    <row r="12374" spans="2:2">
      <c r="B12374" s="4"/>
    </row>
    <row r="12375" spans="2:2">
      <c r="B12375" s="4"/>
    </row>
    <row r="12376" spans="2:2">
      <c r="B12376" s="4"/>
    </row>
    <row r="12377" spans="2:2">
      <c r="B12377" s="4"/>
    </row>
    <row r="12378" spans="2:2">
      <c r="B12378" s="4"/>
    </row>
    <row r="12379" spans="2:2">
      <c r="B12379" s="4"/>
    </row>
    <row r="12380" spans="2:2">
      <c r="B12380" s="4"/>
    </row>
    <row r="12381" spans="2:2">
      <c r="B12381" s="4"/>
    </row>
    <row r="12382" spans="2:2">
      <c r="B12382" s="4"/>
    </row>
    <row r="12383" spans="2:2">
      <c r="B12383" s="4"/>
    </row>
    <row r="12384" spans="2:2">
      <c r="B12384" s="4"/>
    </row>
    <row r="12385" spans="2:2">
      <c r="B12385" s="4"/>
    </row>
    <row r="12386" spans="2:2">
      <c r="B12386" s="4"/>
    </row>
    <row r="12387" spans="2:2">
      <c r="B12387" s="4"/>
    </row>
    <row r="12388" spans="2:2">
      <c r="B12388" s="4"/>
    </row>
    <row r="12389" spans="2:2">
      <c r="B12389" s="4"/>
    </row>
    <row r="12390" spans="2:2">
      <c r="B12390" s="4"/>
    </row>
    <row r="12391" spans="2:2">
      <c r="B12391" s="4"/>
    </row>
    <row r="12392" spans="2:2">
      <c r="B12392" s="4"/>
    </row>
    <row r="12393" spans="2:2">
      <c r="B12393" s="4"/>
    </row>
    <row r="12394" spans="2:2">
      <c r="B12394" s="4"/>
    </row>
    <row r="12395" spans="2:2">
      <c r="B12395" s="4"/>
    </row>
    <row r="12396" spans="2:2">
      <c r="B12396" s="4"/>
    </row>
    <row r="12397" spans="2:2">
      <c r="B12397" s="4"/>
    </row>
    <row r="12398" spans="2:2">
      <c r="B12398" s="4"/>
    </row>
    <row r="12399" spans="2:2">
      <c r="B12399" s="4"/>
    </row>
    <row r="12400" spans="2:2">
      <c r="B12400" s="4"/>
    </row>
    <row r="12401" spans="2:2">
      <c r="B12401" s="4"/>
    </row>
    <row r="12402" spans="2:2">
      <c r="B12402" s="4"/>
    </row>
    <row r="12403" spans="2:2">
      <c r="B12403" s="4"/>
    </row>
    <row r="12404" spans="2:2">
      <c r="B12404" s="4"/>
    </row>
    <row r="12405" spans="2:2">
      <c r="B12405" s="4"/>
    </row>
    <row r="12406" spans="2:2">
      <c r="B12406" s="4"/>
    </row>
    <row r="12407" spans="2:2">
      <c r="B12407" s="4"/>
    </row>
    <row r="12408" spans="2:2">
      <c r="B12408" s="4"/>
    </row>
    <row r="12409" spans="2:2">
      <c r="B12409" s="4"/>
    </row>
    <row r="12410" spans="2:2">
      <c r="B12410" s="4"/>
    </row>
    <row r="12411" spans="2:2">
      <c r="B12411" s="4"/>
    </row>
    <row r="12412" spans="2:2">
      <c r="B12412" s="4"/>
    </row>
    <row r="12413" spans="2:2">
      <c r="B12413" s="4"/>
    </row>
    <row r="12414" spans="2:2">
      <c r="B12414" s="4"/>
    </row>
    <row r="12415" spans="2:2">
      <c r="B12415" s="4"/>
    </row>
    <row r="12416" spans="2:2">
      <c r="B12416" s="4"/>
    </row>
    <row r="12417" spans="2:2">
      <c r="B12417" s="4"/>
    </row>
    <row r="12418" spans="2:2">
      <c r="B12418" s="4"/>
    </row>
    <row r="12419" spans="2:2">
      <c r="B12419" s="4"/>
    </row>
    <row r="12420" spans="2:2">
      <c r="B12420" s="4"/>
    </row>
    <row r="12421" spans="2:2">
      <c r="B12421" s="4"/>
    </row>
    <row r="12422" spans="2:2">
      <c r="B12422" s="4"/>
    </row>
    <row r="12423" spans="2:2">
      <c r="B12423" s="4"/>
    </row>
    <row r="12424" spans="2:2">
      <c r="B12424" s="4"/>
    </row>
    <row r="12425" spans="2:2">
      <c r="B12425" s="4"/>
    </row>
    <row r="12426" spans="2:2">
      <c r="B12426" s="4"/>
    </row>
    <row r="12427" spans="2:2">
      <c r="B12427" s="4"/>
    </row>
    <row r="12428" spans="2:2">
      <c r="B12428" s="4"/>
    </row>
    <row r="12429" spans="2:2">
      <c r="B12429" s="4"/>
    </row>
    <row r="12430" spans="2:2">
      <c r="B12430" s="4"/>
    </row>
    <row r="12431" spans="2:2">
      <c r="B12431" s="4"/>
    </row>
    <row r="12432" spans="2:2">
      <c r="B12432" s="4"/>
    </row>
    <row r="12433" spans="2:2">
      <c r="B12433" s="4"/>
    </row>
    <row r="12434" spans="2:2">
      <c r="B12434" s="4"/>
    </row>
    <row r="12435" spans="2:2">
      <c r="B12435" s="4"/>
    </row>
    <row r="12436" spans="2:2">
      <c r="B12436" s="4"/>
    </row>
    <row r="12437" spans="2:2">
      <c r="B12437" s="4"/>
    </row>
    <row r="12438" spans="2:2">
      <c r="B12438" s="4"/>
    </row>
    <row r="12439" spans="2:2">
      <c r="B12439" s="4"/>
    </row>
    <row r="12440" spans="2:2">
      <c r="B12440" s="4"/>
    </row>
    <row r="12441" spans="2:2">
      <c r="B12441" s="4"/>
    </row>
    <row r="12442" spans="2:2">
      <c r="B12442" s="4"/>
    </row>
    <row r="12443" spans="2:2">
      <c r="B12443" s="4"/>
    </row>
    <row r="12444" spans="2:2">
      <c r="B12444" s="4"/>
    </row>
    <row r="12445" spans="2:2">
      <c r="B12445" s="4"/>
    </row>
    <row r="12446" spans="2:2">
      <c r="B12446" s="4"/>
    </row>
    <row r="12447" spans="2:2">
      <c r="B12447" s="4"/>
    </row>
    <row r="12448" spans="2:2">
      <c r="B12448" s="4"/>
    </row>
    <row r="12449" spans="2:2">
      <c r="B12449" s="4"/>
    </row>
    <row r="12450" spans="2:2">
      <c r="B12450" s="4"/>
    </row>
    <row r="12451" spans="2:2">
      <c r="B12451" s="4"/>
    </row>
    <row r="12452" spans="2:2">
      <c r="B12452" s="4"/>
    </row>
    <row r="12453" spans="2:2">
      <c r="B12453" s="4"/>
    </row>
    <row r="12454" spans="2:2">
      <c r="B12454" s="4"/>
    </row>
    <row r="12455" spans="2:2">
      <c r="B12455" s="4"/>
    </row>
    <row r="12456" spans="2:2">
      <c r="B12456" s="4"/>
    </row>
    <row r="12457" spans="2:2">
      <c r="B12457" s="4"/>
    </row>
    <row r="12458" spans="2:2">
      <c r="B12458" s="4"/>
    </row>
    <row r="12459" spans="2:2">
      <c r="B12459" s="4"/>
    </row>
    <row r="12460" spans="2:2">
      <c r="B12460" s="4"/>
    </row>
    <row r="12461" spans="2:2">
      <c r="B12461" s="4"/>
    </row>
    <row r="12462" spans="2:2">
      <c r="B12462" s="4"/>
    </row>
    <row r="12463" spans="2:2">
      <c r="B12463" s="4"/>
    </row>
    <row r="12464" spans="2:2">
      <c r="B12464" s="4"/>
    </row>
    <row r="12465" spans="2:2">
      <c r="B12465" s="4"/>
    </row>
    <row r="12466" spans="2:2">
      <c r="B12466" s="4"/>
    </row>
    <row r="12467" spans="2:2">
      <c r="B12467" s="4"/>
    </row>
    <row r="12468" spans="2:2">
      <c r="B12468" s="4"/>
    </row>
    <row r="12469" spans="2:2">
      <c r="B12469" s="4"/>
    </row>
    <row r="12470" spans="2:2">
      <c r="B12470" s="4"/>
    </row>
    <row r="12471" spans="2:2">
      <c r="B12471" s="4"/>
    </row>
    <row r="12472" spans="2:2">
      <c r="B12472" s="4"/>
    </row>
    <row r="12473" spans="2:2">
      <c r="B12473" s="4"/>
    </row>
    <row r="12474" spans="2:2">
      <c r="B12474" s="4"/>
    </row>
    <row r="12475" spans="2:2">
      <c r="B12475" s="4"/>
    </row>
    <row r="12476" spans="2:2">
      <c r="B12476" s="4"/>
    </row>
    <row r="12477" spans="2:2">
      <c r="B12477" s="4"/>
    </row>
    <row r="12478" spans="2:2">
      <c r="B12478" s="4"/>
    </row>
    <row r="12479" spans="2:2">
      <c r="B12479" s="4"/>
    </row>
    <row r="12480" spans="2:2">
      <c r="B12480" s="4"/>
    </row>
    <row r="12481" spans="2:2">
      <c r="B12481" s="4"/>
    </row>
    <row r="12482" spans="2:2">
      <c r="B12482" s="4"/>
    </row>
    <row r="12483" spans="2:2">
      <c r="B12483" s="4"/>
    </row>
    <row r="12484" spans="2:2">
      <c r="B12484" s="4"/>
    </row>
    <row r="12485" spans="2:2">
      <c r="B12485" s="4"/>
    </row>
    <row r="12486" spans="2:2">
      <c r="B12486" s="4"/>
    </row>
    <row r="12487" spans="2:2">
      <c r="B12487" s="4"/>
    </row>
    <row r="12488" spans="2:2">
      <c r="B12488" s="4"/>
    </row>
    <row r="12489" spans="2:2">
      <c r="B12489" s="4"/>
    </row>
    <row r="12490" spans="2:2">
      <c r="B12490" s="4"/>
    </row>
    <row r="12491" spans="2:2">
      <c r="B12491" s="4"/>
    </row>
    <row r="12492" spans="2:2">
      <c r="B12492" s="4"/>
    </row>
    <row r="12493" spans="2:2">
      <c r="B12493" s="4"/>
    </row>
    <row r="12494" spans="2:2">
      <c r="B12494" s="4"/>
    </row>
    <row r="12495" spans="2:2">
      <c r="B12495" s="4"/>
    </row>
    <row r="12496" spans="2:2">
      <c r="B12496" s="4"/>
    </row>
    <row r="12497" spans="2:2">
      <c r="B12497" s="4"/>
    </row>
    <row r="12498" spans="2:2">
      <c r="B12498" s="4"/>
    </row>
    <row r="12499" spans="2:2">
      <c r="B12499" s="4"/>
    </row>
    <row r="12500" spans="2:2">
      <c r="B12500" s="4"/>
    </row>
    <row r="12501" spans="2:2">
      <c r="B12501" s="4"/>
    </row>
    <row r="12502" spans="2:2">
      <c r="B12502" s="4"/>
    </row>
    <row r="12503" spans="2:2">
      <c r="B12503" s="4"/>
    </row>
    <row r="12504" spans="2:2">
      <c r="B12504" s="4"/>
    </row>
    <row r="12505" spans="2:2">
      <c r="B12505" s="4"/>
    </row>
    <row r="12506" spans="2:2">
      <c r="B12506" s="4"/>
    </row>
    <row r="12507" spans="2:2">
      <c r="B12507" s="4"/>
    </row>
    <row r="12508" spans="2:2">
      <c r="B12508" s="4"/>
    </row>
    <row r="12509" spans="2:2">
      <c r="B12509" s="4"/>
    </row>
    <row r="12510" spans="2:2">
      <c r="B12510" s="4"/>
    </row>
    <row r="12511" spans="2:2">
      <c r="B12511" s="4"/>
    </row>
    <row r="12512" spans="2:2">
      <c r="B12512" s="4"/>
    </row>
    <row r="12513" spans="2:2">
      <c r="B12513" s="4"/>
    </row>
    <row r="12514" spans="2:2">
      <c r="B12514" s="4"/>
    </row>
    <row r="12515" spans="2:2">
      <c r="B12515" s="4"/>
    </row>
    <row r="12516" spans="2:2">
      <c r="B12516" s="4"/>
    </row>
    <row r="12517" spans="2:2">
      <c r="B12517" s="4"/>
    </row>
    <row r="12518" spans="2:2">
      <c r="B12518" s="4"/>
    </row>
    <row r="12519" spans="2:2">
      <c r="B12519" s="4"/>
    </row>
    <row r="12520" spans="2:2">
      <c r="B12520" s="4"/>
    </row>
    <row r="12521" spans="2:2">
      <c r="B12521" s="4"/>
    </row>
    <row r="12522" spans="2:2">
      <c r="B12522" s="4"/>
    </row>
    <row r="12523" spans="2:2">
      <c r="B12523" s="4"/>
    </row>
    <row r="12524" spans="2:2">
      <c r="B12524" s="4"/>
    </row>
    <row r="12525" spans="2:2">
      <c r="B12525" s="4"/>
    </row>
    <row r="12526" spans="2:2">
      <c r="B12526" s="4"/>
    </row>
    <row r="12527" spans="2:2">
      <c r="B12527" s="4"/>
    </row>
    <row r="12528" spans="2:2">
      <c r="B12528" s="4"/>
    </row>
    <row r="12529" spans="2:2">
      <c r="B12529" s="4"/>
    </row>
    <row r="12530" spans="2:2">
      <c r="B12530" s="4"/>
    </row>
    <row r="12531" spans="2:2">
      <c r="B12531" s="4"/>
    </row>
    <row r="12532" spans="2:2">
      <c r="B12532" s="4"/>
    </row>
    <row r="12533" spans="2:2">
      <c r="B12533" s="4"/>
    </row>
    <row r="12534" spans="2:2">
      <c r="B12534" s="4"/>
    </row>
    <row r="12535" spans="2:2">
      <c r="B12535" s="4"/>
    </row>
    <row r="12536" spans="2:2">
      <c r="B12536" s="4"/>
    </row>
    <row r="12537" spans="2:2">
      <c r="B12537" s="4"/>
    </row>
    <row r="12538" spans="2:2">
      <c r="B12538" s="4"/>
    </row>
    <row r="12539" spans="2:2">
      <c r="B12539" s="4"/>
    </row>
    <row r="12540" spans="2:2">
      <c r="B12540" s="4"/>
    </row>
    <row r="12541" spans="2:2">
      <c r="B12541" s="4"/>
    </row>
    <row r="12542" spans="2:2">
      <c r="B12542" s="4"/>
    </row>
    <row r="12543" spans="2:2">
      <c r="B12543" s="4"/>
    </row>
    <row r="12544" spans="2:2">
      <c r="B12544" s="4"/>
    </row>
    <row r="12545" spans="2:2">
      <c r="B12545" s="4"/>
    </row>
    <row r="12546" spans="2:2">
      <c r="B12546" s="4"/>
    </row>
    <row r="12547" spans="2:2">
      <c r="B12547" s="4"/>
    </row>
    <row r="12548" spans="2:2">
      <c r="B12548" s="4"/>
    </row>
    <row r="12549" spans="2:2">
      <c r="B12549" s="4"/>
    </row>
    <row r="12550" spans="2:2">
      <c r="B12550" s="4"/>
    </row>
    <row r="12551" spans="2:2">
      <c r="B12551" s="4"/>
    </row>
    <row r="12552" spans="2:2">
      <c r="B12552" s="4"/>
    </row>
    <row r="12553" spans="2:2">
      <c r="B12553" s="4"/>
    </row>
    <row r="12554" spans="2:2">
      <c r="B12554" s="4"/>
    </row>
    <row r="12555" spans="2:2">
      <c r="B12555" s="4"/>
    </row>
    <row r="12556" spans="2:2">
      <c r="B12556" s="4"/>
    </row>
    <row r="12557" spans="2:2">
      <c r="B12557" s="4"/>
    </row>
    <row r="12558" spans="2:2">
      <c r="B12558" s="4"/>
    </row>
    <row r="12559" spans="2:2">
      <c r="B12559" s="4"/>
    </row>
    <row r="12560" spans="2:2">
      <c r="B12560" s="4"/>
    </row>
    <row r="12561" spans="2:2">
      <c r="B12561" s="4"/>
    </row>
    <row r="12562" spans="2:2">
      <c r="B12562" s="4"/>
    </row>
    <row r="12563" spans="2:2">
      <c r="B12563" s="4"/>
    </row>
    <row r="12564" spans="2:2">
      <c r="B12564" s="4"/>
    </row>
    <row r="12565" spans="2:2">
      <c r="B12565" s="4"/>
    </row>
    <row r="12566" spans="2:2">
      <c r="B12566" s="4"/>
    </row>
    <row r="12567" spans="2:2">
      <c r="B12567" s="4"/>
    </row>
    <row r="12568" spans="2:2">
      <c r="B12568" s="4"/>
    </row>
    <row r="12569" spans="2:2">
      <c r="B12569" s="4"/>
    </row>
    <row r="12570" spans="2:2">
      <c r="B12570" s="4"/>
    </row>
    <row r="12571" spans="2:2">
      <c r="B12571" s="4"/>
    </row>
    <row r="12572" spans="2:2">
      <c r="B12572" s="4"/>
    </row>
    <row r="12573" spans="2:2">
      <c r="B12573" s="4"/>
    </row>
    <row r="12574" spans="2:2">
      <c r="B12574" s="4"/>
    </row>
    <row r="12575" spans="2:2">
      <c r="B12575" s="4"/>
    </row>
    <row r="12576" spans="2:2">
      <c r="B12576" s="4"/>
    </row>
    <row r="12577" spans="2:2">
      <c r="B12577" s="4"/>
    </row>
    <row r="12578" spans="2:2">
      <c r="B12578" s="4"/>
    </row>
    <row r="12579" spans="2:2">
      <c r="B12579" s="4"/>
    </row>
    <row r="12580" spans="2:2">
      <c r="B12580" s="4"/>
    </row>
    <row r="12581" spans="2:2">
      <c r="B12581" s="4"/>
    </row>
    <row r="12582" spans="2:2">
      <c r="B12582" s="4"/>
    </row>
    <row r="12583" spans="2:2">
      <c r="B12583" s="4"/>
    </row>
    <row r="12584" spans="2:2">
      <c r="B12584" s="4"/>
    </row>
    <row r="12585" spans="2:2">
      <c r="B12585" s="4"/>
    </row>
    <row r="12586" spans="2:2">
      <c r="B12586" s="4"/>
    </row>
    <row r="12587" spans="2:2">
      <c r="B12587" s="4"/>
    </row>
    <row r="12588" spans="2:2">
      <c r="B12588" s="4"/>
    </row>
    <row r="12589" spans="2:2">
      <c r="B12589" s="4"/>
    </row>
    <row r="12590" spans="2:2">
      <c r="B12590" s="4"/>
    </row>
    <row r="12591" spans="2:2">
      <c r="B12591" s="4"/>
    </row>
    <row r="12592" spans="2:2">
      <c r="B12592" s="4"/>
    </row>
    <row r="12593" spans="2:2">
      <c r="B12593" s="4"/>
    </row>
    <row r="12594" spans="2:2">
      <c r="B12594" s="4"/>
    </row>
    <row r="12595" spans="2:2">
      <c r="B12595" s="4"/>
    </row>
    <row r="12596" spans="2:2">
      <c r="B12596" s="4"/>
    </row>
    <row r="12597" spans="2:2">
      <c r="B12597" s="4"/>
    </row>
    <row r="12598" spans="2:2">
      <c r="B12598" s="4"/>
    </row>
    <row r="12599" spans="2:2">
      <c r="B12599" s="4"/>
    </row>
    <row r="12600" spans="2:2">
      <c r="B12600" s="4"/>
    </row>
    <row r="12601" spans="2:2">
      <c r="B12601" s="4"/>
    </row>
    <row r="12602" spans="2:2">
      <c r="B12602" s="4"/>
    </row>
    <row r="12603" spans="2:2">
      <c r="B12603" s="4"/>
    </row>
    <row r="12604" spans="2:2">
      <c r="B12604" s="4"/>
    </row>
    <row r="12605" spans="2:2">
      <c r="B12605" s="4"/>
    </row>
    <row r="12606" spans="2:2">
      <c r="B12606" s="4"/>
    </row>
    <row r="12607" spans="2:2">
      <c r="B12607" s="4"/>
    </row>
    <row r="12608" spans="2:2">
      <c r="B12608" s="4"/>
    </row>
    <row r="12609" spans="2:2">
      <c r="B12609" s="4"/>
    </row>
    <row r="12610" spans="2:2">
      <c r="B12610" s="4"/>
    </row>
    <row r="12611" spans="2:2">
      <c r="B12611" s="4"/>
    </row>
    <row r="12612" spans="2:2">
      <c r="B12612" s="4"/>
    </row>
    <row r="12613" spans="2:2">
      <c r="B12613" s="4"/>
    </row>
    <row r="12614" spans="2:2">
      <c r="B12614" s="4"/>
    </row>
    <row r="12615" spans="2:2">
      <c r="B12615" s="4"/>
    </row>
    <row r="12616" spans="2:2">
      <c r="B12616" s="4"/>
    </row>
    <row r="12617" spans="2:2">
      <c r="B12617" s="4"/>
    </row>
    <row r="12618" spans="2:2">
      <c r="B12618" s="4"/>
    </row>
    <row r="12619" spans="2:2">
      <c r="B12619" s="4"/>
    </row>
    <row r="12620" spans="2:2">
      <c r="B12620" s="4"/>
    </row>
    <row r="12621" spans="2:2">
      <c r="B12621" s="4"/>
    </row>
    <row r="12622" spans="2:2">
      <c r="B12622" s="4"/>
    </row>
    <row r="12623" spans="2:2">
      <c r="B12623" s="4"/>
    </row>
    <row r="12624" spans="2:2">
      <c r="B12624" s="4"/>
    </row>
    <row r="12625" spans="2:2">
      <c r="B12625" s="4"/>
    </row>
    <row r="12626" spans="2:2">
      <c r="B12626" s="4"/>
    </row>
    <row r="12627" spans="2:2">
      <c r="B12627" s="4"/>
    </row>
    <row r="12628" spans="2:2">
      <c r="B12628" s="4"/>
    </row>
    <row r="12629" spans="2:2">
      <c r="B12629" s="4"/>
    </row>
    <row r="12630" spans="2:2">
      <c r="B12630" s="4"/>
    </row>
    <row r="12631" spans="2:2">
      <c r="B12631" s="4"/>
    </row>
    <row r="12632" spans="2:2">
      <c r="B12632" s="4"/>
    </row>
    <row r="12633" spans="2:2">
      <c r="B12633" s="4"/>
    </row>
    <row r="12634" spans="2:2">
      <c r="B12634" s="4"/>
    </row>
    <row r="12635" spans="2:2">
      <c r="B12635" s="4"/>
    </row>
    <row r="12636" spans="2:2">
      <c r="B12636" s="4"/>
    </row>
    <row r="12637" spans="2:2">
      <c r="B12637" s="4"/>
    </row>
    <row r="12638" spans="2:2">
      <c r="B12638" s="4"/>
    </row>
    <row r="12639" spans="2:2">
      <c r="B12639" s="4"/>
    </row>
    <row r="12640" spans="2:2">
      <c r="B12640" s="4"/>
    </row>
    <row r="12641" spans="2:2">
      <c r="B12641" s="4"/>
    </row>
    <row r="12642" spans="2:2">
      <c r="B12642" s="4"/>
    </row>
    <row r="12643" spans="2:2">
      <c r="B12643" s="4"/>
    </row>
    <row r="12644" spans="2:2">
      <c r="B12644" s="4"/>
    </row>
    <row r="12645" spans="2:2">
      <c r="B12645" s="4"/>
    </row>
    <row r="12646" spans="2:2">
      <c r="B12646" s="4"/>
    </row>
    <row r="12647" spans="2:2">
      <c r="B12647" s="4"/>
    </row>
    <row r="12648" spans="2:2">
      <c r="B12648" s="4"/>
    </row>
    <row r="12649" spans="2:2">
      <c r="B12649" s="4"/>
    </row>
    <row r="12650" spans="2:2">
      <c r="B12650" s="4"/>
    </row>
    <row r="12651" spans="2:2">
      <c r="B12651" s="4"/>
    </row>
    <row r="12652" spans="2:2">
      <c r="B12652" s="4"/>
    </row>
    <row r="12653" spans="2:2">
      <c r="B12653" s="4"/>
    </row>
    <row r="12654" spans="2:2">
      <c r="B12654" s="4"/>
    </row>
    <row r="12655" spans="2:2">
      <c r="B12655" s="4"/>
    </row>
    <row r="12656" spans="2:2">
      <c r="B12656" s="4"/>
    </row>
    <row r="12657" spans="2:2">
      <c r="B12657" s="4"/>
    </row>
    <row r="12658" spans="2:2">
      <c r="B12658" s="4"/>
    </row>
    <row r="12659" spans="2:2">
      <c r="B12659" s="4"/>
    </row>
    <row r="12660" spans="2:2">
      <c r="B12660" s="4"/>
    </row>
    <row r="12661" spans="2:2">
      <c r="B12661" s="4"/>
    </row>
    <row r="12662" spans="2:2">
      <c r="B12662" s="4"/>
    </row>
    <row r="12663" spans="2:2">
      <c r="B12663" s="4"/>
    </row>
    <row r="12664" spans="2:2">
      <c r="B12664" s="4"/>
    </row>
    <row r="12665" spans="2:2">
      <c r="B12665" s="4"/>
    </row>
    <row r="12666" spans="2:2">
      <c r="B12666" s="4"/>
    </row>
    <row r="12667" spans="2:2">
      <c r="B12667" s="4"/>
    </row>
    <row r="12668" spans="2:2">
      <c r="B12668" s="4"/>
    </row>
    <row r="12669" spans="2:2">
      <c r="B12669" s="4"/>
    </row>
    <row r="12670" spans="2:2">
      <c r="B12670" s="4"/>
    </row>
    <row r="12671" spans="2:2">
      <c r="B12671" s="4"/>
    </row>
    <row r="12672" spans="2:2">
      <c r="B12672" s="4"/>
    </row>
    <row r="12673" spans="2:2">
      <c r="B12673" s="4"/>
    </row>
    <row r="12674" spans="2:2">
      <c r="B12674" s="4"/>
    </row>
    <row r="12675" spans="2:2">
      <c r="B12675" s="4"/>
    </row>
    <row r="12676" spans="2:2">
      <c r="B12676" s="4"/>
    </row>
    <row r="12677" spans="2:2">
      <c r="B12677" s="4"/>
    </row>
    <row r="12678" spans="2:2">
      <c r="B12678" s="4"/>
    </row>
    <row r="12679" spans="2:2">
      <c r="B12679" s="4"/>
    </row>
    <row r="12680" spans="2:2">
      <c r="B12680" s="4"/>
    </row>
    <row r="12681" spans="2:2">
      <c r="B12681" s="4"/>
    </row>
    <row r="12682" spans="2:2">
      <c r="B12682" s="4"/>
    </row>
    <row r="12683" spans="2:2">
      <c r="B12683" s="4"/>
    </row>
    <row r="12684" spans="2:2">
      <c r="B12684" s="4"/>
    </row>
    <row r="12685" spans="2:2">
      <c r="B12685" s="4"/>
    </row>
    <row r="12686" spans="2:2">
      <c r="B12686" s="4"/>
    </row>
    <row r="12687" spans="2:2">
      <c r="B12687" s="4"/>
    </row>
    <row r="12688" spans="2:2">
      <c r="B12688" s="4"/>
    </row>
    <row r="12689" spans="2:2">
      <c r="B12689" s="4"/>
    </row>
    <row r="12690" spans="2:2">
      <c r="B12690" s="4"/>
    </row>
    <row r="12691" spans="2:2">
      <c r="B12691" s="4"/>
    </row>
    <row r="12692" spans="2:2">
      <c r="B12692" s="4"/>
    </row>
    <row r="12693" spans="2:2">
      <c r="B12693" s="4"/>
    </row>
    <row r="12694" spans="2:2">
      <c r="B12694" s="4"/>
    </row>
    <row r="12695" spans="2:2">
      <c r="B12695" s="4"/>
    </row>
    <row r="12696" spans="2:2">
      <c r="B12696" s="4"/>
    </row>
    <row r="12697" spans="2:2">
      <c r="B12697" s="4"/>
    </row>
    <row r="12698" spans="2:2">
      <c r="B12698" s="4"/>
    </row>
    <row r="12699" spans="2:2">
      <c r="B12699" s="4"/>
    </row>
    <row r="12700" spans="2:2">
      <c r="B12700" s="4"/>
    </row>
    <row r="12701" spans="2:2">
      <c r="B12701" s="4"/>
    </row>
    <row r="12702" spans="2:2">
      <c r="B12702" s="4"/>
    </row>
    <row r="12703" spans="2:2">
      <c r="B12703" s="4"/>
    </row>
    <row r="12704" spans="2:2">
      <c r="B12704" s="4"/>
    </row>
    <row r="12705" spans="2:2">
      <c r="B12705" s="4"/>
    </row>
    <row r="12706" spans="2:2">
      <c r="B12706" s="4"/>
    </row>
    <row r="12707" spans="2:2">
      <c r="B12707" s="4"/>
    </row>
    <row r="12708" spans="2:2">
      <c r="B12708" s="4"/>
    </row>
    <row r="12709" spans="2:2">
      <c r="B12709" s="4"/>
    </row>
    <row r="12710" spans="2:2">
      <c r="B12710" s="4"/>
    </row>
    <row r="12711" spans="2:2">
      <c r="B12711" s="4"/>
    </row>
    <row r="12712" spans="2:2">
      <c r="B12712" s="4"/>
    </row>
    <row r="12713" spans="2:2">
      <c r="B12713" s="4"/>
    </row>
    <row r="12714" spans="2:2">
      <c r="B12714" s="4"/>
    </row>
    <row r="12715" spans="2:2">
      <c r="B12715" s="4"/>
    </row>
    <row r="12716" spans="2:2">
      <c r="B12716" s="4"/>
    </row>
    <row r="12717" spans="2:2">
      <c r="B12717" s="4"/>
    </row>
    <row r="12718" spans="2:2">
      <c r="B12718" s="4"/>
    </row>
    <row r="12719" spans="2:2">
      <c r="B12719" s="4"/>
    </row>
    <row r="12720" spans="2:2">
      <c r="B12720" s="4"/>
    </row>
    <row r="12721" spans="2:2">
      <c r="B12721" s="4"/>
    </row>
    <row r="12722" spans="2:2">
      <c r="B12722" s="4"/>
    </row>
    <row r="12723" spans="2:2">
      <c r="B12723" s="4"/>
    </row>
    <row r="12724" spans="2:2">
      <c r="B12724" s="4"/>
    </row>
    <row r="12725" spans="2:2">
      <c r="B12725" s="4"/>
    </row>
    <row r="12726" spans="2:2">
      <c r="B12726" s="4"/>
    </row>
    <row r="12727" spans="2:2">
      <c r="B12727" s="4"/>
    </row>
    <row r="12728" spans="2:2">
      <c r="B12728" s="4"/>
    </row>
    <row r="12729" spans="2:2">
      <c r="B12729" s="4"/>
    </row>
    <row r="12730" spans="2:2">
      <c r="B12730" s="4"/>
    </row>
    <row r="12731" spans="2:2">
      <c r="B12731" s="4"/>
    </row>
    <row r="12732" spans="2:2">
      <c r="B12732" s="4"/>
    </row>
    <row r="12733" spans="2:2">
      <c r="B12733" s="4"/>
    </row>
    <row r="12734" spans="2:2">
      <c r="B12734" s="4"/>
    </row>
    <row r="12735" spans="2:2">
      <c r="B12735" s="4"/>
    </row>
    <row r="12736" spans="2:2">
      <c r="B12736" s="4"/>
    </row>
    <row r="12737" spans="2:2">
      <c r="B12737" s="4"/>
    </row>
    <row r="12738" spans="2:2">
      <c r="B12738" s="4"/>
    </row>
    <row r="12739" spans="2:2">
      <c r="B12739" s="4"/>
    </row>
    <row r="12740" spans="2:2">
      <c r="B12740" s="4"/>
    </row>
    <row r="12741" spans="2:2">
      <c r="B12741" s="4"/>
    </row>
    <row r="12742" spans="2:2">
      <c r="B12742" s="4"/>
    </row>
    <row r="12743" spans="2:2">
      <c r="B12743" s="4"/>
    </row>
    <row r="12744" spans="2:2">
      <c r="B12744" s="4"/>
    </row>
    <row r="12745" spans="2:2">
      <c r="B12745" s="4"/>
    </row>
    <row r="12746" spans="2:2">
      <c r="B12746" s="4"/>
    </row>
    <row r="12747" spans="2:2">
      <c r="B12747" s="4"/>
    </row>
    <row r="12748" spans="2:2">
      <c r="B12748" s="4"/>
    </row>
    <row r="12749" spans="2:2">
      <c r="B12749" s="4"/>
    </row>
    <row r="12750" spans="2:2">
      <c r="B12750" s="4"/>
    </row>
    <row r="12751" spans="2:2">
      <c r="B12751" s="4"/>
    </row>
    <row r="12752" spans="2:2">
      <c r="B12752" s="4"/>
    </row>
    <row r="12753" spans="2:2">
      <c r="B12753" s="4"/>
    </row>
    <row r="12754" spans="2:2">
      <c r="B12754" s="4"/>
    </row>
    <row r="12755" spans="2:2">
      <c r="B12755" s="4"/>
    </row>
    <row r="12756" spans="2:2">
      <c r="B12756" s="4"/>
    </row>
    <row r="12757" spans="2:2">
      <c r="B12757" s="4"/>
    </row>
    <row r="12758" spans="2:2">
      <c r="B12758" s="4"/>
    </row>
    <row r="12759" spans="2:2">
      <c r="B12759" s="4"/>
    </row>
    <row r="12760" spans="2:2">
      <c r="B12760" s="4"/>
    </row>
    <row r="12761" spans="2:2">
      <c r="B12761" s="4"/>
    </row>
    <row r="12762" spans="2:2">
      <c r="B12762" s="4"/>
    </row>
    <row r="12763" spans="2:2">
      <c r="B12763" s="4"/>
    </row>
    <row r="12764" spans="2:2">
      <c r="B12764" s="4"/>
    </row>
    <row r="12765" spans="2:2">
      <c r="B12765" s="4"/>
    </row>
    <row r="12766" spans="2:2">
      <c r="B12766" s="4"/>
    </row>
    <row r="12767" spans="2:2">
      <c r="B12767" s="4"/>
    </row>
    <row r="12768" spans="2:2">
      <c r="B12768" s="4"/>
    </row>
    <row r="12769" spans="2:2">
      <c r="B12769" s="4"/>
    </row>
    <row r="12770" spans="2:2">
      <c r="B12770" s="4"/>
    </row>
    <row r="12771" spans="2:2">
      <c r="B12771" s="4"/>
    </row>
    <row r="12772" spans="2:2">
      <c r="B12772" s="4"/>
    </row>
    <row r="12773" spans="2:2">
      <c r="B12773" s="4"/>
    </row>
    <row r="12774" spans="2:2">
      <c r="B12774" s="4"/>
    </row>
    <row r="12775" spans="2:2">
      <c r="B12775" s="4"/>
    </row>
    <row r="12776" spans="2:2">
      <c r="B12776" s="4"/>
    </row>
    <row r="12777" spans="2:2">
      <c r="B12777" s="4"/>
    </row>
    <row r="12778" spans="2:2">
      <c r="B12778" s="4"/>
    </row>
    <row r="12779" spans="2:2">
      <c r="B12779" s="4"/>
    </row>
    <row r="12780" spans="2:2">
      <c r="B12780" s="4"/>
    </row>
    <row r="12781" spans="2:2">
      <c r="B12781" s="4"/>
    </row>
    <row r="12782" spans="2:2">
      <c r="B12782" s="4"/>
    </row>
    <row r="12783" spans="2:2">
      <c r="B12783" s="4"/>
    </row>
    <row r="12784" spans="2:2">
      <c r="B12784" s="4"/>
    </row>
    <row r="12785" spans="2:2">
      <c r="B12785" s="4"/>
    </row>
    <row r="12786" spans="2:2">
      <c r="B12786" s="4"/>
    </row>
    <row r="12787" spans="2:2">
      <c r="B12787" s="4"/>
    </row>
    <row r="12788" spans="2:2">
      <c r="B12788" s="4"/>
    </row>
    <row r="12789" spans="2:2">
      <c r="B12789" s="4"/>
    </row>
    <row r="12790" spans="2:2">
      <c r="B12790" s="4"/>
    </row>
    <row r="12791" spans="2:2">
      <c r="B12791" s="4"/>
    </row>
    <row r="12792" spans="2:2">
      <c r="B12792" s="4"/>
    </row>
    <row r="12793" spans="2:2">
      <c r="B12793" s="4"/>
    </row>
    <row r="12794" spans="2:2">
      <c r="B12794" s="4"/>
    </row>
    <row r="12795" spans="2:2">
      <c r="B12795" s="4"/>
    </row>
    <row r="12796" spans="2:2">
      <c r="B12796" s="4"/>
    </row>
    <row r="12797" spans="2:2">
      <c r="B12797" s="4"/>
    </row>
    <row r="12798" spans="2:2">
      <c r="B12798" s="4"/>
    </row>
    <row r="12799" spans="2:2">
      <c r="B12799" s="4"/>
    </row>
    <row r="12800" spans="2:2">
      <c r="B12800" s="4"/>
    </row>
    <row r="12801" spans="2:2">
      <c r="B12801" s="4"/>
    </row>
    <row r="12802" spans="2:2">
      <c r="B12802" s="4"/>
    </row>
    <row r="12803" spans="2:2">
      <c r="B12803" s="4"/>
    </row>
    <row r="12804" spans="2:2">
      <c r="B12804" s="4"/>
    </row>
    <row r="12805" spans="2:2">
      <c r="B12805" s="4"/>
    </row>
    <row r="12806" spans="2:2">
      <c r="B12806" s="4"/>
    </row>
    <row r="12807" spans="2:2">
      <c r="B12807" s="4"/>
    </row>
    <row r="12808" spans="2:2">
      <c r="B12808" s="4"/>
    </row>
    <row r="12809" spans="2:2">
      <c r="B12809" s="4"/>
    </row>
    <row r="12810" spans="2:2">
      <c r="B12810" s="4"/>
    </row>
    <row r="12811" spans="2:2">
      <c r="B12811" s="4"/>
    </row>
    <row r="12812" spans="2:2">
      <c r="B12812" s="4"/>
    </row>
    <row r="12813" spans="2:2">
      <c r="B12813" s="4"/>
    </row>
    <row r="12814" spans="2:2">
      <c r="B12814" s="4"/>
    </row>
    <row r="12815" spans="2:2">
      <c r="B12815" s="4"/>
    </row>
    <row r="12816" spans="2:2">
      <c r="B12816" s="4"/>
    </row>
    <row r="12817" spans="2:2">
      <c r="B12817" s="4"/>
    </row>
    <row r="12818" spans="2:2">
      <c r="B12818" s="4"/>
    </row>
    <row r="12819" spans="2:2">
      <c r="B12819" s="4"/>
    </row>
    <row r="12820" spans="2:2">
      <c r="B12820" s="4"/>
    </row>
    <row r="12821" spans="2:2">
      <c r="B12821" s="4"/>
    </row>
    <row r="12822" spans="2:2">
      <c r="B12822" s="4"/>
    </row>
    <row r="12823" spans="2:2">
      <c r="B12823" s="4"/>
    </row>
    <row r="12824" spans="2:2">
      <c r="B12824" s="4"/>
    </row>
    <row r="12825" spans="2:2">
      <c r="B12825" s="4"/>
    </row>
    <row r="12826" spans="2:2">
      <c r="B12826" s="4"/>
    </row>
    <row r="12827" spans="2:2">
      <c r="B12827" s="4"/>
    </row>
    <row r="12828" spans="2:2">
      <c r="B12828" s="4"/>
    </row>
    <row r="12829" spans="2:2">
      <c r="B12829" s="4"/>
    </row>
    <row r="12830" spans="2:2">
      <c r="B12830" s="4"/>
    </row>
    <row r="12831" spans="2:2">
      <c r="B12831" s="4"/>
    </row>
    <row r="12832" spans="2:2">
      <c r="B12832" s="4"/>
    </row>
    <row r="12833" spans="2:2">
      <c r="B12833" s="4"/>
    </row>
    <row r="12834" spans="2:2">
      <c r="B12834" s="4"/>
    </row>
    <row r="12835" spans="2:2">
      <c r="B12835" s="4"/>
    </row>
    <row r="12836" spans="2:2">
      <c r="B12836" s="4"/>
    </row>
    <row r="12837" spans="2:2">
      <c r="B12837" s="4"/>
    </row>
    <row r="12838" spans="2:2">
      <c r="B12838" s="4"/>
    </row>
    <row r="12839" spans="2:2">
      <c r="B12839" s="4"/>
    </row>
    <row r="12840" spans="2:2">
      <c r="B12840" s="4"/>
    </row>
    <row r="12841" spans="2:2">
      <c r="B12841" s="4"/>
    </row>
    <row r="12842" spans="2:2">
      <c r="B12842" s="4"/>
    </row>
    <row r="12843" spans="2:2">
      <c r="B12843" s="4"/>
    </row>
    <row r="12844" spans="2:2">
      <c r="B12844" s="4"/>
    </row>
    <row r="12845" spans="2:2">
      <c r="B12845" s="4"/>
    </row>
    <row r="12846" spans="2:2">
      <c r="B12846" s="4"/>
    </row>
    <row r="12847" spans="2:2">
      <c r="B12847" s="4"/>
    </row>
    <row r="12848" spans="2:2">
      <c r="B12848" s="4"/>
    </row>
    <row r="12849" spans="2:2">
      <c r="B12849" s="4"/>
    </row>
    <row r="12850" spans="2:2">
      <c r="B12850" s="4"/>
    </row>
    <row r="12851" spans="2:2">
      <c r="B12851" s="4"/>
    </row>
    <row r="12852" spans="2:2">
      <c r="B12852" s="4"/>
    </row>
    <row r="12853" spans="2:2">
      <c r="B12853" s="4"/>
    </row>
    <row r="12854" spans="2:2">
      <c r="B12854" s="4"/>
    </row>
    <row r="12855" spans="2:2">
      <c r="B12855" s="4"/>
    </row>
    <row r="12856" spans="2:2">
      <c r="B12856" s="4"/>
    </row>
    <row r="12857" spans="2:2">
      <c r="B12857" s="4"/>
    </row>
    <row r="12858" spans="2:2">
      <c r="B12858" s="4"/>
    </row>
    <row r="12859" spans="2:2">
      <c r="B12859" s="4"/>
    </row>
    <row r="12860" spans="2:2">
      <c r="B12860" s="4"/>
    </row>
    <row r="12861" spans="2:2">
      <c r="B12861" s="4"/>
    </row>
    <row r="12862" spans="2:2">
      <c r="B12862" s="4"/>
    </row>
    <row r="12863" spans="2:2">
      <c r="B12863" s="4"/>
    </row>
    <row r="12864" spans="2:2">
      <c r="B12864" s="4"/>
    </row>
    <row r="12865" spans="2:2">
      <c r="B12865" s="4"/>
    </row>
    <row r="12866" spans="2:2">
      <c r="B12866" s="4"/>
    </row>
    <row r="12867" spans="2:2">
      <c r="B12867" s="4"/>
    </row>
    <row r="12868" spans="2:2">
      <c r="B12868" s="4"/>
    </row>
    <row r="12869" spans="2:2">
      <c r="B12869" s="4"/>
    </row>
    <row r="12870" spans="2:2">
      <c r="B12870" s="4"/>
    </row>
    <row r="12871" spans="2:2">
      <c r="B12871" s="4"/>
    </row>
    <row r="12872" spans="2:2">
      <c r="B12872" s="4"/>
    </row>
    <row r="12873" spans="2:2">
      <c r="B12873" s="4"/>
    </row>
    <row r="12874" spans="2:2">
      <c r="B12874" s="4"/>
    </row>
    <row r="12875" spans="2:2">
      <c r="B12875" s="4"/>
    </row>
    <row r="12876" spans="2:2">
      <c r="B12876" s="4"/>
    </row>
    <row r="12877" spans="2:2">
      <c r="B12877" s="4"/>
    </row>
    <row r="12878" spans="2:2">
      <c r="B12878" s="4"/>
    </row>
    <row r="12879" spans="2:2">
      <c r="B12879" s="4"/>
    </row>
    <row r="12880" spans="2:2">
      <c r="B12880" s="4"/>
    </row>
    <row r="12881" spans="2:2">
      <c r="B12881" s="4"/>
    </row>
    <row r="12882" spans="2:2">
      <c r="B12882" s="4"/>
    </row>
    <row r="12883" spans="2:2">
      <c r="B12883" s="4"/>
    </row>
    <row r="12884" spans="2:2">
      <c r="B12884" s="4"/>
    </row>
    <row r="12885" spans="2:2">
      <c r="B12885" s="4"/>
    </row>
    <row r="12886" spans="2:2">
      <c r="B12886" s="4"/>
    </row>
    <row r="12887" spans="2:2">
      <c r="B12887" s="4"/>
    </row>
    <row r="12888" spans="2:2">
      <c r="B12888" s="4"/>
    </row>
    <row r="12889" spans="2:2">
      <c r="B12889" s="4"/>
    </row>
    <row r="12890" spans="2:2">
      <c r="B12890" s="4"/>
    </row>
    <row r="12891" spans="2:2">
      <c r="B12891" s="4"/>
    </row>
    <row r="12892" spans="2:2">
      <c r="B12892" s="4"/>
    </row>
    <row r="12893" spans="2:2">
      <c r="B12893" s="4"/>
    </row>
    <row r="12894" spans="2:2">
      <c r="B12894" s="4"/>
    </row>
    <row r="12895" spans="2:2">
      <c r="B12895" s="4"/>
    </row>
    <row r="12896" spans="2:2">
      <c r="B12896" s="4"/>
    </row>
    <row r="12897" spans="2:2">
      <c r="B12897" s="4"/>
    </row>
    <row r="12898" spans="2:2">
      <c r="B12898" s="4"/>
    </row>
    <row r="12899" spans="2:2">
      <c r="B12899" s="4"/>
    </row>
    <row r="12900" spans="2:2">
      <c r="B12900" s="4"/>
    </row>
    <row r="12901" spans="2:2">
      <c r="B12901" s="4"/>
    </row>
    <row r="12902" spans="2:2">
      <c r="B12902" s="4"/>
    </row>
    <row r="12903" spans="2:2">
      <c r="B12903" s="4"/>
    </row>
    <row r="12904" spans="2:2">
      <c r="B12904" s="4"/>
    </row>
    <row r="12905" spans="2:2">
      <c r="B12905" s="4"/>
    </row>
    <row r="12906" spans="2:2">
      <c r="B12906" s="4"/>
    </row>
    <row r="12907" spans="2:2">
      <c r="B12907" s="4"/>
    </row>
    <row r="12908" spans="2:2">
      <c r="B12908" s="4"/>
    </row>
    <row r="12909" spans="2:2">
      <c r="B12909" s="4"/>
    </row>
    <row r="12910" spans="2:2">
      <c r="B12910" s="4"/>
    </row>
    <row r="12911" spans="2:2">
      <c r="B12911" s="4"/>
    </row>
    <row r="12912" spans="2:2">
      <c r="B12912" s="4"/>
    </row>
    <row r="12913" spans="2:2">
      <c r="B12913" s="4"/>
    </row>
    <row r="12914" spans="2:2">
      <c r="B12914" s="4"/>
    </row>
    <row r="12915" spans="2:2">
      <c r="B12915" s="4"/>
    </row>
    <row r="12916" spans="2:2">
      <c r="B12916" s="4"/>
    </row>
    <row r="12917" spans="2:2">
      <c r="B12917" s="4"/>
    </row>
    <row r="12918" spans="2:2">
      <c r="B12918" s="4"/>
    </row>
    <row r="12919" spans="2:2">
      <c r="B12919" s="4"/>
    </row>
    <row r="12920" spans="2:2">
      <c r="B12920" s="4"/>
    </row>
    <row r="12921" spans="2:2">
      <c r="B12921" s="4"/>
    </row>
    <row r="12922" spans="2:2">
      <c r="B12922" s="4"/>
    </row>
    <row r="12923" spans="2:2">
      <c r="B12923" s="4"/>
    </row>
    <row r="12924" spans="2:2">
      <c r="B12924" s="4"/>
    </row>
    <row r="12925" spans="2:2">
      <c r="B12925" s="4"/>
    </row>
    <row r="12926" spans="2:2">
      <c r="B12926" s="4"/>
    </row>
    <row r="12927" spans="2:2">
      <c r="B12927" s="4"/>
    </row>
    <row r="12928" spans="2:2">
      <c r="B12928" s="4"/>
    </row>
    <row r="12929" spans="2:2">
      <c r="B12929" s="4"/>
    </row>
    <row r="12930" spans="2:2">
      <c r="B12930" s="4"/>
    </row>
    <row r="12931" spans="2:2">
      <c r="B12931" s="4"/>
    </row>
    <row r="12932" spans="2:2">
      <c r="B12932" s="4"/>
    </row>
    <row r="12933" spans="2:2">
      <c r="B12933" s="4"/>
    </row>
    <row r="12934" spans="2:2">
      <c r="B12934" s="4"/>
    </row>
    <row r="12935" spans="2:2">
      <c r="B12935" s="4"/>
    </row>
    <row r="12936" spans="2:2">
      <c r="B12936" s="4"/>
    </row>
    <row r="12937" spans="2:2">
      <c r="B12937" s="4"/>
    </row>
    <row r="12938" spans="2:2">
      <c r="B12938" s="4"/>
    </row>
    <row r="12939" spans="2:2">
      <c r="B12939" s="4"/>
    </row>
    <row r="12940" spans="2:2">
      <c r="B12940" s="4"/>
    </row>
    <row r="12941" spans="2:2">
      <c r="B12941" s="4"/>
    </row>
    <row r="12942" spans="2:2">
      <c r="B12942" s="4"/>
    </row>
    <row r="12943" spans="2:2">
      <c r="B12943" s="4"/>
    </row>
    <row r="12944" spans="2:2">
      <c r="B12944" s="4"/>
    </row>
    <row r="12945" spans="2:2">
      <c r="B12945" s="4"/>
    </row>
    <row r="12946" spans="2:2">
      <c r="B12946" s="4"/>
    </row>
    <row r="12947" spans="2:2">
      <c r="B12947" s="4"/>
    </row>
    <row r="12948" spans="2:2">
      <c r="B12948" s="4"/>
    </row>
    <row r="12949" spans="2:2">
      <c r="B12949" s="4"/>
    </row>
    <row r="12950" spans="2:2">
      <c r="B12950" s="4"/>
    </row>
    <row r="12951" spans="2:2">
      <c r="B12951" s="4"/>
    </row>
    <row r="12952" spans="2:2">
      <c r="B12952" s="4"/>
    </row>
    <row r="12953" spans="2:2">
      <c r="B12953" s="4"/>
    </row>
    <row r="12954" spans="2:2">
      <c r="B12954" s="4"/>
    </row>
    <row r="12955" spans="2:2">
      <c r="B12955" s="4"/>
    </row>
    <row r="12956" spans="2:2">
      <c r="B12956" s="4"/>
    </row>
    <row r="12957" spans="2:2">
      <c r="B12957" s="4"/>
    </row>
    <row r="12958" spans="2:2">
      <c r="B12958" s="4"/>
    </row>
    <row r="12959" spans="2:2">
      <c r="B12959" s="4"/>
    </row>
    <row r="12960" spans="2:2">
      <c r="B12960" s="4"/>
    </row>
    <row r="12961" spans="2:2">
      <c r="B12961" s="4"/>
    </row>
    <row r="12962" spans="2:2">
      <c r="B12962" s="4"/>
    </row>
    <row r="12963" spans="2:2">
      <c r="B12963" s="4"/>
    </row>
    <row r="12964" spans="2:2">
      <c r="B12964" s="4"/>
    </row>
    <row r="12965" spans="2:2">
      <c r="B12965" s="4"/>
    </row>
    <row r="12966" spans="2:2">
      <c r="B12966" s="4"/>
    </row>
    <row r="12967" spans="2:2">
      <c r="B12967" s="4"/>
    </row>
    <row r="12968" spans="2:2">
      <c r="B12968" s="4"/>
    </row>
    <row r="12969" spans="2:2">
      <c r="B12969" s="4"/>
    </row>
    <row r="12970" spans="2:2">
      <c r="B12970" s="4"/>
    </row>
    <row r="12971" spans="2:2">
      <c r="B12971" s="4"/>
    </row>
    <row r="12972" spans="2:2">
      <c r="B12972" s="4"/>
    </row>
    <row r="12973" spans="2:2">
      <c r="B12973" s="4"/>
    </row>
    <row r="12974" spans="2:2">
      <c r="B12974" s="4"/>
    </row>
    <row r="12975" spans="2:2">
      <c r="B12975" s="4"/>
    </row>
    <row r="12976" spans="2:2">
      <c r="B12976" s="4"/>
    </row>
    <row r="12977" spans="2:2">
      <c r="B12977" s="4"/>
    </row>
    <row r="12978" spans="2:2">
      <c r="B12978" s="4"/>
    </row>
    <row r="12979" spans="2:2">
      <c r="B12979" s="4"/>
    </row>
    <row r="12980" spans="2:2">
      <c r="B12980" s="4"/>
    </row>
    <row r="12981" spans="2:2">
      <c r="B12981" s="4"/>
    </row>
    <row r="12982" spans="2:2">
      <c r="B12982" s="4"/>
    </row>
    <row r="12983" spans="2:2">
      <c r="B12983" s="4"/>
    </row>
    <row r="12984" spans="2:2">
      <c r="B12984" s="4"/>
    </row>
    <row r="12985" spans="2:2">
      <c r="B12985" s="4"/>
    </row>
    <row r="12986" spans="2:2">
      <c r="B12986" s="4"/>
    </row>
    <row r="12987" spans="2:2">
      <c r="B12987" s="4"/>
    </row>
    <row r="12988" spans="2:2">
      <c r="B12988" s="4"/>
    </row>
    <row r="12989" spans="2:2">
      <c r="B12989" s="4"/>
    </row>
    <row r="12990" spans="2:2">
      <c r="B12990" s="4"/>
    </row>
    <row r="12991" spans="2:2">
      <c r="B12991" s="4"/>
    </row>
    <row r="12992" spans="2:2">
      <c r="B12992" s="4"/>
    </row>
    <row r="12993" spans="2:2">
      <c r="B12993" s="4"/>
    </row>
    <row r="12994" spans="2:2">
      <c r="B12994" s="4"/>
    </row>
    <row r="12995" spans="2:2">
      <c r="B12995" s="4"/>
    </row>
    <row r="12996" spans="2:2">
      <c r="B12996" s="4"/>
    </row>
    <row r="12997" spans="2:2">
      <c r="B12997" s="4"/>
    </row>
    <row r="12998" spans="2:2">
      <c r="B12998" s="4"/>
    </row>
    <row r="12999" spans="2:2">
      <c r="B12999" s="4"/>
    </row>
    <row r="13000" spans="2:2">
      <c r="B13000" s="4"/>
    </row>
    <row r="13001" spans="2:2">
      <c r="B13001" s="4"/>
    </row>
    <row r="13002" spans="2:2">
      <c r="B13002" s="4"/>
    </row>
    <row r="13003" spans="2:2">
      <c r="B13003" s="4"/>
    </row>
    <row r="13004" spans="2:2">
      <c r="B13004" s="4"/>
    </row>
    <row r="13005" spans="2:2">
      <c r="B13005" s="4"/>
    </row>
    <row r="13006" spans="2:2">
      <c r="B13006" s="4"/>
    </row>
    <row r="13007" spans="2:2">
      <c r="B13007" s="4"/>
    </row>
    <row r="13008" spans="2:2">
      <c r="B13008" s="4"/>
    </row>
    <row r="13009" spans="2:2">
      <c r="B13009" s="4"/>
    </row>
    <row r="13010" spans="2:2">
      <c r="B13010" s="4"/>
    </row>
    <row r="13011" spans="2:2">
      <c r="B13011" s="4"/>
    </row>
    <row r="13012" spans="2:2">
      <c r="B13012" s="4"/>
    </row>
    <row r="13013" spans="2:2">
      <c r="B13013" s="4"/>
    </row>
    <row r="13014" spans="2:2">
      <c r="B13014" s="4"/>
    </row>
    <row r="13015" spans="2:2">
      <c r="B13015" s="4"/>
    </row>
    <row r="13016" spans="2:2">
      <c r="B13016" s="4"/>
    </row>
    <row r="13017" spans="2:2">
      <c r="B13017" s="4"/>
    </row>
    <row r="13018" spans="2:2">
      <c r="B13018" s="4"/>
    </row>
    <row r="13019" spans="2:2">
      <c r="B13019" s="4"/>
    </row>
    <row r="13020" spans="2:2">
      <c r="B13020" s="4"/>
    </row>
    <row r="13021" spans="2:2">
      <c r="B13021" s="4"/>
    </row>
    <row r="13022" spans="2:2">
      <c r="B13022" s="4"/>
    </row>
    <row r="13023" spans="2:2">
      <c r="B13023" s="4"/>
    </row>
    <row r="13024" spans="2:2">
      <c r="B13024" s="4"/>
    </row>
    <row r="13025" spans="2:2">
      <c r="B13025" s="4"/>
    </row>
    <row r="13026" spans="2:2">
      <c r="B13026" s="4"/>
    </row>
    <row r="13027" spans="2:2">
      <c r="B13027" s="4"/>
    </row>
    <row r="13028" spans="2:2">
      <c r="B13028" s="4"/>
    </row>
    <row r="13029" spans="2:2">
      <c r="B13029" s="4"/>
    </row>
    <row r="13030" spans="2:2">
      <c r="B13030" s="4"/>
    </row>
    <row r="13031" spans="2:2">
      <c r="B13031" s="4"/>
    </row>
    <row r="13032" spans="2:2">
      <c r="B13032" s="4"/>
    </row>
    <row r="13033" spans="2:2">
      <c r="B13033" s="4"/>
    </row>
    <row r="13034" spans="2:2">
      <c r="B13034" s="4"/>
    </row>
    <row r="13035" spans="2:2">
      <c r="B13035" s="4"/>
    </row>
    <row r="13036" spans="2:2">
      <c r="B13036" s="4"/>
    </row>
    <row r="13037" spans="2:2">
      <c r="B13037" s="4"/>
    </row>
    <row r="13038" spans="2:2">
      <c r="B13038" s="4"/>
    </row>
    <row r="13039" spans="2:2">
      <c r="B13039" s="4"/>
    </row>
    <row r="13040" spans="2:2">
      <c r="B13040" s="4"/>
    </row>
    <row r="13041" spans="2:2">
      <c r="B13041" s="4"/>
    </row>
    <row r="13042" spans="2:2">
      <c r="B13042" s="4"/>
    </row>
    <row r="13043" spans="2:2">
      <c r="B13043" s="4"/>
    </row>
    <row r="13044" spans="2:2">
      <c r="B13044" s="4"/>
    </row>
    <row r="13045" spans="2:2">
      <c r="B13045" s="4"/>
    </row>
    <row r="13046" spans="2:2">
      <c r="B13046" s="4"/>
    </row>
    <row r="13047" spans="2:2">
      <c r="B13047" s="4"/>
    </row>
    <row r="13048" spans="2:2">
      <c r="B13048" s="4"/>
    </row>
    <row r="13049" spans="2:2">
      <c r="B13049" s="4"/>
    </row>
    <row r="13050" spans="2:2">
      <c r="B13050" s="4"/>
    </row>
    <row r="13051" spans="2:2">
      <c r="B13051" s="4"/>
    </row>
    <row r="13052" spans="2:2">
      <c r="B13052" s="4"/>
    </row>
    <row r="13053" spans="2:2">
      <c r="B13053" s="4"/>
    </row>
    <row r="13054" spans="2:2">
      <c r="B13054" s="4"/>
    </row>
    <row r="13055" spans="2:2">
      <c r="B13055" s="4"/>
    </row>
    <row r="13056" spans="2:2">
      <c r="B13056" s="4"/>
    </row>
    <row r="13057" spans="2:2">
      <c r="B13057" s="4"/>
    </row>
    <row r="13058" spans="2:2">
      <c r="B13058" s="4"/>
    </row>
    <row r="13059" spans="2:2">
      <c r="B13059" s="4"/>
    </row>
    <row r="13060" spans="2:2">
      <c r="B13060" s="4"/>
    </row>
    <row r="13061" spans="2:2">
      <c r="B13061" s="4"/>
    </row>
    <row r="13062" spans="2:2">
      <c r="B13062" s="4"/>
    </row>
    <row r="13063" spans="2:2">
      <c r="B13063" s="4"/>
    </row>
    <row r="13064" spans="2:2">
      <c r="B13064" s="4"/>
    </row>
    <row r="13065" spans="2:2">
      <c r="B13065" s="4"/>
    </row>
    <row r="13066" spans="2:2">
      <c r="B13066" s="4"/>
    </row>
    <row r="13067" spans="2:2">
      <c r="B13067" s="4"/>
    </row>
    <row r="13068" spans="2:2">
      <c r="B13068" s="4"/>
    </row>
    <row r="13069" spans="2:2">
      <c r="B13069" s="4"/>
    </row>
    <row r="13070" spans="2:2">
      <c r="B13070" s="4"/>
    </row>
    <row r="13071" spans="2:2">
      <c r="B13071" s="4"/>
    </row>
    <row r="13072" spans="2:2">
      <c r="B13072" s="4"/>
    </row>
    <row r="13073" spans="2:2">
      <c r="B13073" s="4"/>
    </row>
    <row r="13074" spans="2:2">
      <c r="B13074" s="4"/>
    </row>
    <row r="13075" spans="2:2">
      <c r="B13075" s="4"/>
    </row>
    <row r="13076" spans="2:2">
      <c r="B13076" s="4"/>
    </row>
    <row r="13077" spans="2:2">
      <c r="B13077" s="4"/>
    </row>
    <row r="13078" spans="2:2">
      <c r="B13078" s="4"/>
    </row>
    <row r="13079" spans="2:2">
      <c r="B13079" s="4"/>
    </row>
    <row r="13080" spans="2:2">
      <c r="B13080" s="4"/>
    </row>
    <row r="13081" spans="2:2">
      <c r="B13081" s="4"/>
    </row>
    <row r="13082" spans="2:2">
      <c r="B13082" s="4"/>
    </row>
    <row r="13083" spans="2:2">
      <c r="B13083" s="4"/>
    </row>
    <row r="13084" spans="2:2">
      <c r="B13084" s="4"/>
    </row>
    <row r="13085" spans="2:2">
      <c r="B13085" s="4"/>
    </row>
    <row r="13086" spans="2:2">
      <c r="B13086" s="4"/>
    </row>
    <row r="13087" spans="2:2">
      <c r="B13087" s="4"/>
    </row>
    <row r="13088" spans="2:2">
      <c r="B13088" s="4"/>
    </row>
    <row r="13089" spans="2:2">
      <c r="B13089" s="4"/>
    </row>
    <row r="13090" spans="2:2">
      <c r="B13090" s="4"/>
    </row>
    <row r="13091" spans="2:2">
      <c r="B13091" s="4"/>
    </row>
    <row r="13092" spans="2:2">
      <c r="B13092" s="4"/>
    </row>
    <row r="13093" spans="2:2">
      <c r="B13093" s="4"/>
    </row>
    <row r="13094" spans="2:2">
      <c r="B13094" s="4"/>
    </row>
    <row r="13095" spans="2:2">
      <c r="B13095" s="4"/>
    </row>
    <row r="13096" spans="2:2">
      <c r="B13096" s="4"/>
    </row>
    <row r="13097" spans="2:2">
      <c r="B13097" s="4"/>
    </row>
    <row r="13098" spans="2:2">
      <c r="B13098" s="4"/>
    </row>
    <row r="13099" spans="2:2">
      <c r="B13099" s="4"/>
    </row>
    <row r="13100" spans="2:2">
      <c r="B13100" s="4"/>
    </row>
    <row r="13101" spans="2:2">
      <c r="B13101" s="4"/>
    </row>
    <row r="13102" spans="2:2">
      <c r="B13102" s="4"/>
    </row>
    <row r="13103" spans="2:2">
      <c r="B13103" s="4"/>
    </row>
    <row r="13104" spans="2:2">
      <c r="B13104" s="4"/>
    </row>
    <row r="13105" spans="2:2">
      <c r="B13105" s="4"/>
    </row>
    <row r="13106" spans="2:2">
      <c r="B13106" s="4"/>
    </row>
    <row r="13107" spans="2:2">
      <c r="B13107" s="4"/>
    </row>
    <row r="13108" spans="2:2">
      <c r="B13108" s="4"/>
    </row>
    <row r="13109" spans="2:2">
      <c r="B13109" s="4"/>
    </row>
    <row r="13110" spans="2:2">
      <c r="B13110" s="4"/>
    </row>
    <row r="13111" spans="2:2">
      <c r="B13111" s="4"/>
    </row>
    <row r="13112" spans="2:2">
      <c r="B13112" s="4"/>
    </row>
    <row r="13113" spans="2:2">
      <c r="B13113" s="4"/>
    </row>
    <row r="13114" spans="2:2">
      <c r="B13114" s="4"/>
    </row>
    <row r="13115" spans="2:2">
      <c r="B13115" s="4"/>
    </row>
    <row r="13116" spans="2:2">
      <c r="B13116" s="4"/>
    </row>
    <row r="13117" spans="2:2">
      <c r="B13117" s="4"/>
    </row>
    <row r="13118" spans="2:2">
      <c r="B13118" s="4"/>
    </row>
    <row r="13119" spans="2:2">
      <c r="B13119" s="4"/>
    </row>
    <row r="13120" spans="2:2">
      <c r="B13120" s="4"/>
    </row>
    <row r="13121" spans="2:2">
      <c r="B13121" s="4"/>
    </row>
    <row r="13122" spans="2:2">
      <c r="B13122" s="4"/>
    </row>
    <row r="13123" spans="2:2">
      <c r="B13123" s="4"/>
    </row>
    <row r="13124" spans="2:2">
      <c r="B13124" s="4"/>
    </row>
    <row r="13125" spans="2:2">
      <c r="B13125" s="4"/>
    </row>
    <row r="13126" spans="2:2">
      <c r="B13126" s="4"/>
    </row>
    <row r="13127" spans="2:2">
      <c r="B13127" s="4"/>
    </row>
    <row r="13128" spans="2:2">
      <c r="B13128" s="4"/>
    </row>
    <row r="13129" spans="2:2">
      <c r="B13129" s="4"/>
    </row>
    <row r="13130" spans="2:2">
      <c r="B13130" s="4"/>
    </row>
    <row r="13131" spans="2:2">
      <c r="B13131" s="4"/>
    </row>
    <row r="13132" spans="2:2">
      <c r="B13132" s="4"/>
    </row>
    <row r="13133" spans="2:2">
      <c r="B13133" s="4"/>
    </row>
    <row r="13134" spans="2:2">
      <c r="B13134" s="4"/>
    </row>
    <row r="13135" spans="2:2">
      <c r="B13135" s="4"/>
    </row>
    <row r="13136" spans="2:2">
      <c r="B13136" s="4"/>
    </row>
    <row r="13137" spans="2:2">
      <c r="B13137" s="4"/>
    </row>
    <row r="13138" spans="2:2">
      <c r="B13138" s="4"/>
    </row>
    <row r="13139" spans="2:2">
      <c r="B13139" s="4"/>
    </row>
    <row r="13140" spans="2:2">
      <c r="B13140" s="4"/>
    </row>
    <row r="13141" spans="2:2">
      <c r="B13141" s="4"/>
    </row>
    <row r="13142" spans="2:2">
      <c r="B13142" s="4"/>
    </row>
    <row r="13143" spans="2:2">
      <c r="B13143" s="4"/>
    </row>
    <row r="13144" spans="2:2">
      <c r="B13144" s="4"/>
    </row>
    <row r="13145" spans="2:2">
      <c r="B13145" s="4"/>
    </row>
    <row r="13146" spans="2:2">
      <c r="B13146" s="4"/>
    </row>
    <row r="13147" spans="2:2">
      <c r="B13147" s="4"/>
    </row>
    <row r="13148" spans="2:2">
      <c r="B13148" s="4"/>
    </row>
    <row r="13149" spans="2:2">
      <c r="B13149" s="4"/>
    </row>
    <row r="13150" spans="2:2">
      <c r="B13150" s="4"/>
    </row>
    <row r="13151" spans="2:2">
      <c r="B13151" s="4"/>
    </row>
    <row r="13152" spans="2:2">
      <c r="B13152" s="4"/>
    </row>
    <row r="13153" spans="2:2">
      <c r="B13153" s="4"/>
    </row>
    <row r="13154" spans="2:2">
      <c r="B13154" s="4"/>
    </row>
    <row r="13155" spans="2:2">
      <c r="B13155" s="4"/>
    </row>
    <row r="13156" spans="2:2">
      <c r="B13156" s="4"/>
    </row>
    <row r="13157" spans="2:2">
      <c r="B13157" s="4"/>
    </row>
    <row r="13158" spans="2:2">
      <c r="B13158" s="4"/>
    </row>
    <row r="13159" spans="2:2">
      <c r="B13159" s="4"/>
    </row>
    <row r="13160" spans="2:2">
      <c r="B13160" s="4"/>
    </row>
    <row r="13161" spans="2:2">
      <c r="B13161" s="4"/>
    </row>
    <row r="13162" spans="2:2">
      <c r="B13162" s="4"/>
    </row>
    <row r="13163" spans="2:2">
      <c r="B13163" s="4"/>
    </row>
    <row r="13164" spans="2:2">
      <c r="B13164" s="4"/>
    </row>
    <row r="13165" spans="2:2">
      <c r="B13165" s="4"/>
    </row>
    <row r="13166" spans="2:2">
      <c r="B13166" s="4"/>
    </row>
    <row r="13167" spans="2:2">
      <c r="B13167" s="4"/>
    </row>
    <row r="13168" spans="2:2">
      <c r="B13168" s="4"/>
    </row>
    <row r="13169" spans="2:2">
      <c r="B13169" s="4"/>
    </row>
    <row r="13170" spans="2:2">
      <c r="B13170" s="4"/>
    </row>
    <row r="13171" spans="2:2">
      <c r="B13171" s="4"/>
    </row>
    <row r="13172" spans="2:2">
      <c r="B13172" s="4"/>
    </row>
    <row r="13173" spans="2:2">
      <c r="B13173" s="4"/>
    </row>
    <row r="13174" spans="2:2">
      <c r="B13174" s="4"/>
    </row>
    <row r="13175" spans="2:2">
      <c r="B13175" s="4"/>
    </row>
    <row r="13176" spans="2:2">
      <c r="B13176" s="4"/>
    </row>
    <row r="13177" spans="2:2">
      <c r="B13177" s="4"/>
    </row>
    <row r="13178" spans="2:2">
      <c r="B13178" s="4"/>
    </row>
    <row r="13179" spans="2:2">
      <c r="B13179" s="4"/>
    </row>
    <row r="13180" spans="2:2">
      <c r="B13180" s="4"/>
    </row>
    <row r="13181" spans="2:2">
      <c r="B13181" s="4"/>
    </row>
    <row r="13182" spans="2:2">
      <c r="B13182" s="4"/>
    </row>
    <row r="13183" spans="2:2">
      <c r="B13183" s="4"/>
    </row>
    <row r="13184" spans="2:2">
      <c r="B13184" s="4"/>
    </row>
    <row r="13185" spans="2:2">
      <c r="B13185" s="4"/>
    </row>
    <row r="13186" spans="2:2">
      <c r="B13186" s="4"/>
    </row>
    <row r="13187" spans="2:2">
      <c r="B13187" s="4"/>
    </row>
    <row r="13188" spans="2:2">
      <c r="B13188" s="4"/>
    </row>
    <row r="13189" spans="2:2">
      <c r="B13189" s="4"/>
    </row>
    <row r="13190" spans="2:2">
      <c r="B13190" s="4"/>
    </row>
    <row r="13191" spans="2:2">
      <c r="B13191" s="4"/>
    </row>
    <row r="13192" spans="2:2">
      <c r="B13192" s="4"/>
    </row>
    <row r="13193" spans="2:2">
      <c r="B13193" s="4"/>
    </row>
    <row r="13194" spans="2:2">
      <c r="B13194" s="4"/>
    </row>
    <row r="13195" spans="2:2">
      <c r="B13195" s="4"/>
    </row>
    <row r="13196" spans="2:2">
      <c r="B13196" s="4"/>
    </row>
    <row r="13197" spans="2:2">
      <c r="B13197" s="4"/>
    </row>
    <row r="13198" spans="2:2">
      <c r="B13198" s="4"/>
    </row>
    <row r="13199" spans="2:2">
      <c r="B13199" s="4"/>
    </row>
    <row r="13200" spans="2:2">
      <c r="B13200" s="4"/>
    </row>
    <row r="13201" spans="2:2">
      <c r="B13201" s="4"/>
    </row>
    <row r="13202" spans="2:2">
      <c r="B13202" s="4"/>
    </row>
    <row r="13203" spans="2:2">
      <c r="B13203" s="4"/>
    </row>
    <row r="13204" spans="2:2">
      <c r="B13204" s="4"/>
    </row>
    <row r="13205" spans="2:2">
      <c r="B13205" s="4"/>
    </row>
    <row r="13206" spans="2:2">
      <c r="B13206" s="4"/>
    </row>
    <row r="13207" spans="2:2">
      <c r="B13207" s="4"/>
    </row>
    <row r="13208" spans="2:2">
      <c r="B13208" s="4"/>
    </row>
    <row r="13209" spans="2:2">
      <c r="B13209" s="4"/>
    </row>
    <row r="13210" spans="2:2">
      <c r="B13210" s="4"/>
    </row>
    <row r="13211" spans="2:2">
      <c r="B13211" s="4"/>
    </row>
    <row r="13212" spans="2:2">
      <c r="B13212" s="4"/>
    </row>
    <row r="13213" spans="2:2">
      <c r="B13213" s="4"/>
    </row>
    <row r="13214" spans="2:2">
      <c r="B13214" s="4"/>
    </row>
    <row r="13215" spans="2:2">
      <c r="B13215" s="4"/>
    </row>
    <row r="13216" spans="2:2">
      <c r="B13216" s="4"/>
    </row>
    <row r="13217" spans="2:2">
      <c r="B13217" s="4"/>
    </row>
    <row r="13218" spans="2:2">
      <c r="B13218" s="4"/>
    </row>
    <row r="13219" spans="2:2">
      <c r="B13219" s="4"/>
    </row>
    <row r="13220" spans="2:2">
      <c r="B13220" s="4"/>
    </row>
    <row r="13221" spans="2:2">
      <c r="B13221" s="4"/>
    </row>
    <row r="13222" spans="2:2">
      <c r="B13222" s="4"/>
    </row>
    <row r="13223" spans="2:2">
      <c r="B13223" s="4"/>
    </row>
    <row r="13224" spans="2:2">
      <c r="B13224" s="4"/>
    </row>
    <row r="13225" spans="2:2">
      <c r="B13225" s="4"/>
    </row>
    <row r="13226" spans="2:2">
      <c r="B13226" s="4"/>
    </row>
    <row r="13227" spans="2:2">
      <c r="B13227" s="4"/>
    </row>
    <row r="13228" spans="2:2">
      <c r="B13228" s="4"/>
    </row>
    <row r="13229" spans="2:2">
      <c r="B13229" s="4"/>
    </row>
    <row r="13230" spans="2:2">
      <c r="B13230" s="4"/>
    </row>
    <row r="13231" spans="2:2">
      <c r="B13231" s="4"/>
    </row>
    <row r="13232" spans="2:2">
      <c r="B13232" s="4"/>
    </row>
    <row r="13233" spans="2:2">
      <c r="B13233" s="4"/>
    </row>
    <row r="13234" spans="2:2">
      <c r="B13234" s="4"/>
    </row>
    <row r="13235" spans="2:2">
      <c r="B13235" s="4"/>
    </row>
    <row r="13236" spans="2:2">
      <c r="B13236" s="4"/>
    </row>
    <row r="13237" spans="2:2">
      <c r="B13237" s="4"/>
    </row>
    <row r="13238" spans="2:2">
      <c r="B13238" s="4"/>
    </row>
    <row r="13239" spans="2:2">
      <c r="B13239" s="4"/>
    </row>
    <row r="13240" spans="2:2">
      <c r="B13240" s="4"/>
    </row>
    <row r="13241" spans="2:2">
      <c r="B13241" s="4"/>
    </row>
    <row r="13242" spans="2:2">
      <c r="B13242" s="4"/>
    </row>
    <row r="13243" spans="2:2">
      <c r="B13243" s="4"/>
    </row>
    <row r="13244" spans="2:2">
      <c r="B13244" s="4"/>
    </row>
    <row r="13245" spans="2:2">
      <c r="B13245" s="4"/>
    </row>
    <row r="13246" spans="2:2">
      <c r="B13246" s="4"/>
    </row>
    <row r="13247" spans="2:2">
      <c r="B13247" s="4"/>
    </row>
    <row r="13248" spans="2:2">
      <c r="B13248" s="4"/>
    </row>
    <row r="13249" spans="2:2">
      <c r="B13249" s="4"/>
    </row>
    <row r="13250" spans="2:2">
      <c r="B13250" s="4"/>
    </row>
    <row r="13251" spans="2:2">
      <c r="B13251" s="4"/>
    </row>
    <row r="13252" spans="2:2">
      <c r="B13252" s="4"/>
    </row>
    <row r="13253" spans="2:2">
      <c r="B13253" s="4"/>
    </row>
    <row r="13254" spans="2:2">
      <c r="B13254" s="4"/>
    </row>
    <row r="13255" spans="2:2">
      <c r="B13255" s="4"/>
    </row>
    <row r="13256" spans="2:2">
      <c r="B13256" s="4"/>
    </row>
    <row r="13257" spans="2:2">
      <c r="B13257" s="4"/>
    </row>
    <row r="13258" spans="2:2">
      <c r="B13258" s="4"/>
    </row>
    <row r="13259" spans="2:2">
      <c r="B13259" s="4"/>
    </row>
    <row r="13260" spans="2:2">
      <c r="B13260" s="4"/>
    </row>
    <row r="13261" spans="2:2">
      <c r="B13261" s="4"/>
    </row>
    <row r="13262" spans="2:2">
      <c r="B13262" s="4"/>
    </row>
    <row r="13263" spans="2:2">
      <c r="B13263" s="4"/>
    </row>
    <row r="13264" spans="2:2">
      <c r="B13264" s="4"/>
    </row>
    <row r="13265" spans="2:2">
      <c r="B13265" s="4"/>
    </row>
    <row r="13266" spans="2:2">
      <c r="B13266" s="4"/>
    </row>
    <row r="13267" spans="2:2">
      <c r="B13267" s="4"/>
    </row>
    <row r="13268" spans="2:2">
      <c r="B13268" s="4"/>
    </row>
    <row r="13269" spans="2:2">
      <c r="B13269" s="4"/>
    </row>
    <row r="13270" spans="2:2">
      <c r="B13270" s="4"/>
    </row>
    <row r="13271" spans="2:2">
      <c r="B13271" s="4"/>
    </row>
    <row r="13272" spans="2:2">
      <c r="B13272" s="4"/>
    </row>
    <row r="13273" spans="2:2">
      <c r="B13273" s="4"/>
    </row>
    <row r="13274" spans="2:2">
      <c r="B13274" s="4"/>
    </row>
    <row r="13275" spans="2:2">
      <c r="B13275" s="4"/>
    </row>
    <row r="13276" spans="2:2">
      <c r="B13276" s="4"/>
    </row>
    <row r="13277" spans="2:2">
      <c r="B13277" s="4"/>
    </row>
    <row r="13278" spans="2:2">
      <c r="B13278" s="4"/>
    </row>
    <row r="13279" spans="2:2">
      <c r="B13279" s="4"/>
    </row>
    <row r="13280" spans="2:2">
      <c r="B13280" s="4"/>
    </row>
    <row r="13281" spans="2:2">
      <c r="B13281" s="4"/>
    </row>
    <row r="13282" spans="2:2">
      <c r="B13282" s="4"/>
    </row>
    <row r="13283" spans="2:2">
      <c r="B13283" s="4"/>
    </row>
    <row r="13284" spans="2:2">
      <c r="B13284" s="4"/>
    </row>
    <row r="13285" spans="2:2">
      <c r="B13285" s="4"/>
    </row>
    <row r="13286" spans="2:2">
      <c r="B13286" s="4"/>
    </row>
    <row r="13287" spans="2:2">
      <c r="B13287" s="4"/>
    </row>
    <row r="13288" spans="2:2">
      <c r="B13288" s="4"/>
    </row>
    <row r="13289" spans="2:2">
      <c r="B13289" s="4"/>
    </row>
    <row r="13290" spans="2:2">
      <c r="B13290" s="4"/>
    </row>
    <row r="13291" spans="2:2">
      <c r="B13291" s="4"/>
    </row>
    <row r="13292" spans="2:2">
      <c r="B13292" s="4"/>
    </row>
    <row r="13293" spans="2:2">
      <c r="B13293" s="4"/>
    </row>
    <row r="13294" spans="2:2">
      <c r="B13294" s="4"/>
    </row>
    <row r="13295" spans="2:2">
      <c r="B13295" s="4"/>
    </row>
    <row r="13296" spans="2:2">
      <c r="B13296" s="4"/>
    </row>
    <row r="13297" spans="2:2">
      <c r="B13297" s="4"/>
    </row>
    <row r="13298" spans="2:2">
      <c r="B13298" s="4"/>
    </row>
    <row r="13299" spans="2:2">
      <c r="B13299" s="4"/>
    </row>
    <row r="13300" spans="2:2">
      <c r="B13300" s="4"/>
    </row>
    <row r="13301" spans="2:2">
      <c r="B13301" s="4"/>
    </row>
    <row r="13302" spans="2:2">
      <c r="B13302" s="4"/>
    </row>
    <row r="13303" spans="2:2">
      <c r="B13303" s="4"/>
    </row>
    <row r="13304" spans="2:2">
      <c r="B13304" s="4"/>
    </row>
    <row r="13305" spans="2:2">
      <c r="B13305" s="4"/>
    </row>
    <row r="13306" spans="2:2">
      <c r="B13306" s="4"/>
    </row>
    <row r="13307" spans="2:2">
      <c r="B13307" s="4"/>
    </row>
    <row r="13308" spans="2:2">
      <c r="B13308" s="4"/>
    </row>
    <row r="13309" spans="2:2">
      <c r="B13309" s="4"/>
    </row>
    <row r="13310" spans="2:2">
      <c r="B13310" s="4"/>
    </row>
    <row r="13311" spans="2:2">
      <c r="B13311" s="4"/>
    </row>
    <row r="13312" spans="2:2">
      <c r="B13312" s="4"/>
    </row>
    <row r="13313" spans="2:2">
      <c r="B13313" s="4"/>
    </row>
    <row r="13314" spans="2:2">
      <c r="B13314" s="4"/>
    </row>
    <row r="13315" spans="2:2">
      <c r="B13315" s="4"/>
    </row>
    <row r="13316" spans="2:2">
      <c r="B13316" s="4"/>
    </row>
    <row r="13317" spans="2:2">
      <c r="B13317" s="4"/>
    </row>
    <row r="13318" spans="2:2">
      <c r="B13318" s="4"/>
    </row>
    <row r="13319" spans="2:2">
      <c r="B13319" s="4"/>
    </row>
    <row r="13320" spans="2:2">
      <c r="B13320" s="4"/>
    </row>
    <row r="13321" spans="2:2">
      <c r="B13321" s="4"/>
    </row>
    <row r="13322" spans="2:2">
      <c r="B13322" s="4"/>
    </row>
    <row r="13323" spans="2:2">
      <c r="B13323" s="4"/>
    </row>
    <row r="13324" spans="2:2">
      <c r="B13324" s="4"/>
    </row>
    <row r="13325" spans="2:2">
      <c r="B13325" s="4"/>
    </row>
    <row r="13326" spans="2:2">
      <c r="B13326" s="4"/>
    </row>
    <row r="13327" spans="2:2">
      <c r="B13327" s="4"/>
    </row>
    <row r="13328" spans="2:2">
      <c r="B13328" s="4"/>
    </row>
    <row r="13329" spans="2:2">
      <c r="B13329" s="4"/>
    </row>
    <row r="13330" spans="2:2">
      <c r="B13330" s="4"/>
    </row>
    <row r="13331" spans="2:2">
      <c r="B13331" s="4"/>
    </row>
    <row r="13332" spans="2:2">
      <c r="B13332" s="4"/>
    </row>
    <row r="13333" spans="2:2">
      <c r="B13333" s="4"/>
    </row>
    <row r="13334" spans="2:2">
      <c r="B13334" s="4"/>
    </row>
    <row r="13335" spans="2:2">
      <c r="B13335" s="4"/>
    </row>
    <row r="13336" spans="2:2">
      <c r="B13336" s="4"/>
    </row>
    <row r="13337" spans="2:2">
      <c r="B13337" s="4"/>
    </row>
    <row r="13338" spans="2:2">
      <c r="B13338" s="4"/>
    </row>
    <row r="13339" spans="2:2">
      <c r="B13339" s="4"/>
    </row>
    <row r="13340" spans="2:2">
      <c r="B13340" s="4"/>
    </row>
    <row r="13341" spans="2:2">
      <c r="B13341" s="4"/>
    </row>
    <row r="13342" spans="2:2">
      <c r="B13342" s="4"/>
    </row>
    <row r="13343" spans="2:2">
      <c r="B13343" s="4"/>
    </row>
    <row r="13344" spans="2:2">
      <c r="B13344" s="4"/>
    </row>
    <row r="13345" spans="2:2">
      <c r="B13345" s="4"/>
    </row>
    <row r="13346" spans="2:2">
      <c r="B13346" s="4"/>
    </row>
    <row r="13347" spans="2:2">
      <c r="B13347" s="4"/>
    </row>
    <row r="13348" spans="2:2">
      <c r="B13348" s="4"/>
    </row>
    <row r="13349" spans="2:2">
      <c r="B13349" s="4"/>
    </row>
    <row r="13350" spans="2:2">
      <c r="B13350" s="4"/>
    </row>
    <row r="13351" spans="2:2">
      <c r="B13351" s="4"/>
    </row>
    <row r="13352" spans="2:2">
      <c r="B13352" s="4"/>
    </row>
    <row r="13353" spans="2:2">
      <c r="B13353" s="4"/>
    </row>
    <row r="13354" spans="2:2">
      <c r="B13354" s="4"/>
    </row>
    <row r="13355" spans="2:2">
      <c r="B13355" s="4"/>
    </row>
    <row r="13356" spans="2:2">
      <c r="B13356" s="4"/>
    </row>
    <row r="13357" spans="2:2">
      <c r="B13357" s="4"/>
    </row>
    <row r="13358" spans="2:2">
      <c r="B13358" s="4"/>
    </row>
    <row r="13359" spans="2:2">
      <c r="B13359" s="4"/>
    </row>
    <row r="13360" spans="2:2">
      <c r="B13360" s="4"/>
    </row>
    <row r="13361" spans="2:2">
      <c r="B13361" s="4"/>
    </row>
    <row r="13362" spans="2:2">
      <c r="B13362" s="4"/>
    </row>
    <row r="13363" spans="2:2">
      <c r="B13363" s="4"/>
    </row>
    <row r="13364" spans="2:2">
      <c r="B13364" s="4"/>
    </row>
    <row r="13365" spans="2:2">
      <c r="B13365" s="4"/>
    </row>
    <row r="13366" spans="2:2">
      <c r="B13366" s="4"/>
    </row>
    <row r="13367" spans="2:2">
      <c r="B13367" s="4"/>
    </row>
    <row r="13368" spans="2:2">
      <c r="B13368" s="4"/>
    </row>
    <row r="13369" spans="2:2">
      <c r="B13369" s="4"/>
    </row>
    <row r="13370" spans="2:2">
      <c r="B13370" s="4"/>
    </row>
    <row r="13371" spans="2:2">
      <c r="B13371" s="4"/>
    </row>
    <row r="13372" spans="2:2">
      <c r="B13372" s="4"/>
    </row>
    <row r="13373" spans="2:2">
      <c r="B13373" s="4"/>
    </row>
    <row r="13374" spans="2:2">
      <c r="B13374" s="4"/>
    </row>
    <row r="13375" spans="2:2">
      <c r="B13375" s="4"/>
    </row>
    <row r="13376" spans="2:2">
      <c r="B13376" s="4"/>
    </row>
    <row r="13377" spans="2:2">
      <c r="B13377" s="4"/>
    </row>
    <row r="13378" spans="2:2">
      <c r="B13378" s="4"/>
    </row>
    <row r="13379" spans="2:2">
      <c r="B13379" s="4"/>
    </row>
    <row r="13380" spans="2:2">
      <c r="B13380" s="4"/>
    </row>
    <row r="13381" spans="2:2">
      <c r="B13381" s="4"/>
    </row>
    <row r="13382" spans="2:2">
      <c r="B13382" s="4"/>
    </row>
    <row r="13383" spans="2:2">
      <c r="B13383" s="4"/>
    </row>
    <row r="13384" spans="2:2">
      <c r="B13384" s="4"/>
    </row>
    <row r="13385" spans="2:2">
      <c r="B13385" s="4"/>
    </row>
    <row r="13386" spans="2:2">
      <c r="B13386" s="4"/>
    </row>
    <row r="13387" spans="2:2">
      <c r="B13387" s="4"/>
    </row>
    <row r="13388" spans="2:2">
      <c r="B13388" s="4"/>
    </row>
    <row r="13389" spans="2:2">
      <c r="B13389" s="4"/>
    </row>
    <row r="13390" spans="2:2">
      <c r="B13390" s="4"/>
    </row>
    <row r="13391" spans="2:2">
      <c r="B13391" s="4"/>
    </row>
    <row r="13392" spans="2:2">
      <c r="B13392" s="4"/>
    </row>
    <row r="13393" spans="2:2">
      <c r="B13393" s="4"/>
    </row>
    <row r="13394" spans="2:2">
      <c r="B13394" s="4"/>
    </row>
    <row r="13395" spans="2:2">
      <c r="B13395" s="4"/>
    </row>
    <row r="13396" spans="2:2">
      <c r="B13396" s="4"/>
    </row>
    <row r="13397" spans="2:2">
      <c r="B13397" s="4"/>
    </row>
    <row r="13398" spans="2:2">
      <c r="B13398" s="4"/>
    </row>
    <row r="13399" spans="2:2">
      <c r="B13399" s="4"/>
    </row>
    <row r="13400" spans="2:2">
      <c r="B13400" s="4"/>
    </row>
    <row r="13401" spans="2:2">
      <c r="B13401" s="4"/>
    </row>
    <row r="13402" spans="2:2">
      <c r="B13402" s="4"/>
    </row>
    <row r="13403" spans="2:2">
      <c r="B13403" s="4"/>
    </row>
    <row r="13404" spans="2:2">
      <c r="B13404" s="4"/>
    </row>
    <row r="13405" spans="2:2">
      <c r="B13405" s="4"/>
    </row>
    <row r="13406" spans="2:2">
      <c r="B13406" s="4"/>
    </row>
    <row r="13407" spans="2:2">
      <c r="B13407" s="4"/>
    </row>
    <row r="13408" spans="2:2">
      <c r="B13408" s="4"/>
    </row>
    <row r="13409" spans="2:2">
      <c r="B13409" s="4"/>
    </row>
    <row r="13410" spans="2:2">
      <c r="B13410" s="4"/>
    </row>
    <row r="13411" spans="2:2">
      <c r="B13411" s="4"/>
    </row>
    <row r="13412" spans="2:2">
      <c r="B13412" s="4"/>
    </row>
    <row r="13413" spans="2:2">
      <c r="B13413" s="4"/>
    </row>
    <row r="13414" spans="2:2">
      <c r="B13414" s="4"/>
    </row>
    <row r="13415" spans="2:2">
      <c r="B13415" s="4"/>
    </row>
    <row r="13416" spans="2:2">
      <c r="B13416" s="4"/>
    </row>
    <row r="13417" spans="2:2">
      <c r="B13417" s="4"/>
    </row>
    <row r="13418" spans="2:2">
      <c r="B13418" s="4"/>
    </row>
    <row r="13419" spans="2:2">
      <c r="B13419" s="4"/>
    </row>
    <row r="13420" spans="2:2">
      <c r="B13420" s="4"/>
    </row>
    <row r="13421" spans="2:2">
      <c r="B13421" s="4"/>
    </row>
    <row r="13422" spans="2:2">
      <c r="B13422" s="4"/>
    </row>
    <row r="13423" spans="2:2">
      <c r="B13423" s="4"/>
    </row>
    <row r="13424" spans="2:2">
      <c r="B13424" s="4"/>
    </row>
    <row r="13425" spans="2:2">
      <c r="B13425" s="4"/>
    </row>
    <row r="13426" spans="2:2">
      <c r="B13426" s="4"/>
    </row>
    <row r="13427" spans="2:2">
      <c r="B13427" s="4"/>
    </row>
    <row r="13428" spans="2:2">
      <c r="B13428" s="4"/>
    </row>
    <row r="13429" spans="2:2">
      <c r="B13429" s="4"/>
    </row>
    <row r="13430" spans="2:2">
      <c r="B13430" s="4"/>
    </row>
    <row r="13431" spans="2:2">
      <c r="B13431" s="4"/>
    </row>
    <row r="13432" spans="2:2">
      <c r="B13432" s="4"/>
    </row>
    <row r="13433" spans="2:2">
      <c r="B13433" s="4"/>
    </row>
    <row r="13434" spans="2:2">
      <c r="B13434" s="4"/>
    </row>
    <row r="13435" spans="2:2">
      <c r="B13435" s="4"/>
    </row>
    <row r="13436" spans="2:2">
      <c r="B13436" s="4"/>
    </row>
    <row r="13437" spans="2:2">
      <c r="B13437" s="4"/>
    </row>
    <row r="13438" spans="2:2">
      <c r="B13438" s="4"/>
    </row>
    <row r="13439" spans="2:2">
      <c r="B13439" s="4"/>
    </row>
    <row r="13440" spans="2:2">
      <c r="B13440" s="4"/>
    </row>
    <row r="13441" spans="2:2">
      <c r="B13441" s="4"/>
    </row>
    <row r="13442" spans="2:2">
      <c r="B13442" s="4"/>
    </row>
    <row r="13443" spans="2:2">
      <c r="B13443" s="4"/>
    </row>
    <row r="13444" spans="2:2">
      <c r="B13444" s="4"/>
    </row>
    <row r="13445" spans="2:2">
      <c r="B13445" s="4"/>
    </row>
    <row r="13446" spans="2:2">
      <c r="B13446" s="4"/>
    </row>
    <row r="13447" spans="2:2">
      <c r="B13447" s="4"/>
    </row>
    <row r="13448" spans="2:2">
      <c r="B13448" s="4"/>
    </row>
    <row r="13449" spans="2:2">
      <c r="B13449" s="4"/>
    </row>
    <row r="13450" spans="2:2">
      <c r="B13450" s="4"/>
    </row>
    <row r="13451" spans="2:2">
      <c r="B13451" s="4"/>
    </row>
    <row r="13452" spans="2:2">
      <c r="B13452" s="4"/>
    </row>
    <row r="13453" spans="2:2">
      <c r="B13453" s="4"/>
    </row>
    <row r="13454" spans="2:2">
      <c r="B13454" s="4"/>
    </row>
    <row r="13455" spans="2:2">
      <c r="B13455" s="4"/>
    </row>
    <row r="13456" spans="2:2">
      <c r="B13456" s="4"/>
    </row>
    <row r="13457" spans="2:2">
      <c r="B13457" s="4"/>
    </row>
    <row r="13458" spans="2:2">
      <c r="B13458" s="4"/>
    </row>
    <row r="13459" spans="2:2">
      <c r="B13459" s="4"/>
    </row>
    <row r="13460" spans="2:2">
      <c r="B13460" s="4"/>
    </row>
    <row r="13461" spans="2:2">
      <c r="B13461" s="4"/>
    </row>
    <row r="13462" spans="2:2">
      <c r="B13462" s="4"/>
    </row>
    <row r="13463" spans="2:2">
      <c r="B13463" s="4"/>
    </row>
    <row r="13464" spans="2:2">
      <c r="B13464" s="4"/>
    </row>
    <row r="13465" spans="2:2">
      <c r="B13465" s="4"/>
    </row>
    <row r="13466" spans="2:2">
      <c r="B13466" s="4"/>
    </row>
    <row r="13467" spans="2:2">
      <c r="B13467" s="4"/>
    </row>
    <row r="13468" spans="2:2">
      <c r="B13468" s="4"/>
    </row>
    <row r="13469" spans="2:2">
      <c r="B13469" s="4"/>
    </row>
    <row r="13470" spans="2:2">
      <c r="B13470" s="4"/>
    </row>
    <row r="13471" spans="2:2">
      <c r="B13471" s="4"/>
    </row>
    <row r="13472" spans="2:2">
      <c r="B13472" s="4"/>
    </row>
    <row r="13473" spans="2:2">
      <c r="B13473" s="4"/>
    </row>
    <row r="13474" spans="2:2">
      <c r="B13474" s="4"/>
    </row>
    <row r="13475" spans="2:2">
      <c r="B13475" s="4"/>
    </row>
    <row r="13476" spans="2:2">
      <c r="B13476" s="4"/>
    </row>
    <row r="13477" spans="2:2">
      <c r="B13477" s="4"/>
    </row>
    <row r="13478" spans="2:2">
      <c r="B13478" s="4"/>
    </row>
    <row r="13479" spans="2:2">
      <c r="B13479" s="4"/>
    </row>
    <row r="13480" spans="2:2">
      <c r="B13480" s="4"/>
    </row>
    <row r="13481" spans="2:2">
      <c r="B13481" s="4"/>
    </row>
    <row r="13482" spans="2:2">
      <c r="B13482" s="4"/>
    </row>
    <row r="13483" spans="2:2">
      <c r="B13483" s="4"/>
    </row>
    <row r="13484" spans="2:2">
      <c r="B13484" s="4"/>
    </row>
    <row r="13485" spans="2:2">
      <c r="B13485" s="4"/>
    </row>
    <row r="13486" spans="2:2">
      <c r="B13486" s="4"/>
    </row>
    <row r="13487" spans="2:2">
      <c r="B13487" s="4"/>
    </row>
    <row r="13488" spans="2:2">
      <c r="B13488" s="4"/>
    </row>
    <row r="13489" spans="2:2">
      <c r="B13489" s="4"/>
    </row>
    <row r="13490" spans="2:2">
      <c r="B13490" s="4"/>
    </row>
    <row r="13491" spans="2:2">
      <c r="B13491" s="4"/>
    </row>
    <row r="13492" spans="2:2">
      <c r="B13492" s="4"/>
    </row>
    <row r="13493" spans="2:2">
      <c r="B13493" s="4"/>
    </row>
    <row r="13494" spans="2:2">
      <c r="B13494" s="4"/>
    </row>
    <row r="13495" spans="2:2">
      <c r="B13495" s="4"/>
    </row>
    <row r="13496" spans="2:2">
      <c r="B13496" s="4"/>
    </row>
    <row r="13497" spans="2:2">
      <c r="B13497" s="4"/>
    </row>
    <row r="13498" spans="2:2">
      <c r="B13498" s="4"/>
    </row>
    <row r="13499" spans="2:2">
      <c r="B13499" s="4"/>
    </row>
    <row r="13500" spans="2:2">
      <c r="B13500" s="4"/>
    </row>
    <row r="13501" spans="2:2">
      <c r="B13501" s="4"/>
    </row>
    <row r="13502" spans="2:2">
      <c r="B13502" s="4"/>
    </row>
    <row r="13503" spans="2:2">
      <c r="B13503" s="4"/>
    </row>
    <row r="13504" spans="2:2">
      <c r="B13504" s="4"/>
    </row>
    <row r="13505" spans="2:2">
      <c r="B13505" s="4"/>
    </row>
    <row r="13506" spans="2:2">
      <c r="B13506" s="4"/>
    </row>
    <row r="13507" spans="2:2">
      <c r="B13507" s="4"/>
    </row>
    <row r="13508" spans="2:2">
      <c r="B13508" s="4"/>
    </row>
    <row r="13509" spans="2:2">
      <c r="B13509" s="4"/>
    </row>
    <row r="13510" spans="2:2">
      <c r="B13510" s="4"/>
    </row>
    <row r="13511" spans="2:2">
      <c r="B13511" s="4"/>
    </row>
    <row r="13512" spans="2:2">
      <c r="B13512" s="4"/>
    </row>
    <row r="13513" spans="2:2">
      <c r="B13513" s="4"/>
    </row>
    <row r="13514" spans="2:2">
      <c r="B13514" s="4"/>
    </row>
    <row r="13515" spans="2:2">
      <c r="B13515" s="4"/>
    </row>
    <row r="13516" spans="2:2">
      <c r="B13516" s="4"/>
    </row>
    <row r="13517" spans="2:2">
      <c r="B13517" s="4"/>
    </row>
    <row r="13518" spans="2:2">
      <c r="B13518" s="4"/>
    </row>
    <row r="13519" spans="2:2">
      <c r="B13519" s="4"/>
    </row>
    <row r="13520" spans="2:2">
      <c r="B13520" s="4"/>
    </row>
    <row r="13521" spans="2:2">
      <c r="B13521" s="4"/>
    </row>
    <row r="13522" spans="2:2">
      <c r="B13522" s="4"/>
    </row>
    <row r="13523" spans="2:2">
      <c r="B13523" s="4"/>
    </row>
    <row r="13524" spans="2:2">
      <c r="B13524" s="4"/>
    </row>
    <row r="13525" spans="2:2">
      <c r="B13525" s="4"/>
    </row>
    <row r="13526" spans="2:2">
      <c r="B13526" s="4"/>
    </row>
    <row r="13527" spans="2:2">
      <c r="B13527" s="4"/>
    </row>
    <row r="13528" spans="2:2">
      <c r="B13528" s="4"/>
    </row>
    <row r="13529" spans="2:2">
      <c r="B13529" s="4"/>
    </row>
    <row r="13530" spans="2:2">
      <c r="B13530" s="4"/>
    </row>
    <row r="13531" spans="2:2">
      <c r="B13531" s="4"/>
    </row>
    <row r="13532" spans="2:2">
      <c r="B13532" s="4"/>
    </row>
    <row r="13533" spans="2:2">
      <c r="B13533" s="4"/>
    </row>
    <row r="13534" spans="2:2">
      <c r="B13534" s="4"/>
    </row>
    <row r="13535" spans="2:2">
      <c r="B13535" s="4"/>
    </row>
    <row r="13536" spans="2:2">
      <c r="B13536" s="4"/>
    </row>
    <row r="13537" spans="2:2">
      <c r="B13537" s="4"/>
    </row>
    <row r="13538" spans="2:2">
      <c r="B13538" s="4"/>
    </row>
    <row r="13539" spans="2:2">
      <c r="B13539" s="4"/>
    </row>
    <row r="13540" spans="2:2">
      <c r="B13540" s="4"/>
    </row>
    <row r="13541" spans="2:2">
      <c r="B13541" s="4"/>
    </row>
    <row r="13542" spans="2:2">
      <c r="B13542" s="4"/>
    </row>
    <row r="13543" spans="2:2">
      <c r="B13543" s="4"/>
    </row>
    <row r="13544" spans="2:2">
      <c r="B13544" s="4"/>
    </row>
    <row r="13545" spans="2:2">
      <c r="B13545" s="4"/>
    </row>
    <row r="13546" spans="2:2">
      <c r="B13546" s="4"/>
    </row>
    <row r="13547" spans="2:2">
      <c r="B13547" s="4"/>
    </row>
    <row r="13548" spans="2:2">
      <c r="B13548" s="4"/>
    </row>
    <row r="13549" spans="2:2">
      <c r="B13549" s="4"/>
    </row>
    <row r="13550" spans="2:2">
      <c r="B13550" s="4"/>
    </row>
    <row r="13551" spans="2:2">
      <c r="B13551" s="4"/>
    </row>
    <row r="13552" spans="2:2">
      <c r="B13552" s="4"/>
    </row>
    <row r="13553" spans="2:2">
      <c r="B13553" s="4"/>
    </row>
    <row r="13554" spans="2:2">
      <c r="B13554" s="4"/>
    </row>
    <row r="13555" spans="2:2">
      <c r="B13555" s="4"/>
    </row>
    <row r="13556" spans="2:2">
      <c r="B13556" s="4"/>
    </row>
    <row r="13557" spans="2:2">
      <c r="B13557" s="4"/>
    </row>
    <row r="13558" spans="2:2">
      <c r="B13558" s="4"/>
    </row>
    <row r="13559" spans="2:2">
      <c r="B13559" s="4"/>
    </row>
    <row r="13560" spans="2:2">
      <c r="B13560" s="4"/>
    </row>
    <row r="13561" spans="2:2">
      <c r="B13561" s="4"/>
    </row>
    <row r="13562" spans="2:2">
      <c r="B13562" s="4"/>
    </row>
    <row r="13563" spans="2:2">
      <c r="B13563" s="4"/>
    </row>
    <row r="13564" spans="2:2">
      <c r="B13564" s="4"/>
    </row>
    <row r="13565" spans="2:2">
      <c r="B13565" s="4"/>
    </row>
    <row r="13566" spans="2:2">
      <c r="B13566" s="4"/>
    </row>
    <row r="13567" spans="2:2">
      <c r="B13567" s="4"/>
    </row>
    <row r="13568" spans="2:2">
      <c r="B13568" s="4"/>
    </row>
    <row r="13569" spans="2:2">
      <c r="B13569" s="4"/>
    </row>
    <row r="13570" spans="2:2">
      <c r="B13570" s="4"/>
    </row>
    <row r="13571" spans="2:2">
      <c r="B13571" s="4"/>
    </row>
    <row r="13572" spans="2:2">
      <c r="B13572" s="4"/>
    </row>
    <row r="13573" spans="2:2">
      <c r="B13573" s="4"/>
    </row>
    <row r="13574" spans="2:2">
      <c r="B13574" s="4"/>
    </row>
    <row r="13575" spans="2:2">
      <c r="B13575" s="4"/>
    </row>
    <row r="13576" spans="2:2">
      <c r="B13576" s="4"/>
    </row>
    <row r="13577" spans="2:2">
      <c r="B13577" s="4"/>
    </row>
    <row r="13578" spans="2:2">
      <c r="B13578" s="4"/>
    </row>
    <row r="13579" spans="2:2">
      <c r="B13579" s="4"/>
    </row>
    <row r="13580" spans="2:2">
      <c r="B13580" s="4"/>
    </row>
    <row r="13581" spans="2:2">
      <c r="B13581" s="4"/>
    </row>
    <row r="13582" spans="2:2">
      <c r="B13582" s="4"/>
    </row>
    <row r="13583" spans="2:2">
      <c r="B13583" s="4"/>
    </row>
    <row r="13584" spans="2:2">
      <c r="B13584" s="4"/>
    </row>
    <row r="13585" spans="2:2">
      <c r="B13585" s="4"/>
    </row>
    <row r="13586" spans="2:2">
      <c r="B13586" s="4"/>
    </row>
    <row r="13587" spans="2:2">
      <c r="B13587" s="4"/>
    </row>
    <row r="13588" spans="2:2">
      <c r="B13588" s="4"/>
    </row>
    <row r="13589" spans="2:2">
      <c r="B13589" s="4"/>
    </row>
    <row r="13590" spans="2:2">
      <c r="B13590" s="4"/>
    </row>
    <row r="13591" spans="2:2">
      <c r="B13591" s="4"/>
    </row>
    <row r="13592" spans="2:2">
      <c r="B13592" s="4"/>
    </row>
    <row r="13593" spans="2:2">
      <c r="B13593" s="4"/>
    </row>
    <row r="13594" spans="2:2">
      <c r="B13594" s="4"/>
    </row>
    <row r="13595" spans="2:2">
      <c r="B13595" s="4"/>
    </row>
    <row r="13596" spans="2:2">
      <c r="B13596" s="4"/>
    </row>
    <row r="13597" spans="2:2">
      <c r="B13597" s="4"/>
    </row>
    <row r="13598" spans="2:2">
      <c r="B13598" s="4"/>
    </row>
    <row r="13599" spans="2:2">
      <c r="B13599" s="4"/>
    </row>
    <row r="13600" spans="2:2">
      <c r="B13600" s="4"/>
    </row>
    <row r="13601" spans="2:2">
      <c r="B13601" s="4"/>
    </row>
    <row r="13602" spans="2:2">
      <c r="B13602" s="4"/>
    </row>
    <row r="13603" spans="2:2">
      <c r="B13603" s="4"/>
    </row>
    <row r="13604" spans="2:2">
      <c r="B13604" s="4"/>
    </row>
    <row r="13605" spans="2:2">
      <c r="B13605" s="4"/>
    </row>
    <row r="13606" spans="2:2">
      <c r="B13606" s="4"/>
    </row>
    <row r="13607" spans="2:2">
      <c r="B13607" s="4"/>
    </row>
    <row r="13608" spans="2:2">
      <c r="B13608" s="4"/>
    </row>
    <row r="13609" spans="2:2">
      <c r="B13609" s="4"/>
    </row>
    <row r="13610" spans="2:2">
      <c r="B13610" s="4"/>
    </row>
    <row r="13611" spans="2:2">
      <c r="B13611" s="4"/>
    </row>
    <row r="13612" spans="2:2">
      <c r="B13612" s="4"/>
    </row>
    <row r="13613" spans="2:2">
      <c r="B13613" s="4"/>
    </row>
    <row r="13614" spans="2:2">
      <c r="B13614" s="4"/>
    </row>
    <row r="13615" spans="2:2">
      <c r="B13615" s="4"/>
    </row>
    <row r="13616" spans="2:2">
      <c r="B13616" s="4"/>
    </row>
    <row r="13617" spans="2:2">
      <c r="B13617" s="4"/>
    </row>
    <row r="13618" spans="2:2">
      <c r="B13618" s="4"/>
    </row>
    <row r="13619" spans="2:2">
      <c r="B13619" s="4"/>
    </row>
    <row r="13620" spans="2:2">
      <c r="B13620" s="4"/>
    </row>
    <row r="13621" spans="2:2">
      <c r="B13621" s="4"/>
    </row>
    <row r="13622" spans="2:2">
      <c r="B13622" s="4"/>
    </row>
    <row r="13623" spans="2:2">
      <c r="B13623" s="4"/>
    </row>
    <row r="13624" spans="2:2">
      <c r="B13624" s="4"/>
    </row>
    <row r="13625" spans="2:2">
      <c r="B13625" s="4"/>
    </row>
    <row r="13626" spans="2:2">
      <c r="B13626" s="4"/>
    </row>
    <row r="13627" spans="2:2">
      <c r="B13627" s="4"/>
    </row>
    <row r="13628" spans="2:2">
      <c r="B13628" s="4"/>
    </row>
    <row r="13629" spans="2:2">
      <c r="B13629" s="4"/>
    </row>
    <row r="13630" spans="2:2">
      <c r="B13630" s="4"/>
    </row>
    <row r="13631" spans="2:2">
      <c r="B13631" s="4"/>
    </row>
    <row r="13632" spans="2:2">
      <c r="B13632" s="4"/>
    </row>
    <row r="13633" spans="2:2">
      <c r="B13633" s="4"/>
    </row>
    <row r="13634" spans="2:2">
      <c r="B13634" s="4"/>
    </row>
    <row r="13635" spans="2:2">
      <c r="B13635" s="4"/>
    </row>
    <row r="13636" spans="2:2">
      <c r="B13636" s="4"/>
    </row>
    <row r="13637" spans="2:2">
      <c r="B13637" s="4"/>
    </row>
    <row r="13638" spans="2:2">
      <c r="B13638" s="4"/>
    </row>
    <row r="13639" spans="2:2">
      <c r="B13639" s="4"/>
    </row>
    <row r="13640" spans="2:2">
      <c r="B13640" s="4"/>
    </row>
    <row r="13641" spans="2:2">
      <c r="B13641" s="4"/>
    </row>
    <row r="13642" spans="2:2">
      <c r="B13642" s="4"/>
    </row>
    <row r="13643" spans="2:2">
      <c r="B13643" s="4"/>
    </row>
    <row r="13644" spans="2:2">
      <c r="B13644" s="4"/>
    </row>
    <row r="13645" spans="2:2">
      <c r="B13645" s="4"/>
    </row>
    <row r="13646" spans="2:2">
      <c r="B13646" s="4"/>
    </row>
    <row r="13647" spans="2:2">
      <c r="B13647" s="4"/>
    </row>
    <row r="13648" spans="2:2">
      <c r="B13648" s="4"/>
    </row>
    <row r="13649" spans="2:2">
      <c r="B13649" s="4"/>
    </row>
    <row r="13650" spans="2:2">
      <c r="B13650" s="4"/>
    </row>
    <row r="13651" spans="2:2">
      <c r="B13651" s="4"/>
    </row>
    <row r="13652" spans="2:2">
      <c r="B13652" s="4"/>
    </row>
    <row r="13653" spans="2:2">
      <c r="B13653" s="4"/>
    </row>
    <row r="13654" spans="2:2">
      <c r="B13654" s="4"/>
    </row>
    <row r="13655" spans="2:2">
      <c r="B13655" s="4"/>
    </row>
    <row r="13656" spans="2:2">
      <c r="B13656" s="4"/>
    </row>
    <row r="13657" spans="2:2">
      <c r="B13657" s="4"/>
    </row>
    <row r="13658" spans="2:2">
      <c r="B13658" s="4"/>
    </row>
    <row r="13659" spans="2:2">
      <c r="B13659" s="4"/>
    </row>
    <row r="13660" spans="2:2">
      <c r="B13660" s="4"/>
    </row>
    <row r="13661" spans="2:2">
      <c r="B13661" s="4"/>
    </row>
    <row r="13662" spans="2:2">
      <c r="B13662" s="4"/>
    </row>
    <row r="13663" spans="2:2">
      <c r="B13663" s="4"/>
    </row>
    <row r="13664" spans="2:2">
      <c r="B13664" s="4"/>
    </row>
    <row r="13665" spans="2:2">
      <c r="B13665" s="4"/>
    </row>
    <row r="13666" spans="2:2">
      <c r="B13666" s="4"/>
    </row>
    <row r="13667" spans="2:2">
      <c r="B13667" s="4"/>
    </row>
    <row r="13668" spans="2:2">
      <c r="B13668" s="4"/>
    </row>
    <row r="13669" spans="2:2">
      <c r="B13669" s="4"/>
    </row>
    <row r="13670" spans="2:2">
      <c r="B13670" s="4"/>
    </row>
    <row r="13671" spans="2:2">
      <c r="B13671" s="4"/>
    </row>
    <row r="13672" spans="2:2">
      <c r="B13672" s="4"/>
    </row>
    <row r="13673" spans="2:2">
      <c r="B13673" s="4"/>
    </row>
    <row r="13674" spans="2:2">
      <c r="B13674" s="4"/>
    </row>
    <row r="13675" spans="2:2">
      <c r="B13675" s="4"/>
    </row>
    <row r="13676" spans="2:2">
      <c r="B13676" s="4"/>
    </row>
    <row r="13677" spans="2:2">
      <c r="B13677" s="4"/>
    </row>
    <row r="13678" spans="2:2">
      <c r="B13678" s="4"/>
    </row>
    <row r="13679" spans="2:2">
      <c r="B13679" s="4"/>
    </row>
    <row r="13680" spans="2:2">
      <c r="B13680" s="4"/>
    </row>
    <row r="13681" spans="2:2">
      <c r="B13681" s="4"/>
    </row>
    <row r="13682" spans="2:2">
      <c r="B13682" s="4"/>
    </row>
    <row r="13683" spans="2:2">
      <c r="B13683" s="4"/>
    </row>
    <row r="13684" spans="2:2">
      <c r="B13684" s="4"/>
    </row>
    <row r="13685" spans="2:2">
      <c r="B13685" s="4"/>
    </row>
    <row r="13686" spans="2:2">
      <c r="B13686" s="4"/>
    </row>
    <row r="13687" spans="2:2">
      <c r="B13687" s="4"/>
    </row>
    <row r="13688" spans="2:2">
      <c r="B13688" s="4"/>
    </row>
    <row r="13689" spans="2:2">
      <c r="B13689" s="4"/>
    </row>
    <row r="13690" spans="2:2">
      <c r="B13690" s="4"/>
    </row>
    <row r="13691" spans="2:2">
      <c r="B13691" s="4"/>
    </row>
    <row r="13692" spans="2:2">
      <c r="B13692" s="4"/>
    </row>
    <row r="13693" spans="2:2">
      <c r="B13693" s="4"/>
    </row>
    <row r="13694" spans="2:2">
      <c r="B13694" s="4"/>
    </row>
    <row r="13695" spans="2:2">
      <c r="B13695" s="4"/>
    </row>
    <row r="13696" spans="2:2">
      <c r="B13696" s="4"/>
    </row>
    <row r="13697" spans="2:2">
      <c r="B13697" s="4"/>
    </row>
    <row r="13698" spans="2:2">
      <c r="B13698" s="4"/>
    </row>
    <row r="13699" spans="2:2">
      <c r="B13699" s="4"/>
    </row>
    <row r="13700" spans="2:2">
      <c r="B13700" s="4"/>
    </row>
    <row r="13701" spans="2:2">
      <c r="B13701" s="4"/>
    </row>
    <row r="13702" spans="2:2">
      <c r="B13702" s="4"/>
    </row>
    <row r="13703" spans="2:2">
      <c r="B13703" s="4"/>
    </row>
    <row r="13704" spans="2:2">
      <c r="B13704" s="4"/>
    </row>
    <row r="13705" spans="2:2">
      <c r="B13705" s="4"/>
    </row>
    <row r="13706" spans="2:2">
      <c r="B13706" s="4"/>
    </row>
    <row r="13707" spans="2:2">
      <c r="B13707" s="4"/>
    </row>
    <row r="13708" spans="2:2">
      <c r="B13708" s="4"/>
    </row>
    <row r="13709" spans="2:2">
      <c r="B13709" s="4"/>
    </row>
    <row r="13710" spans="2:2">
      <c r="B13710" s="4"/>
    </row>
    <row r="13711" spans="2:2">
      <c r="B13711" s="4"/>
    </row>
    <row r="13712" spans="2:2">
      <c r="B13712" s="4"/>
    </row>
    <row r="13713" spans="2:2">
      <c r="B13713" s="4"/>
    </row>
    <row r="13714" spans="2:2">
      <c r="B13714" s="4"/>
    </row>
    <row r="13715" spans="2:2">
      <c r="B13715" s="4"/>
    </row>
    <row r="13716" spans="2:2">
      <c r="B13716" s="4"/>
    </row>
    <row r="13717" spans="2:2">
      <c r="B13717" s="4"/>
    </row>
    <row r="13718" spans="2:2">
      <c r="B13718" s="4"/>
    </row>
    <row r="13719" spans="2:2">
      <c r="B13719" s="4"/>
    </row>
    <row r="13720" spans="2:2">
      <c r="B13720" s="4"/>
    </row>
    <row r="13721" spans="2:2">
      <c r="B13721" s="4"/>
    </row>
    <row r="13722" spans="2:2">
      <c r="B13722" s="4"/>
    </row>
    <row r="13723" spans="2:2">
      <c r="B13723" s="4"/>
    </row>
    <row r="13724" spans="2:2">
      <c r="B13724" s="4"/>
    </row>
    <row r="13725" spans="2:2">
      <c r="B13725" s="4"/>
    </row>
    <row r="13726" spans="2:2">
      <c r="B13726" s="4"/>
    </row>
    <row r="13727" spans="2:2">
      <c r="B13727" s="4"/>
    </row>
    <row r="13728" spans="2:2">
      <c r="B13728" s="4"/>
    </row>
    <row r="13729" spans="2:2">
      <c r="B13729" s="4"/>
    </row>
    <row r="13730" spans="2:2">
      <c r="B13730" s="4"/>
    </row>
    <row r="13731" spans="2:2">
      <c r="B13731" s="4"/>
    </row>
    <row r="13732" spans="2:2">
      <c r="B13732" s="4"/>
    </row>
    <row r="13733" spans="2:2">
      <c r="B13733" s="4"/>
    </row>
    <row r="13734" spans="2:2">
      <c r="B13734" s="4"/>
    </row>
    <row r="13735" spans="2:2">
      <c r="B13735" s="4"/>
    </row>
    <row r="13736" spans="2:2">
      <c r="B13736" s="4"/>
    </row>
    <row r="13737" spans="2:2">
      <c r="B13737" s="4"/>
    </row>
    <row r="13738" spans="2:2">
      <c r="B13738" s="4"/>
    </row>
    <row r="13739" spans="2:2">
      <c r="B13739" s="4"/>
    </row>
    <row r="13740" spans="2:2">
      <c r="B13740" s="4"/>
    </row>
    <row r="13741" spans="2:2">
      <c r="B13741" s="4"/>
    </row>
    <row r="13742" spans="2:2">
      <c r="B13742" s="4"/>
    </row>
    <row r="13743" spans="2:2">
      <c r="B13743" s="4"/>
    </row>
    <row r="13744" spans="2:2">
      <c r="B13744" s="4"/>
    </row>
    <row r="13745" spans="2:2">
      <c r="B13745" s="4"/>
    </row>
    <row r="13746" spans="2:2">
      <c r="B13746" s="4"/>
    </row>
    <row r="13747" spans="2:2">
      <c r="B13747" s="4"/>
    </row>
    <row r="13748" spans="2:2">
      <c r="B13748" s="4"/>
    </row>
    <row r="13749" spans="2:2">
      <c r="B13749" s="4"/>
    </row>
    <row r="13750" spans="2:2">
      <c r="B13750" s="4"/>
    </row>
    <row r="13751" spans="2:2">
      <c r="B13751" s="4"/>
    </row>
    <row r="13752" spans="2:2">
      <c r="B13752" s="4"/>
    </row>
    <row r="13753" spans="2:2">
      <c r="B13753" s="4"/>
    </row>
    <row r="13754" spans="2:2">
      <c r="B13754" s="4"/>
    </row>
    <row r="13755" spans="2:2">
      <c r="B13755" s="4"/>
    </row>
    <row r="13756" spans="2:2">
      <c r="B13756" s="4"/>
    </row>
    <row r="13757" spans="2:2">
      <c r="B13757" s="4"/>
    </row>
    <row r="13758" spans="2:2">
      <c r="B13758" s="4"/>
    </row>
    <row r="13759" spans="2:2">
      <c r="B13759" s="4"/>
    </row>
    <row r="13760" spans="2:2">
      <c r="B13760" s="4"/>
    </row>
    <row r="13761" spans="2:2">
      <c r="B13761" s="4"/>
    </row>
    <row r="13762" spans="2:2">
      <c r="B13762" s="4"/>
    </row>
    <row r="13763" spans="2:2">
      <c r="B13763" s="4"/>
    </row>
    <row r="13764" spans="2:2">
      <c r="B13764" s="4"/>
    </row>
    <row r="13765" spans="2:2">
      <c r="B13765" s="4"/>
    </row>
    <row r="13766" spans="2:2">
      <c r="B13766" s="4"/>
    </row>
    <row r="13767" spans="2:2">
      <c r="B13767" s="4"/>
    </row>
    <row r="13768" spans="2:2">
      <c r="B13768" s="4"/>
    </row>
    <row r="13769" spans="2:2">
      <c r="B13769" s="4"/>
    </row>
    <row r="13770" spans="2:2">
      <c r="B13770" s="4"/>
    </row>
    <row r="13771" spans="2:2">
      <c r="B13771" s="4"/>
    </row>
    <row r="13772" spans="2:2">
      <c r="B13772" s="4"/>
    </row>
    <row r="13773" spans="2:2">
      <c r="B13773" s="4"/>
    </row>
    <row r="13774" spans="2:2">
      <c r="B13774" s="4"/>
    </row>
    <row r="13775" spans="2:2">
      <c r="B13775" s="4"/>
    </row>
    <row r="13776" spans="2:2">
      <c r="B13776" s="4"/>
    </row>
    <row r="13777" spans="2:2">
      <c r="B13777" s="4"/>
    </row>
    <row r="13778" spans="2:2">
      <c r="B13778" s="4"/>
    </row>
    <row r="13779" spans="2:2">
      <c r="B13779" s="4"/>
    </row>
    <row r="13780" spans="2:2">
      <c r="B13780" s="4"/>
    </row>
    <row r="13781" spans="2:2">
      <c r="B13781" s="4"/>
    </row>
    <row r="13782" spans="2:2">
      <c r="B13782" s="4"/>
    </row>
    <row r="13783" spans="2:2">
      <c r="B13783" s="4"/>
    </row>
    <row r="13784" spans="2:2">
      <c r="B13784" s="4"/>
    </row>
    <row r="13785" spans="2:2">
      <c r="B13785" s="4"/>
    </row>
    <row r="13786" spans="2:2">
      <c r="B13786" s="4"/>
    </row>
    <row r="13787" spans="2:2">
      <c r="B13787" s="4"/>
    </row>
    <row r="13788" spans="2:2">
      <c r="B13788" s="4"/>
    </row>
    <row r="13789" spans="2:2">
      <c r="B13789" s="4"/>
    </row>
    <row r="13790" spans="2:2">
      <c r="B13790" s="4"/>
    </row>
    <row r="13791" spans="2:2">
      <c r="B13791" s="4"/>
    </row>
    <row r="13792" spans="2:2">
      <c r="B13792" s="4"/>
    </row>
    <row r="13793" spans="2:2">
      <c r="B13793" s="4"/>
    </row>
    <row r="13794" spans="2:2">
      <c r="B13794" s="4"/>
    </row>
    <row r="13795" spans="2:2">
      <c r="B13795" s="4"/>
    </row>
    <row r="13796" spans="2:2">
      <c r="B13796" s="4"/>
    </row>
    <row r="13797" spans="2:2">
      <c r="B13797" s="4"/>
    </row>
    <row r="13798" spans="2:2">
      <c r="B13798" s="4"/>
    </row>
    <row r="13799" spans="2:2">
      <c r="B13799" s="4"/>
    </row>
    <row r="13800" spans="2:2">
      <c r="B13800" s="4"/>
    </row>
    <row r="13801" spans="2:2">
      <c r="B13801" s="4"/>
    </row>
    <row r="13802" spans="2:2">
      <c r="B13802" s="4"/>
    </row>
    <row r="13803" spans="2:2">
      <c r="B13803" s="4"/>
    </row>
    <row r="13804" spans="2:2">
      <c r="B13804" s="4"/>
    </row>
    <row r="13805" spans="2:2">
      <c r="B13805" s="4"/>
    </row>
    <row r="13806" spans="2:2">
      <c r="B13806" s="4"/>
    </row>
    <row r="13807" spans="2:2">
      <c r="B13807" s="4"/>
    </row>
    <row r="13808" spans="2:2">
      <c r="B13808" s="4"/>
    </row>
    <row r="13809" spans="2:2">
      <c r="B13809" s="4"/>
    </row>
    <row r="13810" spans="2:2">
      <c r="B13810" s="4"/>
    </row>
    <row r="13811" spans="2:2">
      <c r="B13811" s="4"/>
    </row>
    <row r="13812" spans="2:2">
      <c r="B13812" s="4"/>
    </row>
    <row r="13813" spans="2:2">
      <c r="B13813" s="4"/>
    </row>
    <row r="13814" spans="2:2">
      <c r="B13814" s="4"/>
    </row>
    <row r="13815" spans="2:2">
      <c r="B13815" s="4"/>
    </row>
    <row r="13816" spans="2:2">
      <c r="B13816" s="4"/>
    </row>
    <row r="13817" spans="2:2">
      <c r="B13817" s="4"/>
    </row>
    <row r="13818" spans="2:2">
      <c r="B13818" s="4"/>
    </row>
    <row r="13819" spans="2:2">
      <c r="B13819" s="4"/>
    </row>
    <row r="13820" spans="2:2">
      <c r="B13820" s="4"/>
    </row>
    <row r="13821" spans="2:2">
      <c r="B13821" s="4"/>
    </row>
    <row r="13822" spans="2:2">
      <c r="B13822" s="4"/>
    </row>
    <row r="13823" spans="2:2">
      <c r="B13823" s="4"/>
    </row>
    <row r="13824" spans="2:2">
      <c r="B13824" s="4"/>
    </row>
    <row r="13825" spans="2:2">
      <c r="B13825" s="4"/>
    </row>
    <row r="13826" spans="2:2">
      <c r="B13826" s="4"/>
    </row>
    <row r="13827" spans="2:2">
      <c r="B13827" s="4"/>
    </row>
    <row r="13828" spans="2:2">
      <c r="B13828" s="4"/>
    </row>
    <row r="13829" spans="2:2">
      <c r="B13829" s="4"/>
    </row>
    <row r="13830" spans="2:2">
      <c r="B13830" s="4"/>
    </row>
    <row r="13831" spans="2:2">
      <c r="B13831" s="4"/>
    </row>
    <row r="13832" spans="2:2">
      <c r="B13832" s="4"/>
    </row>
    <row r="13833" spans="2:2">
      <c r="B13833" s="4"/>
    </row>
    <row r="13834" spans="2:2">
      <c r="B13834" s="4"/>
    </row>
    <row r="13835" spans="2:2">
      <c r="B13835" s="4"/>
    </row>
    <row r="13836" spans="2:2">
      <c r="B13836" s="4"/>
    </row>
    <row r="13837" spans="2:2">
      <c r="B13837" s="4"/>
    </row>
    <row r="13838" spans="2:2">
      <c r="B13838" s="4"/>
    </row>
    <row r="13839" spans="2:2">
      <c r="B13839" s="4"/>
    </row>
    <row r="13840" spans="2:2">
      <c r="B13840" s="4"/>
    </row>
    <row r="13841" spans="2:2">
      <c r="B13841" s="4"/>
    </row>
    <row r="13842" spans="2:2">
      <c r="B13842" s="4"/>
    </row>
    <row r="13843" spans="2:2">
      <c r="B13843" s="4"/>
    </row>
    <row r="13844" spans="2:2">
      <c r="B13844" s="4"/>
    </row>
    <row r="13845" spans="2:2">
      <c r="B13845" s="4"/>
    </row>
    <row r="13846" spans="2:2">
      <c r="B13846" s="4"/>
    </row>
    <row r="13847" spans="2:2">
      <c r="B13847" s="4"/>
    </row>
    <row r="13848" spans="2:2">
      <c r="B13848" s="4"/>
    </row>
    <row r="13849" spans="2:2">
      <c r="B13849" s="4"/>
    </row>
    <row r="13850" spans="2:2">
      <c r="B13850" s="4"/>
    </row>
    <row r="13851" spans="2:2">
      <c r="B13851" s="4"/>
    </row>
    <row r="13852" spans="2:2">
      <c r="B13852" s="4"/>
    </row>
    <row r="13853" spans="2:2">
      <c r="B13853" s="4"/>
    </row>
    <row r="13854" spans="2:2">
      <c r="B13854" s="4"/>
    </row>
    <row r="13855" spans="2:2">
      <c r="B13855" s="4"/>
    </row>
    <row r="13856" spans="2:2">
      <c r="B13856" s="4"/>
    </row>
    <row r="13857" spans="2:2">
      <c r="B13857" s="4"/>
    </row>
    <row r="13858" spans="2:2">
      <c r="B13858" s="4"/>
    </row>
    <row r="13859" spans="2:2">
      <c r="B13859" s="4"/>
    </row>
    <row r="13860" spans="2:2">
      <c r="B13860" s="4"/>
    </row>
    <row r="13861" spans="2:2">
      <c r="B13861" s="4"/>
    </row>
    <row r="13862" spans="2:2">
      <c r="B13862" s="4"/>
    </row>
    <row r="13863" spans="2:2">
      <c r="B13863" s="4"/>
    </row>
    <row r="13864" spans="2:2">
      <c r="B13864" s="4"/>
    </row>
    <row r="13865" spans="2:2">
      <c r="B13865" s="4"/>
    </row>
    <row r="13866" spans="2:2">
      <c r="B13866" s="4"/>
    </row>
    <row r="13867" spans="2:2">
      <c r="B13867" s="4"/>
    </row>
    <row r="13868" spans="2:2">
      <c r="B13868" s="4"/>
    </row>
    <row r="13869" spans="2:2">
      <c r="B13869" s="4"/>
    </row>
    <row r="13870" spans="2:2">
      <c r="B13870" s="4"/>
    </row>
    <row r="13871" spans="2:2">
      <c r="B13871" s="4"/>
    </row>
    <row r="13872" spans="2:2">
      <c r="B13872" s="4"/>
    </row>
    <row r="13873" spans="2:2">
      <c r="B13873" s="4"/>
    </row>
    <row r="13874" spans="2:2">
      <c r="B13874" s="4"/>
    </row>
    <row r="13875" spans="2:2">
      <c r="B13875" s="4"/>
    </row>
    <row r="13876" spans="2:2">
      <c r="B13876" s="4"/>
    </row>
    <row r="13877" spans="2:2">
      <c r="B13877" s="4"/>
    </row>
    <row r="13878" spans="2:2">
      <c r="B13878" s="4"/>
    </row>
    <row r="13879" spans="2:2">
      <c r="B13879" s="4"/>
    </row>
    <row r="13880" spans="2:2">
      <c r="B13880" s="4"/>
    </row>
    <row r="13881" spans="2:2">
      <c r="B13881" s="4"/>
    </row>
    <row r="13882" spans="2:2">
      <c r="B13882" s="4"/>
    </row>
    <row r="13883" spans="2:2">
      <c r="B13883" s="4"/>
    </row>
    <row r="13884" spans="2:2">
      <c r="B13884" s="4"/>
    </row>
    <row r="13885" spans="2:2">
      <c r="B13885" s="4"/>
    </row>
    <row r="13886" spans="2:2">
      <c r="B13886" s="4"/>
    </row>
    <row r="13887" spans="2:2">
      <c r="B13887" s="4"/>
    </row>
    <row r="13888" spans="2:2">
      <c r="B13888" s="4"/>
    </row>
    <row r="13889" spans="2:2">
      <c r="B13889" s="4"/>
    </row>
    <row r="13890" spans="2:2">
      <c r="B13890" s="4"/>
    </row>
    <row r="13891" spans="2:2">
      <c r="B13891" s="4"/>
    </row>
    <row r="13892" spans="2:2">
      <c r="B13892" s="4"/>
    </row>
    <row r="13893" spans="2:2">
      <c r="B13893" s="4"/>
    </row>
    <row r="13894" spans="2:2">
      <c r="B13894" s="4"/>
    </row>
    <row r="13895" spans="2:2">
      <c r="B13895" s="4"/>
    </row>
    <row r="13896" spans="2:2">
      <c r="B13896" s="4"/>
    </row>
    <row r="13897" spans="2:2">
      <c r="B13897" s="4"/>
    </row>
    <row r="13898" spans="2:2">
      <c r="B13898" s="4"/>
    </row>
    <row r="13899" spans="2:2">
      <c r="B13899" s="4"/>
    </row>
    <row r="13900" spans="2:2">
      <c r="B13900" s="4"/>
    </row>
    <row r="13901" spans="2:2">
      <c r="B13901" s="4"/>
    </row>
    <row r="13902" spans="2:2">
      <c r="B13902" s="4"/>
    </row>
    <row r="13903" spans="2:2">
      <c r="B13903" s="4"/>
    </row>
    <row r="13904" spans="2:2">
      <c r="B13904" s="4"/>
    </row>
    <row r="13905" spans="2:2">
      <c r="B13905" s="4"/>
    </row>
    <row r="13906" spans="2:2">
      <c r="B13906" s="4"/>
    </row>
    <row r="13907" spans="2:2">
      <c r="B13907" s="4"/>
    </row>
    <row r="13908" spans="2:2">
      <c r="B13908" s="4"/>
    </row>
    <row r="13909" spans="2:2">
      <c r="B13909" s="4"/>
    </row>
    <row r="13910" spans="2:2">
      <c r="B13910" s="4"/>
    </row>
    <row r="13911" spans="2:2">
      <c r="B13911" s="4"/>
    </row>
    <row r="13912" spans="2:2">
      <c r="B13912" s="4"/>
    </row>
    <row r="13913" spans="2:2">
      <c r="B13913" s="4"/>
    </row>
    <row r="13914" spans="2:2">
      <c r="B13914" s="4"/>
    </row>
    <row r="13915" spans="2:2">
      <c r="B13915" s="4"/>
    </row>
    <row r="13916" spans="2:2">
      <c r="B13916" s="4"/>
    </row>
    <row r="13917" spans="2:2">
      <c r="B13917" s="4"/>
    </row>
    <row r="13918" spans="2:2">
      <c r="B13918" s="4"/>
    </row>
    <row r="13919" spans="2:2">
      <c r="B13919" s="4"/>
    </row>
    <row r="13920" spans="2:2">
      <c r="B13920" s="4"/>
    </row>
    <row r="13921" spans="2:2">
      <c r="B13921" s="4"/>
    </row>
    <row r="13922" spans="2:2">
      <c r="B13922" s="4"/>
    </row>
    <row r="13923" spans="2:2">
      <c r="B13923" s="4"/>
    </row>
    <row r="13924" spans="2:2">
      <c r="B13924" s="4"/>
    </row>
    <row r="13925" spans="2:2">
      <c r="B13925" s="4"/>
    </row>
    <row r="13926" spans="2:2">
      <c r="B13926" s="4"/>
    </row>
    <row r="13927" spans="2:2">
      <c r="B13927" s="4"/>
    </row>
    <row r="13928" spans="2:2">
      <c r="B13928" s="4"/>
    </row>
    <row r="13929" spans="2:2">
      <c r="B13929" s="4"/>
    </row>
    <row r="13930" spans="2:2">
      <c r="B13930" s="4"/>
    </row>
    <row r="13931" spans="2:2">
      <c r="B13931" s="4"/>
    </row>
    <row r="13932" spans="2:2">
      <c r="B13932" s="4"/>
    </row>
    <row r="13933" spans="2:2">
      <c r="B13933" s="4"/>
    </row>
    <row r="13934" spans="2:2">
      <c r="B13934" s="4"/>
    </row>
    <row r="13935" spans="2:2">
      <c r="B13935" s="4"/>
    </row>
    <row r="13936" spans="2:2">
      <c r="B13936" s="4"/>
    </row>
    <row r="13937" spans="2:2">
      <c r="B13937" s="4"/>
    </row>
    <row r="13938" spans="2:2">
      <c r="B13938" s="4"/>
    </row>
    <row r="13939" spans="2:2">
      <c r="B13939" s="4"/>
    </row>
    <row r="13940" spans="2:2">
      <c r="B13940" s="4"/>
    </row>
    <row r="13941" spans="2:2">
      <c r="B13941" s="4"/>
    </row>
    <row r="13942" spans="2:2">
      <c r="B13942" s="4"/>
    </row>
    <row r="13943" spans="2:2">
      <c r="B13943" s="4"/>
    </row>
    <row r="13944" spans="2:2">
      <c r="B13944" s="4"/>
    </row>
    <row r="13945" spans="2:2">
      <c r="B13945" s="4"/>
    </row>
    <row r="13946" spans="2:2">
      <c r="B13946" s="4"/>
    </row>
    <row r="13947" spans="2:2">
      <c r="B13947" s="4"/>
    </row>
    <row r="13948" spans="2:2">
      <c r="B13948" s="4"/>
    </row>
    <row r="13949" spans="2:2">
      <c r="B13949" s="4"/>
    </row>
    <row r="13950" spans="2:2">
      <c r="B13950" s="4"/>
    </row>
    <row r="13951" spans="2:2">
      <c r="B13951" s="4"/>
    </row>
    <row r="13952" spans="2:2">
      <c r="B13952" s="4"/>
    </row>
    <row r="13953" spans="2:2">
      <c r="B13953" s="4"/>
    </row>
    <row r="13954" spans="2:2">
      <c r="B13954" s="4"/>
    </row>
    <row r="13955" spans="2:2">
      <c r="B13955" s="4"/>
    </row>
    <row r="13956" spans="2:2">
      <c r="B13956" s="4"/>
    </row>
    <row r="13957" spans="2:2">
      <c r="B13957" s="4"/>
    </row>
    <row r="13958" spans="2:2">
      <c r="B13958" s="4"/>
    </row>
    <row r="13959" spans="2:2">
      <c r="B13959" s="4"/>
    </row>
    <row r="13960" spans="2:2">
      <c r="B13960" s="4"/>
    </row>
    <row r="13961" spans="2:2">
      <c r="B13961" s="4"/>
    </row>
    <row r="13962" spans="2:2">
      <c r="B13962" s="4"/>
    </row>
    <row r="13963" spans="2:2">
      <c r="B13963" s="4"/>
    </row>
    <row r="13964" spans="2:2">
      <c r="B13964" s="4"/>
    </row>
    <row r="13965" spans="2:2">
      <c r="B13965" s="4"/>
    </row>
    <row r="13966" spans="2:2">
      <c r="B13966" s="4"/>
    </row>
    <row r="13967" spans="2:2">
      <c r="B13967" s="4"/>
    </row>
    <row r="13968" spans="2:2">
      <c r="B13968" s="4"/>
    </row>
    <row r="13969" spans="2:2">
      <c r="B13969" s="4"/>
    </row>
    <row r="13970" spans="2:2">
      <c r="B13970" s="4"/>
    </row>
    <row r="13971" spans="2:2">
      <c r="B13971" s="4"/>
    </row>
    <row r="13972" spans="2:2">
      <c r="B13972" s="4"/>
    </row>
    <row r="13973" spans="2:2">
      <c r="B13973" s="4"/>
    </row>
    <row r="13974" spans="2:2">
      <c r="B13974" s="4"/>
    </row>
    <row r="13975" spans="2:2">
      <c r="B13975" s="4"/>
    </row>
    <row r="13976" spans="2:2">
      <c r="B13976" s="4"/>
    </row>
    <row r="13977" spans="2:2">
      <c r="B13977" s="4"/>
    </row>
    <row r="13978" spans="2:2">
      <c r="B13978" s="4"/>
    </row>
    <row r="13979" spans="2:2">
      <c r="B13979" s="4"/>
    </row>
    <row r="13980" spans="2:2">
      <c r="B13980" s="4"/>
    </row>
    <row r="13981" spans="2:2">
      <c r="B13981" s="4"/>
    </row>
    <row r="13982" spans="2:2">
      <c r="B13982" s="4"/>
    </row>
    <row r="13983" spans="2:2">
      <c r="B13983" s="4"/>
    </row>
    <row r="13984" spans="2:2">
      <c r="B13984" s="4"/>
    </row>
    <row r="13985" spans="2:2">
      <c r="B13985" s="4"/>
    </row>
    <row r="13986" spans="2:2">
      <c r="B13986" s="4"/>
    </row>
    <row r="13987" spans="2:2">
      <c r="B13987" s="4"/>
    </row>
    <row r="13988" spans="2:2">
      <c r="B13988" s="4"/>
    </row>
    <row r="13989" spans="2:2">
      <c r="B13989" s="4"/>
    </row>
    <row r="13990" spans="2:2">
      <c r="B13990" s="4"/>
    </row>
    <row r="13991" spans="2:2">
      <c r="B13991" s="4"/>
    </row>
    <row r="13992" spans="2:2">
      <c r="B13992" s="4"/>
    </row>
    <row r="13993" spans="2:2">
      <c r="B13993" s="4"/>
    </row>
    <row r="13994" spans="2:2">
      <c r="B13994" s="4"/>
    </row>
    <row r="13995" spans="2:2">
      <c r="B13995" s="4"/>
    </row>
    <row r="13996" spans="2:2">
      <c r="B13996" s="4"/>
    </row>
    <row r="13997" spans="2:2">
      <c r="B13997" s="4"/>
    </row>
    <row r="13998" spans="2:2">
      <c r="B13998" s="4"/>
    </row>
    <row r="13999" spans="2:2">
      <c r="B13999" s="4"/>
    </row>
    <row r="14000" spans="2:2">
      <c r="B14000" s="4"/>
    </row>
    <row r="14001" spans="2:2">
      <c r="B14001" s="4"/>
    </row>
    <row r="14002" spans="2:2">
      <c r="B14002" s="4"/>
    </row>
    <row r="14003" spans="2:2">
      <c r="B14003" s="4"/>
    </row>
    <row r="14004" spans="2:2">
      <c r="B14004" s="4"/>
    </row>
    <row r="14005" spans="2:2">
      <c r="B14005" s="4"/>
    </row>
    <row r="14006" spans="2:2">
      <c r="B14006" s="4"/>
    </row>
    <row r="14007" spans="2:2">
      <c r="B14007" s="4"/>
    </row>
    <row r="14008" spans="2:2">
      <c r="B14008" s="4"/>
    </row>
    <row r="14009" spans="2:2">
      <c r="B14009" s="4"/>
    </row>
    <row r="14010" spans="2:2">
      <c r="B14010" s="4"/>
    </row>
    <row r="14011" spans="2:2">
      <c r="B14011" s="4"/>
    </row>
    <row r="14012" spans="2:2">
      <c r="B14012" s="4"/>
    </row>
    <row r="14013" spans="2:2">
      <c r="B14013" s="4"/>
    </row>
    <row r="14014" spans="2:2">
      <c r="B14014" s="4"/>
    </row>
    <row r="14015" spans="2:2">
      <c r="B14015" s="4"/>
    </row>
    <row r="14016" spans="2:2">
      <c r="B14016" s="4"/>
    </row>
    <row r="14017" spans="2:2">
      <c r="B14017" s="4"/>
    </row>
    <row r="14018" spans="2:2">
      <c r="B14018" s="4"/>
    </row>
    <row r="14019" spans="2:2">
      <c r="B14019" s="4"/>
    </row>
    <row r="14020" spans="2:2">
      <c r="B14020" s="4"/>
    </row>
    <row r="14021" spans="2:2">
      <c r="B14021" s="4"/>
    </row>
    <row r="14022" spans="2:2">
      <c r="B14022" s="4"/>
    </row>
    <row r="14023" spans="2:2">
      <c r="B14023" s="4"/>
    </row>
    <row r="14024" spans="2:2">
      <c r="B14024" s="4"/>
    </row>
    <row r="14025" spans="2:2">
      <c r="B14025" s="4"/>
    </row>
    <row r="14026" spans="2:2">
      <c r="B14026" s="4"/>
    </row>
    <row r="14027" spans="2:2">
      <c r="B14027" s="4"/>
    </row>
    <row r="14028" spans="2:2">
      <c r="B14028" s="4"/>
    </row>
    <row r="14029" spans="2:2">
      <c r="B14029" s="4"/>
    </row>
    <row r="14030" spans="2:2">
      <c r="B14030" s="4"/>
    </row>
    <row r="14031" spans="2:2">
      <c r="B14031" s="4"/>
    </row>
    <row r="14032" spans="2:2">
      <c r="B14032" s="4"/>
    </row>
    <row r="14033" spans="2:2">
      <c r="B14033" s="4"/>
    </row>
    <row r="14034" spans="2:2">
      <c r="B14034" s="4"/>
    </row>
    <row r="14035" spans="2:2">
      <c r="B14035" s="4"/>
    </row>
    <row r="14036" spans="2:2">
      <c r="B14036" s="4"/>
    </row>
    <row r="14037" spans="2:2">
      <c r="B14037" s="4"/>
    </row>
    <row r="14038" spans="2:2">
      <c r="B14038" s="4"/>
    </row>
    <row r="14039" spans="2:2">
      <c r="B14039" s="4"/>
    </row>
    <row r="14040" spans="2:2">
      <c r="B14040" s="4"/>
    </row>
    <row r="14041" spans="2:2">
      <c r="B14041" s="4"/>
    </row>
    <row r="14042" spans="2:2">
      <c r="B14042" s="4"/>
    </row>
    <row r="14043" spans="2:2">
      <c r="B14043" s="4"/>
    </row>
    <row r="14044" spans="2:2">
      <c r="B14044" s="4"/>
    </row>
    <row r="14045" spans="2:2">
      <c r="B14045" s="4"/>
    </row>
    <row r="14046" spans="2:2">
      <c r="B14046" s="4"/>
    </row>
    <row r="14047" spans="2:2">
      <c r="B14047" s="4"/>
    </row>
    <row r="14048" spans="2:2">
      <c r="B14048" s="4"/>
    </row>
    <row r="14049" spans="2:2">
      <c r="B14049" s="4"/>
    </row>
    <row r="14050" spans="2:2">
      <c r="B14050" s="4"/>
    </row>
    <row r="14051" spans="2:2">
      <c r="B14051" s="4"/>
    </row>
    <row r="14052" spans="2:2">
      <c r="B14052" s="4"/>
    </row>
    <row r="14053" spans="2:2">
      <c r="B14053" s="4"/>
    </row>
    <row r="14054" spans="2:2">
      <c r="B14054" s="4"/>
    </row>
    <row r="14055" spans="2:2">
      <c r="B14055" s="4"/>
    </row>
    <row r="14056" spans="2:2">
      <c r="B14056" s="4"/>
    </row>
    <row r="14057" spans="2:2">
      <c r="B14057" s="4"/>
    </row>
    <row r="14058" spans="2:2">
      <c r="B14058" s="4"/>
    </row>
    <row r="14059" spans="2:2">
      <c r="B14059" s="4"/>
    </row>
    <row r="14060" spans="2:2">
      <c r="B14060" s="4"/>
    </row>
    <row r="14061" spans="2:2">
      <c r="B14061" s="4"/>
    </row>
    <row r="14062" spans="2:2">
      <c r="B14062" s="4"/>
    </row>
    <row r="14063" spans="2:2">
      <c r="B14063" s="4"/>
    </row>
    <row r="14064" spans="2:2">
      <c r="B14064" s="4"/>
    </row>
    <row r="14065" spans="2:2">
      <c r="B14065" s="4"/>
    </row>
    <row r="14066" spans="2:2">
      <c r="B14066" s="4"/>
    </row>
    <row r="14067" spans="2:2">
      <c r="B14067" s="4"/>
    </row>
    <row r="14068" spans="2:2">
      <c r="B14068" s="4"/>
    </row>
    <row r="14069" spans="2:2">
      <c r="B14069" s="4"/>
    </row>
    <row r="14070" spans="2:2">
      <c r="B14070" s="4"/>
    </row>
    <row r="14071" spans="2:2">
      <c r="B14071" s="4"/>
    </row>
    <row r="14072" spans="2:2">
      <c r="B14072" s="4"/>
    </row>
    <row r="14073" spans="2:2">
      <c r="B14073" s="4"/>
    </row>
    <row r="14074" spans="2:2">
      <c r="B14074" s="4"/>
    </row>
    <row r="14075" spans="2:2">
      <c r="B14075" s="4"/>
    </row>
    <row r="14076" spans="2:2">
      <c r="B14076" s="4"/>
    </row>
    <row r="14077" spans="2:2">
      <c r="B14077" s="4"/>
    </row>
    <row r="14078" spans="2:2">
      <c r="B14078" s="4"/>
    </row>
    <row r="14079" spans="2:2">
      <c r="B14079" s="4"/>
    </row>
    <row r="14080" spans="2:2">
      <c r="B14080" s="4"/>
    </row>
    <row r="14081" spans="2:2">
      <c r="B14081" s="4"/>
    </row>
    <row r="14082" spans="2:2">
      <c r="B14082" s="4"/>
    </row>
    <row r="14083" spans="2:2">
      <c r="B14083" s="4"/>
    </row>
    <row r="14084" spans="2:2">
      <c r="B14084" s="4"/>
    </row>
    <row r="14085" spans="2:2">
      <c r="B14085" s="4"/>
    </row>
    <row r="14086" spans="2:2">
      <c r="B14086" s="4"/>
    </row>
    <row r="14087" spans="2:2">
      <c r="B14087" s="4"/>
    </row>
    <row r="14088" spans="2:2">
      <c r="B14088" s="4"/>
    </row>
    <row r="14089" spans="2:2">
      <c r="B14089" s="4"/>
    </row>
    <row r="14090" spans="2:2">
      <c r="B14090" s="4"/>
    </row>
    <row r="14091" spans="2:2">
      <c r="B14091" s="4"/>
    </row>
    <row r="14092" spans="2:2">
      <c r="B14092" s="4"/>
    </row>
    <row r="14093" spans="2:2">
      <c r="B14093" s="4"/>
    </row>
    <row r="14094" spans="2:2">
      <c r="B14094" s="4"/>
    </row>
    <row r="14095" spans="2:2">
      <c r="B14095" s="4"/>
    </row>
    <row r="14096" spans="2:2">
      <c r="B14096" s="4"/>
    </row>
    <row r="14097" spans="2:2">
      <c r="B14097" s="4"/>
    </row>
    <row r="14098" spans="2:2">
      <c r="B14098" s="4"/>
    </row>
    <row r="14099" spans="2:2">
      <c r="B14099" s="4"/>
    </row>
    <row r="14100" spans="2:2">
      <c r="B14100" s="4"/>
    </row>
    <row r="14101" spans="2:2">
      <c r="B14101" s="4"/>
    </row>
    <row r="14102" spans="2:2">
      <c r="B14102" s="4"/>
    </row>
    <row r="14103" spans="2:2">
      <c r="B14103" s="4"/>
    </row>
    <row r="14104" spans="2:2">
      <c r="B14104" s="4"/>
    </row>
    <row r="14105" spans="2:2">
      <c r="B14105" s="4"/>
    </row>
    <row r="14106" spans="2:2">
      <c r="B14106" s="4"/>
    </row>
    <row r="14107" spans="2:2">
      <c r="B14107" s="4"/>
    </row>
    <row r="14108" spans="2:2">
      <c r="B14108" s="4"/>
    </row>
    <row r="14109" spans="2:2">
      <c r="B14109" s="4"/>
    </row>
    <row r="14110" spans="2:2">
      <c r="B14110" s="4"/>
    </row>
    <row r="14111" spans="2:2">
      <c r="B14111" s="4"/>
    </row>
    <row r="14112" spans="2:2">
      <c r="B14112" s="4"/>
    </row>
    <row r="14113" spans="2:2">
      <c r="B14113" s="4"/>
    </row>
    <row r="14114" spans="2:2">
      <c r="B14114" s="4"/>
    </row>
    <row r="14115" spans="2:2">
      <c r="B14115" s="4"/>
    </row>
    <row r="14116" spans="2:2">
      <c r="B14116" s="4"/>
    </row>
    <row r="14117" spans="2:2">
      <c r="B14117" s="4"/>
    </row>
    <row r="14118" spans="2:2">
      <c r="B14118" s="4"/>
    </row>
    <row r="14119" spans="2:2">
      <c r="B14119" s="4"/>
    </row>
    <row r="14120" spans="2:2">
      <c r="B14120" s="4"/>
    </row>
    <row r="14121" spans="2:2">
      <c r="B14121" s="4"/>
    </row>
    <row r="14122" spans="2:2">
      <c r="B14122" s="4"/>
    </row>
    <row r="14123" spans="2:2">
      <c r="B14123" s="4"/>
    </row>
    <row r="14124" spans="2:2">
      <c r="B14124" s="4"/>
    </row>
    <row r="14125" spans="2:2">
      <c r="B14125" s="4"/>
    </row>
    <row r="14126" spans="2:2">
      <c r="B14126" s="4"/>
    </row>
    <row r="14127" spans="2:2">
      <c r="B14127" s="4"/>
    </row>
    <row r="14128" spans="2:2">
      <c r="B14128" s="4"/>
    </row>
    <row r="14129" spans="2:2">
      <c r="B14129" s="4"/>
    </row>
    <row r="14130" spans="2:2">
      <c r="B14130" s="4"/>
    </row>
    <row r="14131" spans="2:2">
      <c r="B14131" s="4"/>
    </row>
    <row r="14132" spans="2:2">
      <c r="B14132" s="4"/>
    </row>
    <row r="14133" spans="2:2">
      <c r="B14133" s="4"/>
    </row>
    <row r="14134" spans="2:2">
      <c r="B14134" s="4"/>
    </row>
    <row r="14135" spans="2:2">
      <c r="B14135" s="4"/>
    </row>
    <row r="14136" spans="2:2">
      <c r="B14136" s="4"/>
    </row>
    <row r="14137" spans="2:2">
      <c r="B14137" s="4"/>
    </row>
    <row r="14138" spans="2:2">
      <c r="B14138" s="4"/>
    </row>
    <row r="14139" spans="2:2">
      <c r="B14139" s="4"/>
    </row>
    <row r="14140" spans="2:2">
      <c r="B14140" s="4"/>
    </row>
    <row r="14141" spans="2:2">
      <c r="B14141" s="4"/>
    </row>
    <row r="14142" spans="2:2">
      <c r="B14142" s="4"/>
    </row>
    <row r="14143" spans="2:2">
      <c r="B14143" s="4"/>
    </row>
    <row r="14144" spans="2:2">
      <c r="B14144" s="4"/>
    </row>
    <row r="14145" spans="2:2">
      <c r="B14145" s="4"/>
    </row>
    <row r="14146" spans="2:2">
      <c r="B14146" s="4"/>
    </row>
    <row r="14147" spans="2:2">
      <c r="B14147" s="4"/>
    </row>
    <row r="14148" spans="2:2">
      <c r="B14148" s="4"/>
    </row>
    <row r="14149" spans="2:2">
      <c r="B14149" s="4"/>
    </row>
    <row r="14150" spans="2:2">
      <c r="B14150" s="4"/>
    </row>
    <row r="14151" spans="2:2">
      <c r="B14151" s="4"/>
    </row>
    <row r="14152" spans="2:2">
      <c r="B14152" s="4"/>
    </row>
    <row r="14153" spans="2:2">
      <c r="B14153" s="4"/>
    </row>
    <row r="14154" spans="2:2">
      <c r="B14154" s="4"/>
    </row>
    <row r="14155" spans="2:2">
      <c r="B14155" s="4"/>
    </row>
    <row r="14156" spans="2:2">
      <c r="B14156" s="4"/>
    </row>
    <row r="14157" spans="2:2">
      <c r="B14157" s="4"/>
    </row>
    <row r="14158" spans="2:2">
      <c r="B14158" s="4"/>
    </row>
    <row r="14159" spans="2:2">
      <c r="B14159" s="4"/>
    </row>
    <row r="14160" spans="2:2">
      <c r="B14160" s="4"/>
    </row>
    <row r="14161" spans="2:2">
      <c r="B14161" s="4"/>
    </row>
    <row r="14162" spans="2:2">
      <c r="B14162" s="4"/>
    </row>
    <row r="14163" spans="2:2">
      <c r="B14163" s="4"/>
    </row>
    <row r="14164" spans="2:2">
      <c r="B14164" s="4"/>
    </row>
    <row r="14165" spans="2:2">
      <c r="B14165" s="4"/>
    </row>
    <row r="14166" spans="2:2">
      <c r="B14166" s="4"/>
    </row>
    <row r="14167" spans="2:2">
      <c r="B14167" s="4"/>
    </row>
    <row r="14168" spans="2:2">
      <c r="B14168" s="4"/>
    </row>
    <row r="14169" spans="2:2">
      <c r="B14169" s="4"/>
    </row>
    <row r="14170" spans="2:2">
      <c r="B14170" s="4"/>
    </row>
    <row r="14171" spans="2:2">
      <c r="B14171" s="4"/>
    </row>
    <row r="14172" spans="2:2">
      <c r="B14172" s="4"/>
    </row>
    <row r="14173" spans="2:2">
      <c r="B14173" s="4"/>
    </row>
    <row r="14174" spans="2:2">
      <c r="B14174" s="4"/>
    </row>
    <row r="14175" spans="2:2">
      <c r="B14175" s="4"/>
    </row>
    <row r="14176" spans="2:2">
      <c r="B14176" s="4"/>
    </row>
    <row r="14177" spans="2:2">
      <c r="B14177" s="4"/>
    </row>
    <row r="14178" spans="2:2">
      <c r="B14178" s="4"/>
    </row>
    <row r="14179" spans="2:2">
      <c r="B14179" s="4"/>
    </row>
    <row r="14180" spans="2:2">
      <c r="B14180" s="4"/>
    </row>
    <row r="14181" spans="2:2">
      <c r="B14181" s="4"/>
    </row>
    <row r="14182" spans="2:2">
      <c r="B14182" s="4"/>
    </row>
    <row r="14183" spans="2:2">
      <c r="B14183" s="4"/>
    </row>
    <row r="14184" spans="2:2">
      <c r="B14184" s="4"/>
    </row>
    <row r="14185" spans="2:2">
      <c r="B14185" s="4"/>
    </row>
    <row r="14186" spans="2:2">
      <c r="B14186" s="4"/>
    </row>
    <row r="14187" spans="2:2">
      <c r="B14187" s="4"/>
    </row>
    <row r="14188" spans="2:2">
      <c r="B14188" s="4"/>
    </row>
    <row r="14189" spans="2:2">
      <c r="B14189" s="4"/>
    </row>
    <row r="14190" spans="2:2">
      <c r="B14190" s="4"/>
    </row>
    <row r="14191" spans="2:2">
      <c r="B14191" s="4"/>
    </row>
    <row r="14192" spans="2:2">
      <c r="B14192" s="4"/>
    </row>
    <row r="14193" spans="2:2">
      <c r="B14193" s="4"/>
    </row>
    <row r="14194" spans="2:2">
      <c r="B14194" s="4"/>
    </row>
    <row r="14195" spans="2:2">
      <c r="B14195" s="4"/>
    </row>
    <row r="14196" spans="2:2">
      <c r="B14196" s="4"/>
    </row>
    <row r="14197" spans="2:2">
      <c r="B14197" s="4"/>
    </row>
    <row r="14198" spans="2:2">
      <c r="B14198" s="4"/>
    </row>
    <row r="14199" spans="2:2">
      <c r="B14199" s="4"/>
    </row>
    <row r="14200" spans="2:2">
      <c r="B14200" s="4"/>
    </row>
    <row r="14201" spans="2:2">
      <c r="B14201" s="4"/>
    </row>
    <row r="14202" spans="2:2">
      <c r="B14202" s="4"/>
    </row>
    <row r="14203" spans="2:2">
      <c r="B14203" s="4"/>
    </row>
    <row r="14204" spans="2:2">
      <c r="B14204" s="4"/>
    </row>
    <row r="14205" spans="2:2">
      <c r="B14205" s="4"/>
    </row>
    <row r="14206" spans="2:2">
      <c r="B14206" s="4"/>
    </row>
    <row r="14207" spans="2:2">
      <c r="B14207" s="4"/>
    </row>
    <row r="14208" spans="2:2">
      <c r="B14208" s="4"/>
    </row>
    <row r="14209" spans="2:2">
      <c r="B14209" s="4"/>
    </row>
    <row r="14210" spans="2:2">
      <c r="B14210" s="4"/>
    </row>
    <row r="14211" spans="2:2">
      <c r="B14211" s="4"/>
    </row>
    <row r="14212" spans="2:2">
      <c r="B14212" s="4"/>
    </row>
    <row r="14213" spans="2:2">
      <c r="B14213" s="4"/>
    </row>
    <row r="14214" spans="2:2">
      <c r="B14214" s="4"/>
    </row>
    <row r="14215" spans="2:2">
      <c r="B14215" s="4"/>
    </row>
    <row r="14216" spans="2:2">
      <c r="B14216" s="4"/>
    </row>
    <row r="14217" spans="2:2">
      <c r="B14217" s="4"/>
    </row>
    <row r="14218" spans="2:2">
      <c r="B14218" s="4"/>
    </row>
    <row r="14219" spans="2:2">
      <c r="B14219" s="4"/>
    </row>
    <row r="14220" spans="2:2">
      <c r="B14220" s="4"/>
    </row>
    <row r="14221" spans="2:2">
      <c r="B14221" s="4"/>
    </row>
    <row r="14222" spans="2:2">
      <c r="B14222" s="4"/>
    </row>
    <row r="14223" spans="2:2">
      <c r="B14223" s="4"/>
    </row>
    <row r="14224" spans="2:2">
      <c r="B14224" s="4"/>
    </row>
    <row r="14225" spans="2:2">
      <c r="B14225" s="4"/>
    </row>
    <row r="14226" spans="2:2">
      <c r="B14226" s="4"/>
    </row>
    <row r="14227" spans="2:2">
      <c r="B14227" s="4"/>
    </row>
    <row r="14228" spans="2:2">
      <c r="B14228" s="4"/>
    </row>
    <row r="14229" spans="2:2">
      <c r="B14229" s="4"/>
    </row>
    <row r="14230" spans="2:2">
      <c r="B14230" s="4"/>
    </row>
    <row r="14231" spans="2:2">
      <c r="B14231" s="4"/>
    </row>
    <row r="14232" spans="2:2">
      <c r="B14232" s="4"/>
    </row>
    <row r="14233" spans="2:2">
      <c r="B14233" s="4"/>
    </row>
    <row r="14234" spans="2:2">
      <c r="B14234" s="4"/>
    </row>
    <row r="14235" spans="2:2">
      <c r="B14235" s="4"/>
    </row>
    <row r="14236" spans="2:2">
      <c r="B14236" s="4"/>
    </row>
    <row r="14237" spans="2:2">
      <c r="B14237" s="4"/>
    </row>
    <row r="14238" spans="2:2">
      <c r="B14238" s="4"/>
    </row>
    <row r="14239" spans="2:2">
      <c r="B14239" s="4"/>
    </row>
    <row r="14240" spans="2:2">
      <c r="B14240" s="4"/>
    </row>
    <row r="14241" spans="2:2">
      <c r="B14241" s="4"/>
    </row>
    <row r="14242" spans="2:2">
      <c r="B14242" s="4"/>
    </row>
    <row r="14243" spans="2:2">
      <c r="B14243" s="4"/>
    </row>
    <row r="14244" spans="2:2">
      <c r="B14244" s="4"/>
    </row>
    <row r="14245" spans="2:2">
      <c r="B14245" s="4"/>
    </row>
    <row r="14246" spans="2:2">
      <c r="B14246" s="4"/>
    </row>
    <row r="14247" spans="2:2">
      <c r="B14247" s="4"/>
    </row>
    <row r="14248" spans="2:2">
      <c r="B14248" s="4"/>
    </row>
    <row r="14249" spans="2:2">
      <c r="B14249" s="4"/>
    </row>
    <row r="14250" spans="2:2">
      <c r="B14250" s="4"/>
    </row>
    <row r="14251" spans="2:2">
      <c r="B14251" s="4"/>
    </row>
    <row r="14252" spans="2:2">
      <c r="B14252" s="4"/>
    </row>
    <row r="14253" spans="2:2">
      <c r="B14253" s="4"/>
    </row>
    <row r="14254" spans="2:2">
      <c r="B14254" s="4"/>
    </row>
    <row r="14255" spans="2:2">
      <c r="B14255" s="4"/>
    </row>
    <row r="14256" spans="2:2">
      <c r="B14256" s="4"/>
    </row>
    <row r="14257" spans="2:2">
      <c r="B14257" s="4"/>
    </row>
    <row r="14258" spans="2:2">
      <c r="B14258" s="4"/>
    </row>
    <row r="14259" spans="2:2">
      <c r="B14259" s="4"/>
    </row>
    <row r="14260" spans="2:2">
      <c r="B14260" s="4"/>
    </row>
    <row r="14261" spans="2:2">
      <c r="B14261" s="4"/>
    </row>
    <row r="14262" spans="2:2">
      <c r="B14262" s="4"/>
    </row>
    <row r="14263" spans="2:2">
      <c r="B14263" s="4"/>
    </row>
    <row r="14264" spans="2:2">
      <c r="B14264" s="4"/>
    </row>
    <row r="14265" spans="2:2">
      <c r="B14265" s="4"/>
    </row>
    <row r="14266" spans="2:2">
      <c r="B14266" s="4"/>
    </row>
    <row r="14267" spans="2:2">
      <c r="B14267" s="4"/>
    </row>
    <row r="14268" spans="2:2">
      <c r="B14268" s="4"/>
    </row>
    <row r="14269" spans="2:2">
      <c r="B14269" s="4"/>
    </row>
    <row r="14270" spans="2:2">
      <c r="B14270" s="4"/>
    </row>
    <row r="14271" spans="2:2">
      <c r="B14271" s="4"/>
    </row>
    <row r="14272" spans="2:2">
      <c r="B14272" s="4"/>
    </row>
    <row r="14273" spans="2:2">
      <c r="B14273" s="4"/>
    </row>
    <row r="14274" spans="2:2">
      <c r="B14274" s="4"/>
    </row>
    <row r="14275" spans="2:2">
      <c r="B14275" s="4"/>
    </row>
    <row r="14276" spans="2:2">
      <c r="B14276" s="4"/>
    </row>
    <row r="14277" spans="2:2">
      <c r="B14277" s="4"/>
    </row>
    <row r="14278" spans="2:2">
      <c r="B14278" s="4"/>
    </row>
    <row r="14279" spans="2:2">
      <c r="B14279" s="4"/>
    </row>
    <row r="14280" spans="2:2">
      <c r="B14280" s="4"/>
    </row>
    <row r="14281" spans="2:2">
      <c r="B14281" s="4"/>
    </row>
    <row r="14282" spans="2:2">
      <c r="B14282" s="4"/>
    </row>
    <row r="14283" spans="2:2">
      <c r="B14283" s="4"/>
    </row>
    <row r="14284" spans="2:2">
      <c r="B14284" s="4"/>
    </row>
    <row r="14285" spans="2:2">
      <c r="B14285" s="4"/>
    </row>
    <row r="14286" spans="2:2">
      <c r="B14286" s="4"/>
    </row>
    <row r="14287" spans="2:2">
      <c r="B14287" s="4"/>
    </row>
    <row r="14288" spans="2:2">
      <c r="B14288" s="4"/>
    </row>
    <row r="14289" spans="2:2">
      <c r="B14289" s="4"/>
    </row>
    <row r="14290" spans="2:2">
      <c r="B14290" s="4"/>
    </row>
    <row r="14291" spans="2:2">
      <c r="B14291" s="4"/>
    </row>
    <row r="14292" spans="2:2">
      <c r="B14292" s="4"/>
    </row>
    <row r="14293" spans="2:2">
      <c r="B14293" s="4"/>
    </row>
    <row r="14294" spans="2:2">
      <c r="B14294" s="4"/>
    </row>
    <row r="14295" spans="2:2">
      <c r="B14295" s="4"/>
    </row>
    <row r="14296" spans="2:2">
      <c r="B14296" s="4"/>
    </row>
    <row r="14297" spans="2:2">
      <c r="B14297" s="4"/>
    </row>
    <row r="14298" spans="2:2">
      <c r="B14298" s="4"/>
    </row>
    <row r="14299" spans="2:2">
      <c r="B14299" s="4"/>
    </row>
    <row r="14300" spans="2:2">
      <c r="B14300" s="4"/>
    </row>
    <row r="14301" spans="2:2">
      <c r="B14301" s="4"/>
    </row>
    <row r="14302" spans="2:2">
      <c r="B14302" s="4"/>
    </row>
    <row r="14303" spans="2:2">
      <c r="B14303" s="4"/>
    </row>
    <row r="14304" spans="2:2">
      <c r="B14304" s="4"/>
    </row>
    <row r="14305" spans="2:2">
      <c r="B14305" s="4"/>
    </row>
    <row r="14306" spans="2:2">
      <c r="B14306" s="4"/>
    </row>
    <row r="14307" spans="2:2">
      <c r="B14307" s="4"/>
    </row>
    <row r="14308" spans="2:2">
      <c r="B14308" s="4"/>
    </row>
    <row r="14309" spans="2:2">
      <c r="B14309" s="4"/>
    </row>
    <row r="14310" spans="2:2">
      <c r="B14310" s="4"/>
    </row>
    <row r="14311" spans="2:2">
      <c r="B14311" s="4"/>
    </row>
    <row r="14312" spans="2:2">
      <c r="B14312" s="4"/>
    </row>
    <row r="14313" spans="2:2">
      <c r="B14313" s="4"/>
    </row>
    <row r="14314" spans="2:2">
      <c r="B14314" s="4"/>
    </row>
    <row r="14315" spans="2:2">
      <c r="B14315" s="4"/>
    </row>
    <row r="14316" spans="2:2">
      <c r="B14316" s="4"/>
    </row>
    <row r="14317" spans="2:2">
      <c r="B14317" s="4"/>
    </row>
    <row r="14318" spans="2:2">
      <c r="B14318" s="4"/>
    </row>
    <row r="14319" spans="2:2">
      <c r="B14319" s="4"/>
    </row>
    <row r="14320" spans="2:2">
      <c r="B14320" s="4"/>
    </row>
    <row r="14321" spans="2:2">
      <c r="B14321" s="4"/>
    </row>
    <row r="14322" spans="2:2">
      <c r="B14322" s="4"/>
    </row>
    <row r="14323" spans="2:2">
      <c r="B14323" s="4"/>
    </row>
    <row r="14324" spans="2:2">
      <c r="B14324" s="4"/>
    </row>
    <row r="14325" spans="2:2">
      <c r="B14325" s="4"/>
    </row>
    <row r="14326" spans="2:2">
      <c r="B14326" s="4"/>
    </row>
    <row r="14327" spans="2:2">
      <c r="B14327" s="4"/>
    </row>
    <row r="14328" spans="2:2">
      <c r="B14328" s="4"/>
    </row>
    <row r="14329" spans="2:2">
      <c r="B14329" s="4"/>
    </row>
    <row r="14330" spans="2:2">
      <c r="B14330" s="4"/>
    </row>
    <row r="14331" spans="2:2">
      <c r="B14331" s="4"/>
    </row>
    <row r="14332" spans="2:2">
      <c r="B14332" s="4"/>
    </row>
    <row r="14333" spans="2:2">
      <c r="B14333" s="4"/>
    </row>
    <row r="14334" spans="2:2">
      <c r="B14334" s="4"/>
    </row>
    <row r="14335" spans="2:2">
      <c r="B14335" s="4"/>
    </row>
    <row r="14336" spans="2:2">
      <c r="B14336" s="4"/>
    </row>
    <row r="14337" spans="2:2">
      <c r="B14337" s="4"/>
    </row>
    <row r="14338" spans="2:2">
      <c r="B14338" s="4"/>
    </row>
    <row r="14339" spans="2:2">
      <c r="B14339" s="4"/>
    </row>
    <row r="14340" spans="2:2">
      <c r="B14340" s="4"/>
    </row>
    <row r="14341" spans="2:2">
      <c r="B14341" s="4"/>
    </row>
    <row r="14342" spans="2:2">
      <c r="B14342" s="4"/>
    </row>
    <row r="14343" spans="2:2">
      <c r="B14343" s="4"/>
    </row>
    <row r="14344" spans="2:2">
      <c r="B14344" s="4"/>
    </row>
    <row r="14345" spans="2:2">
      <c r="B14345" s="4"/>
    </row>
    <row r="14346" spans="2:2">
      <c r="B14346" s="4"/>
    </row>
    <row r="14347" spans="2:2">
      <c r="B14347" s="4"/>
    </row>
    <row r="14348" spans="2:2">
      <c r="B14348" s="4"/>
    </row>
    <row r="14349" spans="2:2">
      <c r="B14349" s="4"/>
    </row>
    <row r="14350" spans="2:2">
      <c r="B14350" s="4"/>
    </row>
    <row r="14351" spans="2:2">
      <c r="B14351" s="4"/>
    </row>
    <row r="14352" spans="2:2">
      <c r="B14352" s="4"/>
    </row>
    <row r="14353" spans="2:2">
      <c r="B14353" s="4"/>
    </row>
    <row r="14354" spans="2:2">
      <c r="B14354" s="4"/>
    </row>
    <row r="14355" spans="2:2">
      <c r="B14355" s="4"/>
    </row>
    <row r="14356" spans="2:2">
      <c r="B14356" s="4"/>
    </row>
    <row r="14357" spans="2:2">
      <c r="B14357" s="4"/>
    </row>
    <row r="14358" spans="2:2">
      <c r="B14358" s="4"/>
    </row>
    <row r="14359" spans="2:2">
      <c r="B14359" s="4"/>
    </row>
    <row r="14360" spans="2:2">
      <c r="B14360" s="4"/>
    </row>
    <row r="14361" spans="2:2">
      <c r="B14361" s="4"/>
    </row>
    <row r="14362" spans="2:2">
      <c r="B14362" s="4"/>
    </row>
    <row r="14363" spans="2:2">
      <c r="B14363" s="4"/>
    </row>
    <row r="14364" spans="2:2">
      <c r="B14364" s="4"/>
    </row>
    <row r="14365" spans="2:2">
      <c r="B14365" s="4"/>
    </row>
    <row r="14366" spans="2:2">
      <c r="B14366" s="4"/>
    </row>
    <row r="14367" spans="2:2">
      <c r="B14367" s="4"/>
    </row>
    <row r="14368" spans="2:2">
      <c r="B14368" s="4"/>
    </row>
    <row r="14369" spans="2:2">
      <c r="B14369" s="4"/>
    </row>
    <row r="14370" spans="2:2">
      <c r="B14370" s="4"/>
    </row>
    <row r="14371" spans="2:2">
      <c r="B14371" s="4"/>
    </row>
    <row r="14372" spans="2:2">
      <c r="B14372" s="4"/>
    </row>
    <row r="14373" spans="2:2">
      <c r="B14373" s="4"/>
    </row>
    <row r="14374" spans="2:2">
      <c r="B14374" s="4"/>
    </row>
    <row r="14375" spans="2:2">
      <c r="B14375" s="4"/>
    </row>
    <row r="14376" spans="2:2">
      <c r="B14376" s="4"/>
    </row>
    <row r="14377" spans="2:2">
      <c r="B14377" s="4"/>
    </row>
    <row r="14378" spans="2:2">
      <c r="B14378" s="4"/>
    </row>
    <row r="14379" spans="2:2">
      <c r="B14379" s="4"/>
    </row>
    <row r="14380" spans="2:2">
      <c r="B14380" s="4"/>
    </row>
    <row r="14381" spans="2:2">
      <c r="B14381" s="4"/>
    </row>
    <row r="14382" spans="2:2">
      <c r="B14382" s="4"/>
    </row>
    <row r="14383" spans="2:2">
      <c r="B14383" s="4"/>
    </row>
    <row r="14384" spans="2:2">
      <c r="B14384" s="4"/>
    </row>
    <row r="14385" spans="2:2">
      <c r="B14385" s="4"/>
    </row>
    <row r="14386" spans="2:2">
      <c r="B14386" s="4"/>
    </row>
    <row r="14387" spans="2:2">
      <c r="B14387" s="4"/>
    </row>
    <row r="14388" spans="2:2">
      <c r="B14388" s="4"/>
    </row>
    <row r="14389" spans="2:2">
      <c r="B14389" s="4"/>
    </row>
    <row r="14390" spans="2:2">
      <c r="B14390" s="4"/>
    </row>
    <row r="14391" spans="2:2">
      <c r="B14391" s="4"/>
    </row>
    <row r="14392" spans="2:2">
      <c r="B14392" s="4"/>
    </row>
    <row r="14393" spans="2:2">
      <c r="B14393" s="4"/>
    </row>
    <row r="14394" spans="2:2">
      <c r="B14394" s="4"/>
    </row>
    <row r="14395" spans="2:2">
      <c r="B14395" s="4"/>
    </row>
    <row r="14396" spans="2:2">
      <c r="B14396" s="4"/>
    </row>
    <row r="14397" spans="2:2">
      <c r="B14397" s="4"/>
    </row>
    <row r="14398" spans="2:2">
      <c r="B14398" s="4"/>
    </row>
    <row r="14399" spans="2:2">
      <c r="B14399" s="4"/>
    </row>
    <row r="14400" spans="2:2">
      <c r="B14400" s="4"/>
    </row>
    <row r="14401" spans="2:2">
      <c r="B14401" s="4"/>
    </row>
    <row r="14402" spans="2:2">
      <c r="B14402" s="4"/>
    </row>
    <row r="14403" spans="2:2">
      <c r="B14403" s="4"/>
    </row>
    <row r="14404" spans="2:2">
      <c r="B14404" s="4"/>
    </row>
    <row r="14405" spans="2:2">
      <c r="B14405" s="4"/>
    </row>
    <row r="14406" spans="2:2">
      <c r="B14406" s="4"/>
    </row>
    <row r="14407" spans="2:2">
      <c r="B14407" s="4"/>
    </row>
    <row r="14408" spans="2:2">
      <c r="B14408" s="4"/>
    </row>
    <row r="14409" spans="2:2">
      <c r="B14409" s="4"/>
    </row>
    <row r="14410" spans="2:2">
      <c r="B14410" s="4"/>
    </row>
    <row r="14411" spans="2:2">
      <c r="B14411" s="4"/>
    </row>
    <row r="14412" spans="2:2">
      <c r="B14412" s="4"/>
    </row>
    <row r="14413" spans="2:2">
      <c r="B14413" s="4"/>
    </row>
    <row r="14414" spans="2:2">
      <c r="B14414" s="4"/>
    </row>
    <row r="14415" spans="2:2">
      <c r="B14415" s="4"/>
    </row>
    <row r="14416" spans="2:2">
      <c r="B14416" s="4"/>
    </row>
    <row r="14417" spans="2:2">
      <c r="B14417" s="4"/>
    </row>
    <row r="14418" spans="2:2">
      <c r="B14418" s="4"/>
    </row>
    <row r="14419" spans="2:2">
      <c r="B14419" s="4"/>
    </row>
    <row r="14420" spans="2:2">
      <c r="B14420" s="4"/>
    </row>
    <row r="14421" spans="2:2">
      <c r="B14421" s="4"/>
    </row>
    <row r="14422" spans="2:2">
      <c r="B14422" s="4"/>
    </row>
    <row r="14423" spans="2:2">
      <c r="B14423" s="4"/>
    </row>
    <row r="14424" spans="2:2">
      <c r="B14424" s="4"/>
    </row>
    <row r="14425" spans="2:2">
      <c r="B14425" s="4"/>
    </row>
    <row r="14426" spans="2:2">
      <c r="B14426" s="4"/>
    </row>
    <row r="14427" spans="2:2">
      <c r="B14427" s="4"/>
    </row>
    <row r="14428" spans="2:2">
      <c r="B14428" s="4"/>
    </row>
    <row r="14429" spans="2:2">
      <c r="B14429" s="4"/>
    </row>
    <row r="14430" spans="2:2">
      <c r="B14430" s="4"/>
    </row>
    <row r="14431" spans="2:2">
      <c r="B14431" s="4"/>
    </row>
    <row r="14432" spans="2:2">
      <c r="B14432" s="4"/>
    </row>
    <row r="14433" spans="2:2">
      <c r="B14433" s="4"/>
    </row>
    <row r="14434" spans="2:2">
      <c r="B14434" s="4"/>
    </row>
    <row r="14435" spans="2:2">
      <c r="B14435" s="4"/>
    </row>
    <row r="14436" spans="2:2">
      <c r="B14436" s="4"/>
    </row>
    <row r="14437" spans="2:2">
      <c r="B14437" s="4"/>
    </row>
    <row r="14438" spans="2:2">
      <c r="B14438" s="4"/>
    </row>
    <row r="14439" spans="2:2">
      <c r="B14439" s="4"/>
    </row>
    <row r="14440" spans="2:2">
      <c r="B14440" s="4"/>
    </row>
    <row r="14441" spans="2:2">
      <c r="B14441" s="4"/>
    </row>
    <row r="14442" spans="2:2">
      <c r="B14442" s="4"/>
    </row>
    <row r="14443" spans="2:2">
      <c r="B14443" s="4"/>
    </row>
    <row r="14444" spans="2:2">
      <c r="B14444" s="4"/>
    </row>
    <row r="14445" spans="2:2">
      <c r="B14445" s="4"/>
    </row>
    <row r="14446" spans="2:2">
      <c r="B14446" s="4"/>
    </row>
    <row r="14447" spans="2:2">
      <c r="B14447" s="4"/>
    </row>
    <row r="14448" spans="2:2">
      <c r="B14448" s="4"/>
    </row>
    <row r="14449" spans="2:2">
      <c r="B14449" s="4"/>
    </row>
    <row r="14450" spans="2:2">
      <c r="B14450" s="4"/>
    </row>
    <row r="14451" spans="2:2">
      <c r="B14451" s="4"/>
    </row>
    <row r="14452" spans="2:2">
      <c r="B14452" s="4"/>
    </row>
    <row r="14453" spans="2:2">
      <c r="B14453" s="4"/>
    </row>
    <row r="14454" spans="2:2">
      <c r="B14454" s="4"/>
    </row>
    <row r="14455" spans="2:2">
      <c r="B14455" s="4"/>
    </row>
    <row r="14456" spans="2:2">
      <c r="B14456" s="4"/>
    </row>
    <row r="14457" spans="2:2">
      <c r="B14457" s="4"/>
    </row>
    <row r="14458" spans="2:2">
      <c r="B14458" s="4"/>
    </row>
    <row r="14459" spans="2:2">
      <c r="B14459" s="4"/>
    </row>
    <row r="14460" spans="2:2">
      <c r="B14460" s="4"/>
    </row>
    <row r="14461" spans="2:2">
      <c r="B14461" s="4"/>
    </row>
    <row r="14462" spans="2:2">
      <c r="B14462" s="4"/>
    </row>
    <row r="14463" spans="2:2">
      <c r="B14463" s="4"/>
    </row>
    <row r="14464" spans="2:2">
      <c r="B14464" s="4"/>
    </row>
    <row r="14465" spans="2:2">
      <c r="B14465" s="4"/>
    </row>
    <row r="14466" spans="2:2">
      <c r="B14466" s="4"/>
    </row>
    <row r="14467" spans="2:2">
      <c r="B14467" s="4"/>
    </row>
    <row r="14468" spans="2:2">
      <c r="B14468" s="4"/>
    </row>
    <row r="14469" spans="2:2">
      <c r="B14469" s="4"/>
    </row>
    <row r="14470" spans="2:2">
      <c r="B14470" s="4"/>
    </row>
    <row r="14471" spans="2:2">
      <c r="B14471" s="4"/>
    </row>
    <row r="14472" spans="2:2">
      <c r="B14472" s="4"/>
    </row>
    <row r="14473" spans="2:2">
      <c r="B14473" s="4"/>
    </row>
    <row r="14474" spans="2:2">
      <c r="B14474" s="4"/>
    </row>
    <row r="14475" spans="2:2">
      <c r="B14475" s="4"/>
    </row>
    <row r="14476" spans="2:2">
      <c r="B14476" s="4"/>
    </row>
    <row r="14477" spans="2:2">
      <c r="B14477" s="4"/>
    </row>
    <row r="14478" spans="2:2">
      <c r="B14478" s="4"/>
    </row>
    <row r="14479" spans="2:2">
      <c r="B14479" s="4"/>
    </row>
    <row r="14480" spans="2:2">
      <c r="B14480" s="4"/>
    </row>
    <row r="14481" spans="2:2">
      <c r="B14481" s="4"/>
    </row>
    <row r="14482" spans="2:2">
      <c r="B14482" s="4"/>
    </row>
    <row r="14483" spans="2:2">
      <c r="B14483" s="4"/>
    </row>
    <row r="14484" spans="2:2">
      <c r="B14484" s="4"/>
    </row>
    <row r="14485" spans="2:2">
      <c r="B14485" s="4"/>
    </row>
    <row r="14486" spans="2:2">
      <c r="B14486" s="4"/>
    </row>
    <row r="14487" spans="2:2">
      <c r="B14487" s="4"/>
    </row>
    <row r="14488" spans="2:2">
      <c r="B14488" s="4"/>
    </row>
    <row r="14489" spans="2:2">
      <c r="B14489" s="4"/>
    </row>
    <row r="14490" spans="2:2">
      <c r="B14490" s="4"/>
    </row>
    <row r="14491" spans="2:2">
      <c r="B14491" s="4"/>
    </row>
    <row r="14492" spans="2:2">
      <c r="B14492" s="4"/>
    </row>
    <row r="14493" spans="2:2">
      <c r="B14493" s="4"/>
    </row>
    <row r="14494" spans="2:2">
      <c r="B14494" s="4"/>
    </row>
    <row r="14495" spans="2:2">
      <c r="B14495" s="4"/>
    </row>
    <row r="14496" spans="2:2">
      <c r="B14496" s="4"/>
    </row>
    <row r="14497" spans="2:2">
      <c r="B14497" s="4"/>
    </row>
    <row r="14498" spans="2:2">
      <c r="B14498" s="4"/>
    </row>
    <row r="14499" spans="2:2">
      <c r="B14499" s="4"/>
    </row>
    <row r="14500" spans="2:2">
      <c r="B14500" s="4"/>
    </row>
    <row r="14501" spans="2:2">
      <c r="B14501" s="4"/>
    </row>
    <row r="14502" spans="2:2">
      <c r="B14502" s="4"/>
    </row>
    <row r="14503" spans="2:2">
      <c r="B14503" s="4"/>
    </row>
    <row r="14504" spans="2:2">
      <c r="B14504" s="4"/>
    </row>
    <row r="14505" spans="2:2">
      <c r="B14505" s="4"/>
    </row>
    <row r="14506" spans="2:2">
      <c r="B14506" s="4"/>
    </row>
    <row r="14507" spans="2:2">
      <c r="B14507" s="4"/>
    </row>
    <row r="14508" spans="2:2">
      <c r="B14508" s="4"/>
    </row>
    <row r="14509" spans="2:2">
      <c r="B14509" s="4"/>
    </row>
    <row r="14510" spans="2:2">
      <c r="B14510" s="4"/>
    </row>
    <row r="14511" spans="2:2">
      <c r="B14511" s="4"/>
    </row>
    <row r="14512" spans="2:2">
      <c r="B14512" s="4"/>
    </row>
    <row r="14513" spans="2:2">
      <c r="B14513" s="4"/>
    </row>
    <row r="14514" spans="2:2">
      <c r="B14514" s="4"/>
    </row>
    <row r="14515" spans="2:2">
      <c r="B14515" s="4"/>
    </row>
    <row r="14516" spans="2:2">
      <c r="B14516" s="4"/>
    </row>
    <row r="14517" spans="2:2">
      <c r="B14517" s="4"/>
    </row>
    <row r="14518" spans="2:2">
      <c r="B14518" s="4"/>
    </row>
    <row r="14519" spans="2:2">
      <c r="B14519" s="4"/>
    </row>
    <row r="14520" spans="2:2">
      <c r="B14520" s="4"/>
    </row>
    <row r="14521" spans="2:2">
      <c r="B14521" s="4"/>
    </row>
    <row r="14522" spans="2:2">
      <c r="B14522" s="4"/>
    </row>
    <row r="14523" spans="2:2">
      <c r="B14523" s="4"/>
    </row>
    <row r="14524" spans="2:2">
      <c r="B14524" s="4"/>
    </row>
    <row r="14525" spans="2:2">
      <c r="B14525" s="4"/>
    </row>
    <row r="14526" spans="2:2">
      <c r="B14526" s="4"/>
    </row>
    <row r="14527" spans="2:2">
      <c r="B14527" s="4"/>
    </row>
    <row r="14528" spans="2:2">
      <c r="B14528" s="4"/>
    </row>
    <row r="14529" spans="2:2">
      <c r="B14529" s="4"/>
    </row>
    <row r="14530" spans="2:2">
      <c r="B14530" s="4"/>
    </row>
    <row r="14531" spans="2:2">
      <c r="B14531" s="4"/>
    </row>
    <row r="14532" spans="2:2">
      <c r="B14532" s="4"/>
    </row>
    <row r="14533" spans="2:2">
      <c r="B14533" s="4"/>
    </row>
    <row r="14534" spans="2:2">
      <c r="B14534" s="4"/>
    </row>
    <row r="14535" spans="2:2">
      <c r="B14535" s="4"/>
    </row>
    <row r="14536" spans="2:2">
      <c r="B14536" s="4"/>
    </row>
    <row r="14537" spans="2:2">
      <c r="B14537" s="4"/>
    </row>
    <row r="14538" spans="2:2">
      <c r="B14538" s="4"/>
    </row>
    <row r="14539" spans="2:2">
      <c r="B14539" s="4"/>
    </row>
    <row r="14540" spans="2:2">
      <c r="B14540" s="4"/>
    </row>
    <row r="14541" spans="2:2">
      <c r="B14541" s="4"/>
    </row>
    <row r="14542" spans="2:2">
      <c r="B14542" s="4"/>
    </row>
    <row r="14543" spans="2:2">
      <c r="B14543" s="4"/>
    </row>
    <row r="14544" spans="2:2">
      <c r="B14544" s="4"/>
    </row>
    <row r="14545" spans="2:2">
      <c r="B14545" s="4"/>
    </row>
    <row r="14546" spans="2:2">
      <c r="B14546" s="4"/>
    </row>
    <row r="14547" spans="2:2">
      <c r="B14547" s="4"/>
    </row>
    <row r="14548" spans="2:2">
      <c r="B14548" s="4"/>
    </row>
    <row r="14549" spans="2:2">
      <c r="B14549" s="4"/>
    </row>
    <row r="14550" spans="2:2">
      <c r="B14550" s="4"/>
    </row>
    <row r="14551" spans="2:2">
      <c r="B14551" s="4"/>
    </row>
    <row r="14552" spans="2:2">
      <c r="B14552" s="4"/>
    </row>
    <row r="14553" spans="2:2">
      <c r="B14553" s="4"/>
    </row>
    <row r="14554" spans="2:2">
      <c r="B14554" s="4"/>
    </row>
    <row r="14555" spans="2:2">
      <c r="B14555" s="4"/>
    </row>
    <row r="14556" spans="2:2">
      <c r="B14556" s="4"/>
    </row>
    <row r="14557" spans="2:2">
      <c r="B14557" s="4"/>
    </row>
    <row r="14558" spans="2:2">
      <c r="B14558" s="4"/>
    </row>
    <row r="14559" spans="2:2">
      <c r="B14559" s="4"/>
    </row>
    <row r="14560" spans="2:2">
      <c r="B14560" s="4"/>
    </row>
    <row r="14561" spans="2:2">
      <c r="B14561" s="4"/>
    </row>
    <row r="14562" spans="2:2">
      <c r="B14562" s="4"/>
    </row>
    <row r="14563" spans="2:2">
      <c r="B14563" s="4"/>
    </row>
    <row r="14564" spans="2:2">
      <c r="B14564" s="4"/>
    </row>
    <row r="14565" spans="2:2">
      <c r="B14565" s="4"/>
    </row>
    <row r="14566" spans="2:2">
      <c r="B14566" s="4"/>
    </row>
    <row r="14567" spans="2:2">
      <c r="B14567" s="4"/>
    </row>
    <row r="14568" spans="2:2">
      <c r="B14568" s="4"/>
    </row>
    <row r="14569" spans="2:2">
      <c r="B14569" s="4"/>
    </row>
    <row r="14570" spans="2:2">
      <c r="B14570" s="4"/>
    </row>
    <row r="14571" spans="2:2">
      <c r="B14571" s="4"/>
    </row>
    <row r="14572" spans="2:2">
      <c r="B14572" s="4"/>
    </row>
    <row r="14573" spans="2:2">
      <c r="B14573" s="4"/>
    </row>
    <row r="14574" spans="2:2">
      <c r="B14574" s="4"/>
    </row>
    <row r="14575" spans="2:2">
      <c r="B14575" s="4"/>
    </row>
    <row r="14576" spans="2:2">
      <c r="B14576" s="4"/>
    </row>
    <row r="14577" spans="2:2">
      <c r="B14577" s="4"/>
    </row>
    <row r="14578" spans="2:2">
      <c r="B14578" s="4"/>
    </row>
    <row r="14579" spans="2:2">
      <c r="B14579" s="4"/>
    </row>
    <row r="14580" spans="2:2">
      <c r="B14580" s="4"/>
    </row>
    <row r="14581" spans="2:2">
      <c r="B14581" s="4"/>
    </row>
    <row r="14582" spans="2:2">
      <c r="B14582" s="4"/>
    </row>
    <row r="14583" spans="2:2">
      <c r="B14583" s="4"/>
    </row>
    <row r="14584" spans="2:2">
      <c r="B14584" s="4"/>
    </row>
    <row r="14585" spans="2:2">
      <c r="B14585" s="4"/>
    </row>
    <row r="14586" spans="2:2">
      <c r="B14586" s="4"/>
    </row>
    <row r="14587" spans="2:2">
      <c r="B14587" s="4"/>
    </row>
    <row r="14588" spans="2:2">
      <c r="B14588" s="4"/>
    </row>
    <row r="14589" spans="2:2">
      <c r="B14589" s="4"/>
    </row>
    <row r="14590" spans="2:2">
      <c r="B14590" s="4"/>
    </row>
    <row r="14591" spans="2:2">
      <c r="B14591" s="4"/>
    </row>
    <row r="14592" spans="2:2">
      <c r="B14592" s="4"/>
    </row>
    <row r="14593" spans="2:2">
      <c r="B14593" s="4"/>
    </row>
    <row r="14594" spans="2:2">
      <c r="B14594" s="4"/>
    </row>
    <row r="14595" spans="2:2">
      <c r="B14595" s="4"/>
    </row>
    <row r="14596" spans="2:2">
      <c r="B14596" s="4"/>
    </row>
    <row r="14597" spans="2:2">
      <c r="B14597" s="4"/>
    </row>
    <row r="14598" spans="2:2">
      <c r="B14598" s="4"/>
    </row>
    <row r="14599" spans="2:2">
      <c r="B14599" s="4"/>
    </row>
    <row r="14600" spans="2:2">
      <c r="B14600" s="4"/>
    </row>
    <row r="14601" spans="2:2">
      <c r="B14601" s="4"/>
    </row>
    <row r="14602" spans="2:2">
      <c r="B14602" s="4"/>
    </row>
    <row r="14603" spans="2:2">
      <c r="B14603" s="4"/>
    </row>
    <row r="14604" spans="2:2">
      <c r="B14604" s="4"/>
    </row>
    <row r="14605" spans="2:2">
      <c r="B14605" s="4"/>
    </row>
    <row r="14606" spans="2:2">
      <c r="B14606" s="4"/>
    </row>
    <row r="14607" spans="2:2">
      <c r="B14607" s="4"/>
    </row>
    <row r="14608" spans="2:2">
      <c r="B14608" s="4"/>
    </row>
    <row r="14609" spans="2:2">
      <c r="B14609" s="4"/>
    </row>
    <row r="14610" spans="2:2">
      <c r="B14610" s="4"/>
    </row>
    <row r="14611" spans="2:2">
      <c r="B14611" s="4"/>
    </row>
    <row r="14612" spans="2:2">
      <c r="B14612" s="4"/>
    </row>
    <row r="14613" spans="2:2">
      <c r="B14613" s="4"/>
    </row>
    <row r="14614" spans="2:2">
      <c r="B14614" s="4"/>
    </row>
    <row r="14615" spans="2:2">
      <c r="B14615" s="4"/>
    </row>
    <row r="14616" spans="2:2">
      <c r="B14616" s="4"/>
    </row>
    <row r="14617" spans="2:2">
      <c r="B14617" s="4"/>
    </row>
    <row r="14618" spans="2:2">
      <c r="B14618" s="4"/>
    </row>
    <row r="14619" spans="2:2">
      <c r="B14619" s="4"/>
    </row>
    <row r="14620" spans="2:2">
      <c r="B14620" s="4"/>
    </row>
    <row r="14621" spans="2:2">
      <c r="B14621" s="4"/>
    </row>
    <row r="14622" spans="2:2">
      <c r="B14622" s="4"/>
    </row>
    <row r="14623" spans="2:2">
      <c r="B14623" s="4"/>
    </row>
    <row r="14624" spans="2:2">
      <c r="B14624" s="4"/>
    </row>
    <row r="14625" spans="2:2">
      <c r="B14625" s="4"/>
    </row>
    <row r="14626" spans="2:2">
      <c r="B14626" s="4"/>
    </row>
    <row r="14627" spans="2:2">
      <c r="B14627" s="4"/>
    </row>
    <row r="14628" spans="2:2">
      <c r="B14628" s="4"/>
    </row>
    <row r="14629" spans="2:2">
      <c r="B14629" s="4"/>
    </row>
    <row r="14630" spans="2:2">
      <c r="B14630" s="4"/>
    </row>
    <row r="14631" spans="2:2">
      <c r="B14631" s="4"/>
    </row>
    <row r="14632" spans="2:2">
      <c r="B14632" s="4"/>
    </row>
    <row r="14633" spans="2:2">
      <c r="B14633" s="4"/>
    </row>
    <row r="14634" spans="2:2">
      <c r="B14634" s="4"/>
    </row>
    <row r="14635" spans="2:2">
      <c r="B14635" s="4"/>
    </row>
    <row r="14636" spans="2:2">
      <c r="B14636" s="4"/>
    </row>
    <row r="14637" spans="2:2">
      <c r="B14637" s="4"/>
    </row>
    <row r="14638" spans="2:2">
      <c r="B14638" s="4"/>
    </row>
    <row r="14639" spans="2:2">
      <c r="B14639" s="4"/>
    </row>
    <row r="14640" spans="2:2">
      <c r="B14640" s="4"/>
    </row>
    <row r="14641" spans="2:2">
      <c r="B14641" s="4"/>
    </row>
    <row r="14642" spans="2:2">
      <c r="B14642" s="4"/>
    </row>
    <row r="14643" spans="2:2">
      <c r="B14643" s="4"/>
    </row>
    <row r="14644" spans="2:2">
      <c r="B14644" s="4"/>
    </row>
    <row r="14645" spans="2:2">
      <c r="B14645" s="4"/>
    </row>
    <row r="14646" spans="2:2">
      <c r="B14646" s="4"/>
    </row>
    <row r="14647" spans="2:2">
      <c r="B14647" s="4"/>
    </row>
    <row r="14648" spans="2:2">
      <c r="B14648" s="4"/>
    </row>
    <row r="14649" spans="2:2">
      <c r="B14649" s="4"/>
    </row>
    <row r="14650" spans="2:2">
      <c r="B14650" s="4"/>
    </row>
    <row r="14651" spans="2:2">
      <c r="B14651" s="4"/>
    </row>
    <row r="14652" spans="2:2">
      <c r="B14652" s="4"/>
    </row>
    <row r="14653" spans="2:2">
      <c r="B14653" s="4"/>
    </row>
    <row r="14654" spans="2:2">
      <c r="B14654" s="4"/>
    </row>
    <row r="14655" spans="2:2">
      <c r="B14655" s="4"/>
    </row>
    <row r="14656" spans="2:2">
      <c r="B14656" s="4"/>
    </row>
    <row r="14657" spans="2:2">
      <c r="B14657" s="4"/>
    </row>
    <row r="14658" spans="2:2">
      <c r="B14658" s="4"/>
    </row>
    <row r="14659" spans="2:2">
      <c r="B14659" s="4"/>
    </row>
    <row r="14660" spans="2:2">
      <c r="B14660" s="4"/>
    </row>
    <row r="14661" spans="2:2">
      <c r="B14661" s="4"/>
    </row>
    <row r="14662" spans="2:2">
      <c r="B14662" s="4"/>
    </row>
    <row r="14663" spans="2:2">
      <c r="B14663" s="4"/>
    </row>
    <row r="14664" spans="2:2">
      <c r="B14664" s="4"/>
    </row>
    <row r="14665" spans="2:2">
      <c r="B14665" s="4"/>
    </row>
    <row r="14666" spans="2:2">
      <c r="B14666" s="4"/>
    </row>
    <row r="14667" spans="2:2">
      <c r="B14667" s="4"/>
    </row>
    <row r="14668" spans="2:2">
      <c r="B14668" s="4"/>
    </row>
    <row r="14669" spans="2:2">
      <c r="B14669" s="4"/>
    </row>
    <row r="14670" spans="2:2">
      <c r="B14670" s="4"/>
    </row>
    <row r="14671" spans="2:2">
      <c r="B14671" s="4"/>
    </row>
    <row r="14672" spans="2:2">
      <c r="B14672" s="4"/>
    </row>
    <row r="14673" spans="2:2">
      <c r="B14673" s="4"/>
    </row>
    <row r="14674" spans="2:2">
      <c r="B14674" s="4"/>
    </row>
    <row r="14675" spans="2:2">
      <c r="B14675" s="4"/>
    </row>
    <row r="14676" spans="2:2">
      <c r="B14676" s="4"/>
    </row>
    <row r="14677" spans="2:2">
      <c r="B14677" s="4"/>
    </row>
    <row r="14678" spans="2:2">
      <c r="B14678" s="4"/>
    </row>
    <row r="14679" spans="2:2">
      <c r="B14679" s="4"/>
    </row>
    <row r="14680" spans="2:2">
      <c r="B14680" s="4"/>
    </row>
    <row r="14681" spans="2:2">
      <c r="B14681" s="4"/>
    </row>
    <row r="14682" spans="2:2">
      <c r="B14682" s="4"/>
    </row>
    <row r="14683" spans="2:2">
      <c r="B14683" s="4"/>
    </row>
    <row r="14684" spans="2:2">
      <c r="B14684" s="4"/>
    </row>
    <row r="14685" spans="2:2">
      <c r="B14685" s="4"/>
    </row>
    <row r="14686" spans="2:2">
      <c r="B14686" s="4"/>
    </row>
    <row r="14687" spans="2:2">
      <c r="B14687" s="4"/>
    </row>
    <row r="14688" spans="2:2">
      <c r="B14688" s="4"/>
    </row>
    <row r="14689" spans="2:2">
      <c r="B14689" s="4"/>
    </row>
    <row r="14690" spans="2:2">
      <c r="B14690" s="4"/>
    </row>
    <row r="14691" spans="2:2">
      <c r="B14691" s="4"/>
    </row>
    <row r="14692" spans="2:2">
      <c r="B14692" s="4"/>
    </row>
    <row r="14693" spans="2:2">
      <c r="B14693" s="4"/>
    </row>
    <row r="14694" spans="2:2">
      <c r="B14694" s="4"/>
    </row>
    <row r="14695" spans="2:2">
      <c r="B14695" s="4"/>
    </row>
    <row r="14696" spans="2:2">
      <c r="B14696" s="4"/>
    </row>
    <row r="14697" spans="2:2">
      <c r="B14697" s="4"/>
    </row>
    <row r="14698" spans="2:2">
      <c r="B14698" s="4"/>
    </row>
    <row r="14699" spans="2:2">
      <c r="B14699" s="4"/>
    </row>
    <row r="14700" spans="2:2">
      <c r="B14700" s="4"/>
    </row>
    <row r="14701" spans="2:2">
      <c r="B14701" s="4"/>
    </row>
    <row r="14702" spans="2:2">
      <c r="B14702" s="4"/>
    </row>
    <row r="14703" spans="2:2">
      <c r="B14703" s="4"/>
    </row>
    <row r="14704" spans="2:2">
      <c r="B14704" s="4"/>
    </row>
    <row r="14705" spans="2:2">
      <c r="B14705" s="4"/>
    </row>
    <row r="14706" spans="2:2">
      <c r="B14706" s="4"/>
    </row>
    <row r="14707" spans="2:2">
      <c r="B14707" s="4"/>
    </row>
    <row r="14708" spans="2:2">
      <c r="B14708" s="4"/>
    </row>
    <row r="14709" spans="2:2">
      <c r="B14709" s="4"/>
    </row>
    <row r="14710" spans="2:2">
      <c r="B14710" s="4"/>
    </row>
    <row r="14711" spans="2:2">
      <c r="B14711" s="4"/>
    </row>
    <row r="14712" spans="2:2">
      <c r="B14712" s="4"/>
    </row>
    <row r="14713" spans="2:2">
      <c r="B14713" s="4"/>
    </row>
    <row r="14714" spans="2:2">
      <c r="B14714" s="4"/>
    </row>
    <row r="14715" spans="2:2">
      <c r="B14715" s="4"/>
    </row>
    <row r="14716" spans="2:2">
      <c r="B14716" s="4"/>
    </row>
    <row r="14717" spans="2:2">
      <c r="B14717" s="4"/>
    </row>
    <row r="14718" spans="2:2">
      <c r="B14718" s="4"/>
    </row>
    <row r="14719" spans="2:2">
      <c r="B14719" s="4"/>
    </row>
    <row r="14720" spans="2:2">
      <c r="B14720" s="4"/>
    </row>
    <row r="14721" spans="2:2">
      <c r="B14721" s="4"/>
    </row>
    <row r="14722" spans="2:2">
      <c r="B14722" s="4"/>
    </row>
    <row r="14723" spans="2:2">
      <c r="B14723" s="4"/>
    </row>
    <row r="14724" spans="2:2">
      <c r="B14724" s="4"/>
    </row>
    <row r="14725" spans="2:2">
      <c r="B14725" s="4"/>
    </row>
    <row r="14726" spans="2:2">
      <c r="B14726" s="4"/>
    </row>
    <row r="14727" spans="2:2">
      <c r="B14727" s="4"/>
    </row>
    <row r="14728" spans="2:2">
      <c r="B14728" s="4"/>
    </row>
    <row r="14729" spans="2:2">
      <c r="B14729" s="4"/>
    </row>
    <row r="14730" spans="2:2">
      <c r="B14730" s="4"/>
    </row>
    <row r="14731" spans="2:2">
      <c r="B14731" s="4"/>
    </row>
    <row r="14732" spans="2:2">
      <c r="B14732" s="4"/>
    </row>
    <row r="14733" spans="2:2">
      <c r="B14733" s="4"/>
    </row>
    <row r="14734" spans="2:2">
      <c r="B14734" s="4"/>
    </row>
    <row r="14735" spans="2:2">
      <c r="B14735" s="4"/>
    </row>
    <row r="14736" spans="2:2">
      <c r="B14736" s="4"/>
    </row>
    <row r="14737" spans="2:2">
      <c r="B14737" s="4"/>
    </row>
    <row r="14738" spans="2:2">
      <c r="B14738" s="4"/>
    </row>
    <row r="14739" spans="2:2">
      <c r="B14739" s="4"/>
    </row>
    <row r="14740" spans="2:2">
      <c r="B14740" s="4"/>
    </row>
    <row r="14741" spans="2:2">
      <c r="B14741" s="4"/>
    </row>
    <row r="14742" spans="2:2">
      <c r="B14742" s="4"/>
    </row>
    <row r="14743" spans="2:2">
      <c r="B14743" s="4"/>
    </row>
    <row r="14744" spans="2:2">
      <c r="B14744" s="4"/>
    </row>
    <row r="14745" spans="2:2">
      <c r="B14745" s="4"/>
    </row>
    <row r="14746" spans="2:2">
      <c r="B14746" s="4"/>
    </row>
    <row r="14747" spans="2:2">
      <c r="B14747" s="4"/>
    </row>
    <row r="14748" spans="2:2">
      <c r="B14748" s="4"/>
    </row>
    <row r="14749" spans="2:2">
      <c r="B14749" s="4"/>
    </row>
    <row r="14750" spans="2:2">
      <c r="B14750" s="4"/>
    </row>
    <row r="14751" spans="2:2">
      <c r="B14751" s="4"/>
    </row>
    <row r="14752" spans="2:2">
      <c r="B14752" s="4"/>
    </row>
    <row r="14753" spans="2:2">
      <c r="B14753" s="4"/>
    </row>
    <row r="14754" spans="2:2">
      <c r="B14754" s="4"/>
    </row>
    <row r="14755" spans="2:2">
      <c r="B14755" s="4"/>
    </row>
    <row r="14756" spans="2:2">
      <c r="B14756" s="4"/>
    </row>
    <row r="14757" spans="2:2">
      <c r="B14757" s="4"/>
    </row>
    <row r="14758" spans="2:2">
      <c r="B14758" s="4"/>
    </row>
    <row r="14759" spans="2:2">
      <c r="B14759" s="4"/>
    </row>
    <row r="14760" spans="2:2">
      <c r="B14760" s="4"/>
    </row>
    <row r="14761" spans="2:2">
      <c r="B14761" s="4"/>
    </row>
    <row r="14762" spans="2:2">
      <c r="B14762" s="4"/>
    </row>
    <row r="14763" spans="2:2">
      <c r="B14763" s="4"/>
    </row>
    <row r="14764" spans="2:2">
      <c r="B14764" s="4"/>
    </row>
    <row r="14765" spans="2:2">
      <c r="B14765" s="4"/>
    </row>
    <row r="14766" spans="2:2">
      <c r="B14766" s="4"/>
    </row>
    <row r="14767" spans="2:2">
      <c r="B14767" s="4"/>
    </row>
    <row r="14768" spans="2:2">
      <c r="B14768" s="4"/>
    </row>
    <row r="14769" spans="2:2">
      <c r="B14769" s="4"/>
    </row>
    <row r="14770" spans="2:2">
      <c r="B14770" s="4"/>
    </row>
    <row r="14771" spans="2:2">
      <c r="B14771" s="4"/>
    </row>
    <row r="14772" spans="2:2">
      <c r="B14772" s="4"/>
    </row>
    <row r="14773" spans="2:2">
      <c r="B14773" s="4"/>
    </row>
    <row r="14774" spans="2:2">
      <c r="B14774" s="4"/>
    </row>
    <row r="14775" spans="2:2">
      <c r="B14775" s="4"/>
    </row>
    <row r="14776" spans="2:2">
      <c r="B14776" s="4"/>
    </row>
    <row r="14777" spans="2:2">
      <c r="B14777" s="4"/>
    </row>
    <row r="14778" spans="2:2">
      <c r="B14778" s="4"/>
    </row>
    <row r="14779" spans="2:2">
      <c r="B14779" s="4"/>
    </row>
    <row r="14780" spans="2:2">
      <c r="B14780" s="4"/>
    </row>
    <row r="14781" spans="2:2">
      <c r="B14781" s="4"/>
    </row>
    <row r="14782" spans="2:2">
      <c r="B14782" s="4"/>
    </row>
    <row r="14783" spans="2:2">
      <c r="B14783" s="4"/>
    </row>
    <row r="14784" spans="2:2">
      <c r="B14784" s="4"/>
    </row>
    <row r="14785" spans="2:2">
      <c r="B14785" s="4"/>
    </row>
    <row r="14786" spans="2:2">
      <c r="B14786" s="4"/>
    </row>
    <row r="14787" spans="2:2">
      <c r="B14787" s="4"/>
    </row>
    <row r="14788" spans="2:2">
      <c r="B14788" s="4"/>
    </row>
    <row r="14789" spans="2:2">
      <c r="B14789" s="4"/>
    </row>
    <row r="14790" spans="2:2">
      <c r="B14790" s="4"/>
    </row>
    <row r="14791" spans="2:2">
      <c r="B14791" s="4"/>
    </row>
    <row r="14792" spans="2:2">
      <c r="B14792" s="4"/>
    </row>
    <row r="14793" spans="2:2">
      <c r="B14793" s="4"/>
    </row>
    <row r="14794" spans="2:2">
      <c r="B14794" s="4"/>
    </row>
    <row r="14795" spans="2:2">
      <c r="B14795" s="4"/>
    </row>
    <row r="14796" spans="2:2">
      <c r="B14796" s="4"/>
    </row>
    <row r="14797" spans="2:2">
      <c r="B14797" s="4"/>
    </row>
    <row r="14798" spans="2:2">
      <c r="B14798" s="4"/>
    </row>
    <row r="14799" spans="2:2">
      <c r="B14799" s="4"/>
    </row>
    <row r="14800" spans="2:2">
      <c r="B14800" s="4"/>
    </row>
    <row r="14801" spans="2:2">
      <c r="B14801" s="4"/>
    </row>
    <row r="14802" spans="2:2">
      <c r="B14802" s="4"/>
    </row>
    <row r="14803" spans="2:2">
      <c r="B14803" s="4"/>
    </row>
    <row r="14804" spans="2:2">
      <c r="B14804" s="4"/>
    </row>
    <row r="14805" spans="2:2">
      <c r="B14805" s="4"/>
    </row>
    <row r="14806" spans="2:2">
      <c r="B14806" s="4"/>
    </row>
    <row r="14807" spans="2:2">
      <c r="B14807" s="4"/>
    </row>
    <row r="14808" spans="2:2">
      <c r="B14808" s="4"/>
    </row>
    <row r="14809" spans="2:2">
      <c r="B14809" s="4"/>
    </row>
    <row r="14810" spans="2:2">
      <c r="B14810" s="4"/>
    </row>
    <row r="14811" spans="2:2">
      <c r="B14811" s="4"/>
    </row>
    <row r="14812" spans="2:2">
      <c r="B14812" s="4"/>
    </row>
    <row r="14813" spans="2:2">
      <c r="B14813" s="4"/>
    </row>
    <row r="14814" spans="2:2">
      <c r="B14814" s="4"/>
    </row>
    <row r="14815" spans="2:2">
      <c r="B14815" s="4"/>
    </row>
    <row r="14816" spans="2:2">
      <c r="B14816" s="4"/>
    </row>
    <row r="14817" spans="2:2">
      <c r="B14817" s="4"/>
    </row>
    <row r="14818" spans="2:2">
      <c r="B14818" s="4"/>
    </row>
    <row r="14819" spans="2:2">
      <c r="B14819" s="4"/>
    </row>
    <row r="14820" spans="2:2">
      <c r="B14820" s="4"/>
    </row>
    <row r="14821" spans="2:2">
      <c r="B14821" s="4"/>
    </row>
    <row r="14822" spans="2:2">
      <c r="B14822" s="4"/>
    </row>
    <row r="14823" spans="2:2">
      <c r="B14823" s="4"/>
    </row>
    <row r="14824" spans="2:2">
      <c r="B14824" s="4"/>
    </row>
    <row r="14825" spans="2:2">
      <c r="B14825" s="4"/>
    </row>
    <row r="14826" spans="2:2">
      <c r="B14826" s="4"/>
    </row>
    <row r="14827" spans="2:2">
      <c r="B14827" s="4"/>
    </row>
    <row r="14828" spans="2:2">
      <c r="B14828" s="4"/>
    </row>
    <row r="14829" spans="2:2">
      <c r="B14829" s="4"/>
    </row>
    <row r="14830" spans="2:2">
      <c r="B14830" s="4"/>
    </row>
    <row r="14831" spans="2:2">
      <c r="B14831" s="4"/>
    </row>
    <row r="14832" spans="2:2">
      <c r="B14832" s="4"/>
    </row>
    <row r="14833" spans="2:2">
      <c r="B14833" s="4"/>
    </row>
    <row r="14834" spans="2:2">
      <c r="B14834" s="4"/>
    </row>
    <row r="14835" spans="2:2">
      <c r="B14835" s="4"/>
    </row>
    <row r="14836" spans="2:2">
      <c r="B14836" s="4"/>
    </row>
    <row r="14837" spans="2:2">
      <c r="B14837" s="4"/>
    </row>
    <row r="14838" spans="2:2">
      <c r="B14838" s="4"/>
    </row>
    <row r="14839" spans="2:2">
      <c r="B14839" s="4"/>
    </row>
    <row r="14840" spans="2:2">
      <c r="B14840" s="4"/>
    </row>
    <row r="14841" spans="2:2">
      <c r="B14841" s="4"/>
    </row>
    <row r="14842" spans="2:2">
      <c r="B14842" s="4"/>
    </row>
    <row r="14843" spans="2:2">
      <c r="B14843" s="4"/>
    </row>
    <row r="14844" spans="2:2">
      <c r="B14844" s="4"/>
    </row>
    <row r="14845" spans="2:2">
      <c r="B14845" s="4"/>
    </row>
    <row r="14846" spans="2:2">
      <c r="B14846" s="4"/>
    </row>
    <row r="14847" spans="2:2">
      <c r="B14847" s="4"/>
    </row>
    <row r="14848" spans="2:2">
      <c r="B14848" s="4"/>
    </row>
    <row r="14849" spans="2:2">
      <c r="B14849" s="4"/>
    </row>
    <row r="14850" spans="2:2">
      <c r="B14850" s="4"/>
    </row>
    <row r="14851" spans="2:2">
      <c r="B14851" s="4"/>
    </row>
    <row r="14852" spans="2:2">
      <c r="B14852" s="4"/>
    </row>
    <row r="14853" spans="2:2">
      <c r="B14853" s="4"/>
    </row>
    <row r="14854" spans="2:2">
      <c r="B14854" s="4"/>
    </row>
    <row r="14855" spans="2:2">
      <c r="B14855" s="4"/>
    </row>
    <row r="14856" spans="2:2">
      <c r="B14856" s="4"/>
    </row>
    <row r="14857" spans="2:2">
      <c r="B14857" s="4"/>
    </row>
    <row r="14858" spans="2:2">
      <c r="B14858" s="4"/>
    </row>
    <row r="14859" spans="2:2">
      <c r="B14859" s="4"/>
    </row>
    <row r="14860" spans="2:2">
      <c r="B14860" s="4"/>
    </row>
    <row r="14861" spans="2:2">
      <c r="B14861" s="4"/>
    </row>
    <row r="14862" spans="2:2">
      <c r="B14862" s="4"/>
    </row>
    <row r="14863" spans="2:2">
      <c r="B14863" s="4"/>
    </row>
    <row r="14864" spans="2:2">
      <c r="B14864" s="4"/>
    </row>
    <row r="14865" spans="2:2">
      <c r="B14865" s="4"/>
    </row>
    <row r="14866" spans="2:2">
      <c r="B14866" s="4"/>
    </row>
    <row r="14867" spans="2:2">
      <c r="B14867" s="4"/>
    </row>
    <row r="14868" spans="2:2">
      <c r="B14868" s="4"/>
    </row>
    <row r="14869" spans="2:2">
      <c r="B14869" s="4"/>
    </row>
    <row r="14870" spans="2:2">
      <c r="B14870" s="4"/>
    </row>
    <row r="14871" spans="2:2">
      <c r="B14871" s="4"/>
    </row>
    <row r="14872" spans="2:2">
      <c r="B14872" s="4"/>
    </row>
    <row r="14873" spans="2:2">
      <c r="B14873" s="4"/>
    </row>
    <row r="14874" spans="2:2">
      <c r="B14874" s="4"/>
    </row>
    <row r="14875" spans="2:2">
      <c r="B14875" s="4"/>
    </row>
    <row r="14876" spans="2:2">
      <c r="B14876" s="4"/>
    </row>
    <row r="14877" spans="2:2">
      <c r="B14877" s="4"/>
    </row>
    <row r="14878" spans="2:2">
      <c r="B14878" s="4"/>
    </row>
    <row r="14879" spans="2:2">
      <c r="B14879" s="4"/>
    </row>
    <row r="14880" spans="2:2">
      <c r="B14880" s="4"/>
    </row>
    <row r="14881" spans="2:2">
      <c r="B14881" s="4"/>
    </row>
    <row r="14882" spans="2:2">
      <c r="B14882" s="4"/>
    </row>
    <row r="14883" spans="2:2">
      <c r="B14883" s="4"/>
    </row>
    <row r="14884" spans="2:2">
      <c r="B14884" s="4"/>
    </row>
    <row r="14885" spans="2:2">
      <c r="B14885" s="4"/>
    </row>
    <row r="14886" spans="2:2">
      <c r="B14886" s="4"/>
    </row>
    <row r="14887" spans="2:2">
      <c r="B14887" s="4"/>
    </row>
    <row r="14888" spans="2:2">
      <c r="B14888" s="4"/>
    </row>
    <row r="14889" spans="2:2">
      <c r="B14889" s="4"/>
    </row>
    <row r="14890" spans="2:2">
      <c r="B14890" s="4"/>
    </row>
    <row r="14891" spans="2:2">
      <c r="B14891" s="4"/>
    </row>
    <row r="14892" spans="2:2">
      <c r="B14892" s="4"/>
    </row>
    <row r="14893" spans="2:2">
      <c r="B14893" s="4"/>
    </row>
    <row r="14894" spans="2:2">
      <c r="B14894" s="4"/>
    </row>
    <row r="14895" spans="2:2">
      <c r="B14895" s="4"/>
    </row>
    <row r="14896" spans="2:2">
      <c r="B14896" s="4"/>
    </row>
    <row r="14897" spans="2:2">
      <c r="B14897" s="4"/>
    </row>
    <row r="14898" spans="2:2">
      <c r="B14898" s="4"/>
    </row>
    <row r="14899" spans="2:2">
      <c r="B14899" s="4"/>
    </row>
    <row r="14900" spans="2:2">
      <c r="B14900" s="4"/>
    </row>
    <row r="14901" spans="2:2">
      <c r="B14901" s="4"/>
    </row>
    <row r="14902" spans="2:2">
      <c r="B14902" s="4"/>
    </row>
    <row r="14903" spans="2:2">
      <c r="B14903" s="4"/>
    </row>
    <row r="14904" spans="2:2">
      <c r="B14904" s="4"/>
    </row>
    <row r="14905" spans="2:2">
      <c r="B14905" s="4"/>
    </row>
    <row r="14906" spans="2:2">
      <c r="B14906" s="4"/>
    </row>
    <row r="14907" spans="2:2">
      <c r="B14907" s="4"/>
    </row>
    <row r="14908" spans="2:2">
      <c r="B14908" s="4"/>
    </row>
    <row r="14909" spans="2:2">
      <c r="B14909" s="4"/>
    </row>
    <row r="14910" spans="2:2">
      <c r="B14910" s="4"/>
    </row>
    <row r="14911" spans="2:2">
      <c r="B14911" s="4"/>
    </row>
    <row r="14912" spans="2:2">
      <c r="B14912" s="4"/>
    </row>
    <row r="14913" spans="2:2">
      <c r="B14913" s="4"/>
    </row>
    <row r="14914" spans="2:2">
      <c r="B14914" s="4"/>
    </row>
    <row r="14915" spans="2:2">
      <c r="B14915" s="4"/>
    </row>
    <row r="14916" spans="2:2">
      <c r="B14916" s="4"/>
    </row>
    <row r="14917" spans="2:2">
      <c r="B14917" s="4"/>
    </row>
    <row r="14918" spans="2:2">
      <c r="B14918" s="4"/>
    </row>
    <row r="14919" spans="2:2">
      <c r="B14919" s="4"/>
    </row>
    <row r="14920" spans="2:2">
      <c r="B14920" s="4"/>
    </row>
    <row r="14921" spans="2:2">
      <c r="B14921" s="4"/>
    </row>
    <row r="14922" spans="2:2">
      <c r="B14922" s="4"/>
    </row>
    <row r="14923" spans="2:2">
      <c r="B14923" s="4"/>
    </row>
    <row r="14924" spans="2:2">
      <c r="B14924" s="4"/>
    </row>
    <row r="14925" spans="2:2">
      <c r="B14925" s="4"/>
    </row>
    <row r="14926" spans="2:2">
      <c r="B14926" s="4"/>
    </row>
    <row r="14927" spans="2:2">
      <c r="B14927" s="4"/>
    </row>
    <row r="14928" spans="2:2">
      <c r="B14928" s="4"/>
    </row>
    <row r="14929" spans="2:2">
      <c r="B14929" s="4"/>
    </row>
    <row r="14930" spans="2:2">
      <c r="B14930" s="4"/>
    </row>
    <row r="14931" spans="2:2">
      <c r="B14931" s="4"/>
    </row>
    <row r="14932" spans="2:2">
      <c r="B14932" s="4"/>
    </row>
    <row r="14933" spans="2:2">
      <c r="B14933" s="4"/>
    </row>
    <row r="14934" spans="2:2">
      <c r="B14934" s="4"/>
    </row>
    <row r="14935" spans="2:2">
      <c r="B14935" s="4"/>
    </row>
    <row r="14936" spans="2:2">
      <c r="B14936" s="4"/>
    </row>
    <row r="14937" spans="2:2">
      <c r="B14937" s="4"/>
    </row>
    <row r="14938" spans="2:2">
      <c r="B14938" s="4"/>
    </row>
    <row r="14939" spans="2:2">
      <c r="B14939" s="4"/>
    </row>
    <row r="14940" spans="2:2">
      <c r="B14940" s="4"/>
    </row>
    <row r="14941" spans="2:2">
      <c r="B14941" s="4"/>
    </row>
    <row r="14942" spans="2:2">
      <c r="B14942" s="4"/>
    </row>
    <row r="14943" spans="2:2">
      <c r="B14943" s="4"/>
    </row>
    <row r="14944" spans="2:2">
      <c r="B14944" s="4"/>
    </row>
    <row r="14945" spans="2:2">
      <c r="B14945" s="4"/>
    </row>
    <row r="14946" spans="2:2">
      <c r="B14946" s="4"/>
    </row>
    <row r="14947" spans="2:2">
      <c r="B14947" s="4"/>
    </row>
    <row r="14948" spans="2:2">
      <c r="B14948" s="4"/>
    </row>
    <row r="14949" spans="2:2">
      <c r="B14949" s="4"/>
    </row>
    <row r="14950" spans="2:2">
      <c r="B14950" s="4"/>
    </row>
    <row r="14951" spans="2:2">
      <c r="B14951" s="4"/>
    </row>
    <row r="14952" spans="2:2">
      <c r="B14952" s="4"/>
    </row>
    <row r="14953" spans="2:2">
      <c r="B14953" s="4"/>
    </row>
    <row r="14954" spans="2:2">
      <c r="B14954" s="4"/>
    </row>
    <row r="14955" spans="2:2">
      <c r="B14955" s="4"/>
    </row>
    <row r="14956" spans="2:2">
      <c r="B14956" s="4"/>
    </row>
    <row r="14957" spans="2:2">
      <c r="B14957" s="4"/>
    </row>
    <row r="14958" spans="2:2">
      <c r="B14958" s="4"/>
    </row>
    <row r="14959" spans="2:2">
      <c r="B14959" s="4"/>
    </row>
    <row r="14960" spans="2:2">
      <c r="B14960" s="4"/>
    </row>
    <row r="14961" spans="2:2">
      <c r="B14961" s="4"/>
    </row>
    <row r="14962" spans="2:2">
      <c r="B14962" s="4"/>
    </row>
    <row r="14963" spans="2:2">
      <c r="B14963" s="4"/>
    </row>
    <row r="14964" spans="2:2">
      <c r="B14964" s="4"/>
    </row>
    <row r="14965" spans="2:2">
      <c r="B14965" s="4"/>
    </row>
    <row r="14966" spans="2:2">
      <c r="B14966" s="4"/>
    </row>
    <row r="14967" spans="2:2">
      <c r="B14967" s="4"/>
    </row>
    <row r="14968" spans="2:2">
      <c r="B14968" s="4"/>
    </row>
    <row r="14969" spans="2:2">
      <c r="B14969" s="4"/>
    </row>
    <row r="14970" spans="2:2">
      <c r="B14970" s="4"/>
    </row>
    <row r="14971" spans="2:2">
      <c r="B14971" s="4"/>
    </row>
    <row r="14972" spans="2:2">
      <c r="B14972" s="4"/>
    </row>
    <row r="14973" spans="2:2">
      <c r="B14973" s="4"/>
    </row>
    <row r="14974" spans="2:2">
      <c r="B14974" s="4"/>
    </row>
    <row r="14975" spans="2:2">
      <c r="B14975" s="4"/>
    </row>
    <row r="14976" spans="2:2">
      <c r="B14976" s="4"/>
    </row>
    <row r="14977" spans="2:2">
      <c r="B14977" s="4"/>
    </row>
    <row r="14978" spans="2:2">
      <c r="B14978" s="4"/>
    </row>
    <row r="14979" spans="2:2">
      <c r="B14979" s="4"/>
    </row>
    <row r="14980" spans="2:2">
      <c r="B14980" s="4"/>
    </row>
    <row r="14981" spans="2:2">
      <c r="B14981" s="4"/>
    </row>
    <row r="14982" spans="2:2">
      <c r="B14982" s="4"/>
    </row>
    <row r="14983" spans="2:2">
      <c r="B14983" s="4"/>
    </row>
    <row r="14984" spans="2:2">
      <c r="B14984" s="4"/>
    </row>
    <row r="14985" spans="2:2">
      <c r="B14985" s="4"/>
    </row>
    <row r="14986" spans="2:2">
      <c r="B14986" s="4"/>
    </row>
    <row r="14987" spans="2:2">
      <c r="B14987" s="4"/>
    </row>
    <row r="14988" spans="2:2">
      <c r="B14988" s="4"/>
    </row>
    <row r="14989" spans="2:2">
      <c r="B14989" s="4"/>
    </row>
    <row r="14990" spans="2:2">
      <c r="B14990" s="4"/>
    </row>
    <row r="14991" spans="2:2">
      <c r="B14991" s="4"/>
    </row>
    <row r="14992" spans="2:2">
      <c r="B14992" s="4"/>
    </row>
    <row r="14993" spans="2:2">
      <c r="B14993" s="4"/>
    </row>
    <row r="14994" spans="2:2">
      <c r="B14994" s="4"/>
    </row>
    <row r="14995" spans="2:2">
      <c r="B14995" s="4"/>
    </row>
    <row r="14996" spans="2:2">
      <c r="B14996" s="4"/>
    </row>
    <row r="14997" spans="2:2">
      <c r="B14997" s="4"/>
    </row>
    <row r="14998" spans="2:2">
      <c r="B14998" s="4"/>
    </row>
    <row r="14999" spans="2:2">
      <c r="B14999" s="4"/>
    </row>
    <row r="15000" spans="2:2">
      <c r="B15000" s="4"/>
    </row>
    <row r="15001" spans="2:2">
      <c r="B15001" s="4"/>
    </row>
    <row r="15002" spans="2:2">
      <c r="B15002" s="4"/>
    </row>
    <row r="15003" spans="2:2">
      <c r="B15003" s="4"/>
    </row>
    <row r="15004" spans="2:2">
      <c r="B15004" s="4"/>
    </row>
    <row r="15005" spans="2:2">
      <c r="B15005" s="4"/>
    </row>
    <row r="15006" spans="2:2">
      <c r="B15006" s="4"/>
    </row>
    <row r="15007" spans="2:2">
      <c r="B15007" s="4"/>
    </row>
    <row r="15008" spans="2:2">
      <c r="B15008" s="4"/>
    </row>
    <row r="15009" spans="2:2">
      <c r="B15009" s="4"/>
    </row>
    <row r="15010" spans="2:2">
      <c r="B15010" s="4"/>
    </row>
    <row r="15011" spans="2:2">
      <c r="B15011" s="4"/>
    </row>
    <row r="15012" spans="2:2">
      <c r="B15012" s="4"/>
    </row>
    <row r="15013" spans="2:2">
      <c r="B15013" s="4"/>
    </row>
    <row r="15014" spans="2:2">
      <c r="B15014" s="4"/>
    </row>
    <row r="15015" spans="2:2">
      <c r="B15015" s="4"/>
    </row>
    <row r="15016" spans="2:2">
      <c r="B15016" s="4"/>
    </row>
    <row r="15017" spans="2:2">
      <c r="B15017" s="4"/>
    </row>
    <row r="15018" spans="2:2">
      <c r="B15018" s="4"/>
    </row>
    <row r="15019" spans="2:2">
      <c r="B15019" s="4"/>
    </row>
    <row r="15020" spans="2:2">
      <c r="B15020" s="4"/>
    </row>
    <row r="15021" spans="2:2">
      <c r="B15021" s="4"/>
    </row>
    <row r="15022" spans="2:2">
      <c r="B15022" s="4"/>
    </row>
    <row r="15023" spans="2:2">
      <c r="B15023" s="4"/>
    </row>
    <row r="15024" spans="2:2">
      <c r="B15024" s="4"/>
    </row>
    <row r="15025" spans="2:2">
      <c r="B15025" s="4"/>
    </row>
    <row r="15026" spans="2:2">
      <c r="B15026" s="4"/>
    </row>
    <row r="15027" spans="2:2">
      <c r="B15027" s="4"/>
    </row>
    <row r="15028" spans="2:2">
      <c r="B15028" s="4"/>
    </row>
    <row r="15029" spans="2:2">
      <c r="B15029" s="4"/>
    </row>
    <row r="15030" spans="2:2">
      <c r="B15030" s="4"/>
    </row>
    <row r="15031" spans="2:2">
      <c r="B15031" s="4"/>
    </row>
    <row r="15032" spans="2:2">
      <c r="B15032" s="4"/>
    </row>
    <row r="15033" spans="2:2">
      <c r="B15033" s="4"/>
    </row>
    <row r="15034" spans="2:2">
      <c r="B15034" s="4"/>
    </row>
    <row r="15035" spans="2:2">
      <c r="B15035" s="4"/>
    </row>
    <row r="15036" spans="2:2">
      <c r="B15036" s="4"/>
    </row>
    <row r="15037" spans="2:2">
      <c r="B15037" s="4"/>
    </row>
    <row r="15038" spans="2:2">
      <c r="B15038" s="4"/>
    </row>
    <row r="15039" spans="2:2">
      <c r="B15039" s="4"/>
    </row>
    <row r="15040" spans="2:2">
      <c r="B15040" s="4"/>
    </row>
    <row r="15041" spans="2:2">
      <c r="B15041" s="4"/>
    </row>
    <row r="15042" spans="2:2">
      <c r="B15042" s="4"/>
    </row>
    <row r="15043" spans="2:2">
      <c r="B15043" s="4"/>
    </row>
    <row r="15044" spans="2:2">
      <c r="B15044" s="4"/>
    </row>
    <row r="15045" spans="2:2">
      <c r="B15045" s="4"/>
    </row>
    <row r="15046" spans="2:2">
      <c r="B15046" s="4"/>
    </row>
    <row r="15047" spans="2:2">
      <c r="B15047" s="4"/>
    </row>
    <row r="15048" spans="2:2">
      <c r="B15048" s="4"/>
    </row>
    <row r="15049" spans="2:2">
      <c r="B15049" s="4"/>
    </row>
    <row r="15050" spans="2:2">
      <c r="B15050" s="4"/>
    </row>
    <row r="15051" spans="2:2">
      <c r="B15051" s="4"/>
    </row>
    <row r="15052" spans="2:2">
      <c r="B15052" s="4"/>
    </row>
    <row r="15053" spans="2:2">
      <c r="B15053" s="4"/>
    </row>
    <row r="15054" spans="2:2">
      <c r="B15054" s="4"/>
    </row>
    <row r="15055" spans="2:2">
      <c r="B15055" s="4"/>
    </row>
    <row r="15056" spans="2:2">
      <c r="B15056" s="4"/>
    </row>
    <row r="15057" spans="2:2">
      <c r="B15057" s="4"/>
    </row>
    <row r="15058" spans="2:2">
      <c r="B15058" s="4"/>
    </row>
    <row r="15059" spans="2:2">
      <c r="B15059" s="4"/>
    </row>
    <row r="15060" spans="2:2">
      <c r="B15060" s="4"/>
    </row>
    <row r="15061" spans="2:2">
      <c r="B15061" s="4"/>
    </row>
    <row r="15062" spans="2:2">
      <c r="B15062" s="4"/>
    </row>
    <row r="15063" spans="2:2">
      <c r="B15063" s="4"/>
    </row>
    <row r="15064" spans="2:2">
      <c r="B15064" s="4"/>
    </row>
    <row r="15065" spans="2:2">
      <c r="B15065" s="4"/>
    </row>
    <row r="15066" spans="2:2">
      <c r="B15066" s="4"/>
    </row>
    <row r="15067" spans="2:2">
      <c r="B15067" s="4"/>
    </row>
    <row r="15068" spans="2:2">
      <c r="B15068" s="4"/>
    </row>
    <row r="15069" spans="2:2">
      <c r="B15069" s="4"/>
    </row>
    <row r="15070" spans="2:2">
      <c r="B15070" s="4"/>
    </row>
    <row r="15071" spans="2:2">
      <c r="B15071" s="4"/>
    </row>
    <row r="15072" spans="2:2">
      <c r="B15072" s="4"/>
    </row>
    <row r="15073" spans="2:2">
      <c r="B15073" s="4"/>
    </row>
    <row r="15074" spans="2:2">
      <c r="B15074" s="4"/>
    </row>
    <row r="15075" spans="2:2">
      <c r="B15075" s="4"/>
    </row>
    <row r="15076" spans="2:2">
      <c r="B15076" s="4"/>
    </row>
    <row r="15077" spans="2:2">
      <c r="B15077" s="4"/>
    </row>
    <row r="15078" spans="2:2">
      <c r="B15078" s="4"/>
    </row>
    <row r="15079" spans="2:2">
      <c r="B15079" s="4"/>
    </row>
    <row r="15080" spans="2:2">
      <c r="B15080" s="4"/>
    </row>
    <row r="15081" spans="2:2">
      <c r="B15081" s="4"/>
    </row>
    <row r="15082" spans="2:2">
      <c r="B15082" s="4"/>
    </row>
    <row r="15083" spans="2:2">
      <c r="B15083" s="4"/>
    </row>
    <row r="15084" spans="2:2">
      <c r="B15084" s="4"/>
    </row>
    <row r="15085" spans="2:2">
      <c r="B15085" s="4"/>
    </row>
    <row r="15086" spans="2:2">
      <c r="B15086" s="4"/>
    </row>
    <row r="15087" spans="2:2">
      <c r="B15087" s="4"/>
    </row>
    <row r="15088" spans="2:2">
      <c r="B15088" s="4"/>
    </row>
    <row r="15089" spans="2:2">
      <c r="B15089" s="4"/>
    </row>
    <row r="15090" spans="2:2">
      <c r="B15090" s="4"/>
    </row>
    <row r="15091" spans="2:2">
      <c r="B15091" s="4"/>
    </row>
    <row r="15092" spans="2:2">
      <c r="B15092" s="4"/>
    </row>
    <row r="15093" spans="2:2">
      <c r="B15093" s="4"/>
    </row>
    <row r="15094" spans="2:2">
      <c r="B15094" s="4"/>
    </row>
    <row r="15095" spans="2:2">
      <c r="B15095" s="4"/>
    </row>
    <row r="15096" spans="2:2">
      <c r="B15096" s="4"/>
    </row>
    <row r="15097" spans="2:2">
      <c r="B15097" s="4"/>
    </row>
    <row r="15098" spans="2:2">
      <c r="B15098" s="4"/>
    </row>
    <row r="15099" spans="2:2">
      <c r="B15099" s="4"/>
    </row>
    <row r="15100" spans="2:2">
      <c r="B15100" s="4"/>
    </row>
    <row r="15101" spans="2:2">
      <c r="B15101" s="4"/>
    </row>
    <row r="15102" spans="2:2">
      <c r="B15102" s="4"/>
    </row>
    <row r="15103" spans="2:2">
      <c r="B15103" s="4"/>
    </row>
    <row r="15104" spans="2:2">
      <c r="B15104" s="4"/>
    </row>
    <row r="15105" spans="2:2">
      <c r="B15105" s="4"/>
    </row>
    <row r="15106" spans="2:2">
      <c r="B15106" s="4"/>
    </row>
    <row r="15107" spans="2:2">
      <c r="B15107" s="4"/>
    </row>
    <row r="15108" spans="2:2">
      <c r="B15108" s="4"/>
    </row>
    <row r="15109" spans="2:2">
      <c r="B15109" s="4"/>
    </row>
    <row r="15110" spans="2:2">
      <c r="B15110" s="4"/>
    </row>
    <row r="15111" spans="2:2">
      <c r="B15111" s="4"/>
    </row>
    <row r="15112" spans="2:2">
      <c r="B15112" s="4"/>
    </row>
    <row r="15113" spans="2:2">
      <c r="B15113" s="4"/>
    </row>
    <row r="15114" spans="2:2">
      <c r="B15114" s="4"/>
    </row>
    <row r="15115" spans="2:2">
      <c r="B15115" s="4"/>
    </row>
    <row r="15116" spans="2:2">
      <c r="B15116" s="4"/>
    </row>
    <row r="15117" spans="2:2">
      <c r="B15117" s="4"/>
    </row>
    <row r="15118" spans="2:2">
      <c r="B15118" s="4"/>
    </row>
    <row r="15119" spans="2:2">
      <c r="B15119" s="4"/>
    </row>
    <row r="15120" spans="2:2">
      <c r="B15120" s="4"/>
    </row>
    <row r="15121" spans="2:2">
      <c r="B15121" s="4"/>
    </row>
    <row r="15122" spans="2:2">
      <c r="B15122" s="4"/>
    </row>
    <row r="15123" spans="2:2">
      <c r="B15123" s="4"/>
    </row>
    <row r="15124" spans="2:2">
      <c r="B15124" s="4"/>
    </row>
    <row r="15125" spans="2:2">
      <c r="B15125" s="4"/>
    </row>
    <row r="15126" spans="2:2">
      <c r="B15126" s="4"/>
    </row>
    <row r="15127" spans="2:2">
      <c r="B15127" s="4"/>
    </row>
    <row r="15128" spans="2:2">
      <c r="B15128" s="4"/>
    </row>
    <row r="15129" spans="2:2">
      <c r="B15129" s="4"/>
    </row>
    <row r="15130" spans="2:2">
      <c r="B15130" s="4"/>
    </row>
    <row r="15131" spans="2:2">
      <c r="B15131" s="4"/>
    </row>
    <row r="15132" spans="2:2">
      <c r="B15132" s="4"/>
    </row>
    <row r="15133" spans="2:2">
      <c r="B15133" s="4"/>
    </row>
    <row r="15134" spans="2:2">
      <c r="B15134" s="4"/>
    </row>
    <row r="15135" spans="2:2">
      <c r="B15135" s="4"/>
    </row>
    <row r="15136" spans="2:2">
      <c r="B15136" s="4"/>
    </row>
    <row r="15137" spans="2:2">
      <c r="B15137" s="4"/>
    </row>
    <row r="15138" spans="2:2">
      <c r="B15138" s="4"/>
    </row>
    <row r="15139" spans="2:2">
      <c r="B15139" s="4"/>
    </row>
    <row r="15140" spans="2:2">
      <c r="B15140" s="4"/>
    </row>
    <row r="15141" spans="2:2">
      <c r="B15141" s="4"/>
    </row>
    <row r="15142" spans="2:2">
      <c r="B15142" s="4"/>
    </row>
    <row r="15143" spans="2:2">
      <c r="B15143" s="4"/>
    </row>
    <row r="15144" spans="2:2">
      <c r="B15144" s="4"/>
    </row>
    <row r="15145" spans="2:2">
      <c r="B15145" s="4"/>
    </row>
    <row r="15146" spans="2:2">
      <c r="B15146" s="4"/>
    </row>
    <row r="15147" spans="2:2">
      <c r="B15147" s="4"/>
    </row>
    <row r="15148" spans="2:2">
      <c r="B15148" s="4"/>
    </row>
    <row r="15149" spans="2:2">
      <c r="B15149" s="4"/>
    </row>
    <row r="15150" spans="2:2">
      <c r="B15150" s="4"/>
    </row>
    <row r="15151" spans="2:2">
      <c r="B15151" s="4"/>
    </row>
    <row r="15152" spans="2:2">
      <c r="B15152" s="4"/>
    </row>
    <row r="15153" spans="2:2">
      <c r="B15153" s="4"/>
    </row>
    <row r="15154" spans="2:2">
      <c r="B15154" s="4"/>
    </row>
    <row r="15155" spans="2:2">
      <c r="B15155" s="4"/>
    </row>
    <row r="15156" spans="2:2">
      <c r="B15156" s="4"/>
    </row>
    <row r="15157" spans="2:2">
      <c r="B15157" s="4"/>
    </row>
    <row r="15158" spans="2:2">
      <c r="B15158" s="4"/>
    </row>
    <row r="15159" spans="2:2">
      <c r="B15159" s="4"/>
    </row>
    <row r="15160" spans="2:2">
      <c r="B15160" s="4"/>
    </row>
    <row r="15161" spans="2:2">
      <c r="B15161" s="4"/>
    </row>
    <row r="15162" spans="2:2">
      <c r="B15162" s="4"/>
    </row>
    <row r="15163" spans="2:2">
      <c r="B15163" s="4"/>
    </row>
    <row r="15164" spans="2:2">
      <c r="B15164" s="4"/>
    </row>
    <row r="15165" spans="2:2">
      <c r="B15165" s="4"/>
    </row>
    <row r="15166" spans="2:2">
      <c r="B15166" s="4"/>
    </row>
    <row r="15167" spans="2:2">
      <c r="B15167" s="4"/>
    </row>
    <row r="15168" spans="2:2">
      <c r="B15168" s="4"/>
    </row>
    <row r="15169" spans="2:2">
      <c r="B15169" s="4"/>
    </row>
    <row r="15170" spans="2:2">
      <c r="B15170" s="4"/>
    </row>
    <row r="15171" spans="2:2">
      <c r="B15171" s="4"/>
    </row>
    <row r="15172" spans="2:2">
      <c r="B15172" s="4"/>
    </row>
    <row r="15173" spans="2:2">
      <c r="B15173" s="4"/>
    </row>
    <row r="15174" spans="2:2">
      <c r="B15174" s="4"/>
    </row>
    <row r="15175" spans="2:2">
      <c r="B15175" s="4"/>
    </row>
    <row r="15176" spans="2:2">
      <c r="B15176" s="4"/>
    </row>
    <row r="15177" spans="2:2">
      <c r="B15177" s="4"/>
    </row>
    <row r="15178" spans="2:2">
      <c r="B15178" s="4"/>
    </row>
    <row r="15179" spans="2:2">
      <c r="B15179" s="4"/>
    </row>
    <row r="15180" spans="2:2">
      <c r="B15180" s="4"/>
    </row>
    <row r="15181" spans="2:2">
      <c r="B15181" s="4"/>
    </row>
    <row r="15182" spans="2:2">
      <c r="B15182" s="4"/>
    </row>
    <row r="15183" spans="2:2">
      <c r="B15183" s="4"/>
    </row>
    <row r="15184" spans="2:2">
      <c r="B15184" s="4"/>
    </row>
    <row r="15185" spans="2:2">
      <c r="B15185" s="4"/>
    </row>
    <row r="15186" spans="2:2">
      <c r="B15186" s="4"/>
    </row>
    <row r="15187" spans="2:2">
      <c r="B15187" s="4"/>
    </row>
    <row r="15188" spans="2:2">
      <c r="B15188" s="4"/>
    </row>
    <row r="15189" spans="2:2">
      <c r="B15189" s="4"/>
    </row>
    <row r="15190" spans="2:2">
      <c r="B15190" s="4"/>
    </row>
    <row r="15191" spans="2:2">
      <c r="B15191" s="4"/>
    </row>
    <row r="15192" spans="2:2">
      <c r="B15192" s="4"/>
    </row>
    <row r="15193" spans="2:2">
      <c r="B15193" s="4"/>
    </row>
    <row r="15194" spans="2:2">
      <c r="B15194" s="4"/>
    </row>
    <row r="15195" spans="2:2">
      <c r="B15195" s="4"/>
    </row>
    <row r="15196" spans="2:2">
      <c r="B15196" s="4"/>
    </row>
    <row r="15197" spans="2:2">
      <c r="B15197" s="4"/>
    </row>
    <row r="15198" spans="2:2">
      <c r="B15198" s="4"/>
    </row>
    <row r="15199" spans="2:2">
      <c r="B15199" s="4"/>
    </row>
    <row r="15200" spans="2:2">
      <c r="B15200" s="4"/>
    </row>
    <row r="15201" spans="2:2">
      <c r="B15201" s="4"/>
    </row>
    <row r="15202" spans="2:2">
      <c r="B15202" s="4"/>
    </row>
    <row r="15203" spans="2:2">
      <c r="B15203" s="4"/>
    </row>
    <row r="15204" spans="2:2">
      <c r="B15204" s="4"/>
    </row>
    <row r="15205" spans="2:2">
      <c r="B15205" s="4"/>
    </row>
    <row r="15206" spans="2:2">
      <c r="B15206" s="4"/>
    </row>
    <row r="15207" spans="2:2">
      <c r="B15207" s="4"/>
    </row>
    <row r="15208" spans="2:2">
      <c r="B15208" s="4"/>
    </row>
    <row r="15209" spans="2:2">
      <c r="B15209" s="4"/>
    </row>
    <row r="15210" spans="2:2">
      <c r="B15210" s="4"/>
    </row>
    <row r="15211" spans="2:2">
      <c r="B15211" s="4"/>
    </row>
    <row r="15212" spans="2:2">
      <c r="B15212" s="4"/>
    </row>
    <row r="15213" spans="2:2">
      <c r="B15213" s="4"/>
    </row>
    <row r="15214" spans="2:2">
      <c r="B15214" s="4"/>
    </row>
    <row r="15215" spans="2:2">
      <c r="B15215" s="4"/>
    </row>
    <row r="15216" spans="2:2">
      <c r="B15216" s="4"/>
    </row>
    <row r="15217" spans="2:2">
      <c r="B15217" s="4"/>
    </row>
    <row r="15218" spans="2:2">
      <c r="B15218" s="4"/>
    </row>
    <row r="15219" spans="2:2">
      <c r="B15219" s="4"/>
    </row>
    <row r="15220" spans="2:2">
      <c r="B15220" s="4"/>
    </row>
    <row r="15221" spans="2:2">
      <c r="B15221" s="4"/>
    </row>
    <row r="15222" spans="2:2">
      <c r="B15222" s="4"/>
    </row>
    <row r="15223" spans="2:2">
      <c r="B15223" s="4"/>
    </row>
    <row r="15224" spans="2:2">
      <c r="B15224" s="4"/>
    </row>
    <row r="15225" spans="2:2">
      <c r="B15225" s="4"/>
    </row>
    <row r="15226" spans="2:2">
      <c r="B15226" s="4"/>
    </row>
    <row r="15227" spans="2:2">
      <c r="B15227" s="4"/>
    </row>
    <row r="15228" spans="2:2">
      <c r="B15228" s="4"/>
    </row>
    <row r="15229" spans="2:2">
      <c r="B15229" s="4"/>
    </row>
    <row r="15230" spans="2:2">
      <c r="B15230" s="4"/>
    </row>
    <row r="15231" spans="2:2">
      <c r="B15231" s="4"/>
    </row>
    <row r="15232" spans="2:2">
      <c r="B15232" s="4"/>
    </row>
    <row r="15233" spans="2:2">
      <c r="B15233" s="4"/>
    </row>
    <row r="15234" spans="2:2">
      <c r="B15234" s="4"/>
    </row>
    <row r="15235" spans="2:2">
      <c r="B15235" s="4"/>
    </row>
    <row r="15236" spans="2:2">
      <c r="B15236" s="4"/>
    </row>
    <row r="15237" spans="2:2">
      <c r="B15237" s="4"/>
    </row>
    <row r="15238" spans="2:2">
      <c r="B15238" s="4"/>
    </row>
    <row r="15239" spans="2:2">
      <c r="B15239" s="4"/>
    </row>
    <row r="15240" spans="2:2">
      <c r="B15240" s="4"/>
    </row>
    <row r="15241" spans="2:2">
      <c r="B15241" s="4"/>
    </row>
    <row r="15242" spans="2:2">
      <c r="B15242" s="4"/>
    </row>
    <row r="15243" spans="2:2">
      <c r="B15243" s="4"/>
    </row>
    <row r="15244" spans="2:2">
      <c r="B15244" s="4"/>
    </row>
    <row r="15245" spans="2:2">
      <c r="B15245" s="4"/>
    </row>
    <row r="15246" spans="2:2">
      <c r="B15246" s="4"/>
    </row>
    <row r="15247" spans="2:2">
      <c r="B15247" s="4"/>
    </row>
    <row r="15248" spans="2:2">
      <c r="B15248" s="4"/>
    </row>
    <row r="15249" spans="2:2">
      <c r="B15249" s="4"/>
    </row>
    <row r="15250" spans="2:2">
      <c r="B15250" s="4"/>
    </row>
    <row r="15251" spans="2:2">
      <c r="B15251" s="4"/>
    </row>
    <row r="15252" spans="2:2">
      <c r="B15252" s="4"/>
    </row>
    <row r="15253" spans="2:2">
      <c r="B15253" s="4"/>
    </row>
    <row r="15254" spans="2:2">
      <c r="B15254" s="4"/>
    </row>
    <row r="15255" spans="2:2">
      <c r="B15255" s="4"/>
    </row>
    <row r="15256" spans="2:2">
      <c r="B15256" s="4"/>
    </row>
    <row r="15257" spans="2:2">
      <c r="B15257" s="4"/>
    </row>
    <row r="15258" spans="2:2">
      <c r="B15258" s="4"/>
    </row>
    <row r="15259" spans="2:2">
      <c r="B15259" s="4"/>
    </row>
    <row r="15260" spans="2:2">
      <c r="B15260" s="4"/>
    </row>
    <row r="15261" spans="2:2">
      <c r="B15261" s="4"/>
    </row>
    <row r="15262" spans="2:2">
      <c r="B15262" s="4"/>
    </row>
    <row r="15263" spans="2:2">
      <c r="B15263" s="4"/>
    </row>
    <row r="15264" spans="2:2">
      <c r="B15264" s="4"/>
    </row>
    <row r="15265" spans="2:2">
      <c r="B15265" s="4"/>
    </row>
    <row r="15266" spans="2:2">
      <c r="B15266" s="4"/>
    </row>
    <row r="15267" spans="2:2">
      <c r="B15267" s="4"/>
    </row>
    <row r="15268" spans="2:2">
      <c r="B15268" s="4"/>
    </row>
    <row r="15269" spans="2:2">
      <c r="B15269" s="4"/>
    </row>
    <row r="15270" spans="2:2">
      <c r="B15270" s="4"/>
    </row>
    <row r="15271" spans="2:2">
      <c r="B15271" s="4"/>
    </row>
    <row r="15272" spans="2:2">
      <c r="B15272" s="4"/>
    </row>
    <row r="15273" spans="2:2">
      <c r="B15273" s="4"/>
    </row>
    <row r="15274" spans="2:2">
      <c r="B15274" s="4"/>
    </row>
    <row r="15275" spans="2:2">
      <c r="B15275" s="4"/>
    </row>
    <row r="15276" spans="2:2">
      <c r="B15276" s="4"/>
    </row>
    <row r="15277" spans="2:2">
      <c r="B15277" s="4"/>
    </row>
    <row r="15278" spans="2:2">
      <c r="B15278" s="4"/>
    </row>
    <row r="15279" spans="2:2">
      <c r="B15279" s="4"/>
    </row>
    <row r="15280" spans="2:2">
      <c r="B15280" s="4"/>
    </row>
    <row r="15281" spans="2:2">
      <c r="B15281" s="4"/>
    </row>
    <row r="15282" spans="2:2">
      <c r="B15282" s="4"/>
    </row>
    <row r="15283" spans="2:2">
      <c r="B15283" s="4"/>
    </row>
    <row r="15284" spans="2:2">
      <c r="B15284" s="4"/>
    </row>
    <row r="15285" spans="2:2">
      <c r="B15285" s="4"/>
    </row>
    <row r="15286" spans="2:2">
      <c r="B15286" s="4"/>
    </row>
    <row r="15287" spans="2:2">
      <c r="B15287" s="4"/>
    </row>
    <row r="15288" spans="2:2">
      <c r="B15288" s="4"/>
    </row>
    <row r="15289" spans="2:2">
      <c r="B15289" s="4"/>
    </row>
    <row r="15290" spans="2:2">
      <c r="B15290" s="4"/>
    </row>
    <row r="15291" spans="2:2">
      <c r="B15291" s="4"/>
    </row>
    <row r="15292" spans="2:2">
      <c r="B15292" s="4"/>
    </row>
    <row r="15293" spans="2:2">
      <c r="B15293" s="4"/>
    </row>
    <row r="15294" spans="2:2">
      <c r="B15294" s="4"/>
    </row>
    <row r="15295" spans="2:2">
      <c r="B15295" s="4"/>
    </row>
    <row r="15296" spans="2:2">
      <c r="B15296" s="4"/>
    </row>
    <row r="15297" spans="2:2">
      <c r="B15297" s="4"/>
    </row>
    <row r="15298" spans="2:2">
      <c r="B15298" s="4"/>
    </row>
    <row r="15299" spans="2:2">
      <c r="B15299" s="4"/>
    </row>
    <row r="15300" spans="2:2">
      <c r="B15300" s="4"/>
    </row>
    <row r="15301" spans="2:2">
      <c r="B15301" s="4"/>
    </row>
    <row r="15302" spans="2:2">
      <c r="B15302" s="4"/>
    </row>
    <row r="15303" spans="2:2">
      <c r="B15303" s="4"/>
    </row>
    <row r="15304" spans="2:2">
      <c r="B15304" s="4"/>
    </row>
    <row r="15305" spans="2:2">
      <c r="B15305" s="4"/>
    </row>
    <row r="15306" spans="2:2">
      <c r="B15306" s="4"/>
    </row>
    <row r="15307" spans="2:2">
      <c r="B15307" s="4"/>
    </row>
    <row r="15308" spans="2:2">
      <c r="B15308" s="4"/>
    </row>
    <row r="15309" spans="2:2">
      <c r="B15309" s="4"/>
    </row>
    <row r="15310" spans="2:2">
      <c r="B15310" s="4"/>
    </row>
    <row r="15311" spans="2:2">
      <c r="B15311" s="4"/>
    </row>
    <row r="15312" spans="2:2">
      <c r="B15312" s="4"/>
    </row>
    <row r="15313" spans="2:2">
      <c r="B15313" s="4"/>
    </row>
    <row r="15314" spans="2:2">
      <c r="B15314" s="4"/>
    </row>
    <row r="15315" spans="2:2">
      <c r="B15315" s="4"/>
    </row>
    <row r="15316" spans="2:2">
      <c r="B15316" s="4"/>
    </row>
    <row r="15317" spans="2:2">
      <c r="B15317" s="4"/>
    </row>
    <row r="15318" spans="2:2">
      <c r="B15318" s="4"/>
    </row>
    <row r="15319" spans="2:2">
      <c r="B15319" s="4"/>
    </row>
    <row r="15320" spans="2:2">
      <c r="B15320" s="4"/>
    </row>
    <row r="15321" spans="2:2">
      <c r="B15321" s="4"/>
    </row>
    <row r="15322" spans="2:2">
      <c r="B15322" s="4"/>
    </row>
    <row r="15323" spans="2:2">
      <c r="B15323" s="4"/>
    </row>
    <row r="15324" spans="2:2">
      <c r="B15324" s="4"/>
    </row>
    <row r="15325" spans="2:2">
      <c r="B15325" s="4"/>
    </row>
    <row r="15326" spans="2:2">
      <c r="B15326" s="4"/>
    </row>
    <row r="15327" spans="2:2">
      <c r="B15327" s="4"/>
    </row>
    <row r="15328" spans="2:2">
      <c r="B15328" s="4"/>
    </row>
    <row r="15329" spans="2:2">
      <c r="B15329" s="4"/>
    </row>
    <row r="15330" spans="2:2">
      <c r="B15330" s="4"/>
    </row>
    <row r="15331" spans="2:2">
      <c r="B15331" s="4"/>
    </row>
    <row r="15332" spans="2:2">
      <c r="B15332" s="4"/>
    </row>
    <row r="15333" spans="2:2">
      <c r="B15333" s="4"/>
    </row>
    <row r="15334" spans="2:2">
      <c r="B15334" s="4"/>
    </row>
    <row r="15335" spans="2:2">
      <c r="B15335" s="4"/>
    </row>
    <row r="15336" spans="2:2">
      <c r="B15336" s="4"/>
    </row>
    <row r="15337" spans="2:2">
      <c r="B15337" s="4"/>
    </row>
    <row r="15338" spans="2:2">
      <c r="B15338" s="4"/>
    </row>
    <row r="15339" spans="2:2">
      <c r="B15339" s="4"/>
    </row>
    <row r="15340" spans="2:2">
      <c r="B15340" s="4"/>
    </row>
    <row r="15341" spans="2:2">
      <c r="B15341" s="4"/>
    </row>
    <row r="15342" spans="2:2">
      <c r="B15342" s="4"/>
    </row>
    <row r="15343" spans="2:2">
      <c r="B15343" s="4"/>
    </row>
    <row r="15344" spans="2:2">
      <c r="B15344" s="4"/>
    </row>
    <row r="15345" spans="2:2">
      <c r="B15345" s="4"/>
    </row>
    <row r="15346" spans="2:2">
      <c r="B15346" s="4"/>
    </row>
    <row r="15347" spans="2:2">
      <c r="B15347" s="4"/>
    </row>
    <row r="15348" spans="2:2">
      <c r="B15348" s="4"/>
    </row>
    <row r="15349" spans="2:2">
      <c r="B15349" s="4"/>
    </row>
    <row r="15350" spans="2:2">
      <c r="B15350" s="4"/>
    </row>
    <row r="15351" spans="2:2">
      <c r="B15351" s="4"/>
    </row>
    <row r="15352" spans="2:2">
      <c r="B15352" s="4"/>
    </row>
    <row r="15353" spans="2:2">
      <c r="B15353" s="4"/>
    </row>
    <row r="15354" spans="2:2">
      <c r="B15354" s="4"/>
    </row>
    <row r="15355" spans="2:2">
      <c r="B15355" s="4"/>
    </row>
    <row r="15356" spans="2:2">
      <c r="B15356" s="4"/>
    </row>
    <row r="15357" spans="2:2">
      <c r="B15357" s="4"/>
    </row>
    <row r="15358" spans="2:2">
      <c r="B15358" s="4"/>
    </row>
    <row r="15359" spans="2:2">
      <c r="B15359" s="4"/>
    </row>
    <row r="15360" spans="2:2">
      <c r="B15360" s="4"/>
    </row>
    <row r="15361" spans="2:2">
      <c r="B15361" s="4"/>
    </row>
    <row r="15362" spans="2:2">
      <c r="B15362" s="4"/>
    </row>
    <row r="15363" spans="2:2">
      <c r="B15363" s="4"/>
    </row>
    <row r="15364" spans="2:2">
      <c r="B15364" s="4"/>
    </row>
    <row r="15365" spans="2:2">
      <c r="B15365" s="4"/>
    </row>
    <row r="15366" spans="2:2">
      <c r="B15366" s="4"/>
    </row>
    <row r="15367" spans="2:2">
      <c r="B15367" s="4"/>
    </row>
    <row r="15368" spans="2:2">
      <c r="B15368" s="4"/>
    </row>
    <row r="15369" spans="2:2">
      <c r="B15369" s="4"/>
    </row>
    <row r="15370" spans="2:2">
      <c r="B15370" s="4"/>
    </row>
    <row r="15371" spans="2:2">
      <c r="B15371" s="4"/>
    </row>
    <row r="15372" spans="2:2">
      <c r="B15372" s="4"/>
    </row>
    <row r="15373" spans="2:2">
      <c r="B15373" s="4"/>
    </row>
    <row r="15374" spans="2:2">
      <c r="B15374" s="4"/>
    </row>
    <row r="15375" spans="2:2">
      <c r="B15375" s="4"/>
    </row>
    <row r="15376" spans="2:2">
      <c r="B15376" s="4"/>
    </row>
    <row r="15377" spans="2:2">
      <c r="B15377" s="4"/>
    </row>
    <row r="15378" spans="2:2">
      <c r="B15378" s="4"/>
    </row>
    <row r="15379" spans="2:2">
      <c r="B15379" s="4"/>
    </row>
    <row r="15380" spans="2:2">
      <c r="B15380" s="4"/>
    </row>
    <row r="15381" spans="2:2">
      <c r="B15381" s="4"/>
    </row>
    <row r="15382" spans="2:2">
      <c r="B15382" s="4"/>
    </row>
    <row r="15383" spans="2:2">
      <c r="B15383" s="4"/>
    </row>
    <row r="15384" spans="2:2">
      <c r="B15384" s="4"/>
    </row>
    <row r="15385" spans="2:2">
      <c r="B15385" s="4"/>
    </row>
    <row r="15386" spans="2:2">
      <c r="B15386" s="4"/>
    </row>
    <row r="15387" spans="2:2">
      <c r="B15387" s="4"/>
    </row>
    <row r="15388" spans="2:2">
      <c r="B15388" s="4"/>
    </row>
    <row r="15389" spans="2:2">
      <c r="B15389" s="4"/>
    </row>
    <row r="15390" spans="2:2">
      <c r="B15390" s="4"/>
    </row>
    <row r="15391" spans="2:2">
      <c r="B15391" s="4"/>
    </row>
    <row r="15392" spans="2:2">
      <c r="B15392" s="4"/>
    </row>
    <row r="15393" spans="2:2">
      <c r="B15393" s="4"/>
    </row>
    <row r="15394" spans="2:2">
      <c r="B15394" s="4"/>
    </row>
    <row r="15395" spans="2:2">
      <c r="B15395" s="4"/>
    </row>
    <row r="15396" spans="2:2">
      <c r="B15396" s="4"/>
    </row>
    <row r="15397" spans="2:2">
      <c r="B15397" s="4"/>
    </row>
    <row r="15398" spans="2:2">
      <c r="B15398" s="4"/>
    </row>
    <row r="15399" spans="2:2">
      <c r="B15399" s="4"/>
    </row>
    <row r="15400" spans="2:2">
      <c r="B15400" s="4"/>
    </row>
    <row r="15401" spans="2:2">
      <c r="B15401" s="4"/>
    </row>
    <row r="15402" spans="2:2">
      <c r="B15402" s="4"/>
    </row>
    <row r="15403" spans="2:2">
      <c r="B15403" s="4"/>
    </row>
    <row r="15404" spans="2:2">
      <c r="B15404" s="4"/>
    </row>
    <row r="15405" spans="2:2">
      <c r="B15405" s="4"/>
    </row>
    <row r="15406" spans="2:2">
      <c r="B15406" s="4"/>
    </row>
    <row r="15407" spans="2:2">
      <c r="B15407" s="4"/>
    </row>
    <row r="15408" spans="2:2">
      <c r="B15408" s="4"/>
    </row>
    <row r="15409" spans="2:2">
      <c r="B15409" s="4"/>
    </row>
    <row r="15410" spans="2:2">
      <c r="B15410" s="4"/>
    </row>
    <row r="15411" spans="2:2">
      <c r="B15411" s="4"/>
    </row>
    <row r="15412" spans="2:2">
      <c r="B15412" s="4"/>
    </row>
    <row r="15413" spans="2:2">
      <c r="B15413" s="4"/>
    </row>
    <row r="15414" spans="2:2">
      <c r="B15414" s="4"/>
    </row>
    <row r="15415" spans="2:2">
      <c r="B15415" s="4"/>
    </row>
    <row r="15416" spans="2:2">
      <c r="B15416" s="4"/>
    </row>
    <row r="15417" spans="2:2">
      <c r="B15417" s="4"/>
    </row>
    <row r="15418" spans="2:2">
      <c r="B15418" s="4"/>
    </row>
    <row r="15419" spans="2:2">
      <c r="B15419" s="4"/>
    </row>
    <row r="15420" spans="2:2">
      <c r="B15420" s="4"/>
    </row>
    <row r="15421" spans="2:2">
      <c r="B15421" s="4"/>
    </row>
    <row r="15422" spans="2:2">
      <c r="B15422" s="4"/>
    </row>
    <row r="15423" spans="2:2">
      <c r="B15423" s="4"/>
    </row>
    <row r="15424" spans="2:2">
      <c r="B15424" s="4"/>
    </row>
    <row r="15425" spans="2:2">
      <c r="B15425" s="4"/>
    </row>
    <row r="15426" spans="2:2">
      <c r="B15426" s="4"/>
    </row>
    <row r="15427" spans="2:2">
      <c r="B15427" s="4"/>
    </row>
    <row r="15428" spans="2:2">
      <c r="B15428" s="4"/>
    </row>
    <row r="15429" spans="2:2">
      <c r="B15429" s="4"/>
    </row>
    <row r="15430" spans="2:2">
      <c r="B15430" s="4"/>
    </row>
    <row r="15431" spans="2:2">
      <c r="B15431" s="4"/>
    </row>
    <row r="15432" spans="2:2">
      <c r="B15432" s="4"/>
    </row>
    <row r="15433" spans="2:2">
      <c r="B15433" s="4"/>
    </row>
    <row r="15434" spans="2:2">
      <c r="B15434" s="4"/>
    </row>
    <row r="15435" spans="2:2">
      <c r="B15435" s="4"/>
    </row>
    <row r="15436" spans="2:2">
      <c r="B15436" s="4"/>
    </row>
    <row r="15437" spans="2:2">
      <c r="B15437" s="4"/>
    </row>
    <row r="15438" spans="2:2">
      <c r="B15438" s="4"/>
    </row>
    <row r="15439" spans="2:2">
      <c r="B15439" s="4"/>
    </row>
    <row r="15440" spans="2:2">
      <c r="B15440" s="4"/>
    </row>
    <row r="15441" spans="2:2">
      <c r="B15441" s="4"/>
    </row>
    <row r="15442" spans="2:2">
      <c r="B15442" s="4"/>
    </row>
    <row r="15443" spans="2:2">
      <c r="B15443" s="4"/>
    </row>
    <row r="15444" spans="2:2">
      <c r="B15444" s="4"/>
    </row>
    <row r="15445" spans="2:2">
      <c r="B15445" s="4"/>
    </row>
    <row r="15446" spans="2:2">
      <c r="B15446" s="4"/>
    </row>
    <row r="15447" spans="2:2">
      <c r="B15447" s="4"/>
    </row>
    <row r="15448" spans="2:2">
      <c r="B15448" s="4"/>
    </row>
    <row r="15449" spans="2:2">
      <c r="B15449" s="4"/>
    </row>
    <row r="15450" spans="2:2">
      <c r="B15450" s="4"/>
    </row>
    <row r="15451" spans="2:2">
      <c r="B15451" s="4"/>
    </row>
    <row r="15452" spans="2:2">
      <c r="B15452" s="4"/>
    </row>
    <row r="15453" spans="2:2">
      <c r="B15453" s="4"/>
    </row>
    <row r="15454" spans="2:2">
      <c r="B15454" s="4"/>
    </row>
    <row r="15455" spans="2:2">
      <c r="B15455" s="4"/>
    </row>
    <row r="15456" spans="2:2">
      <c r="B15456" s="4"/>
    </row>
    <row r="15457" spans="2:2">
      <c r="B15457" s="4"/>
    </row>
    <row r="15458" spans="2:2">
      <c r="B15458" s="4"/>
    </row>
    <row r="15459" spans="2:2">
      <c r="B15459" s="4"/>
    </row>
    <row r="15460" spans="2:2">
      <c r="B15460" s="4"/>
    </row>
    <row r="15461" spans="2:2">
      <c r="B15461" s="4"/>
    </row>
    <row r="15462" spans="2:2">
      <c r="B15462" s="4"/>
    </row>
    <row r="15463" spans="2:2">
      <c r="B15463" s="4"/>
    </row>
    <row r="15464" spans="2:2">
      <c r="B15464" s="4"/>
    </row>
    <row r="15465" spans="2:2">
      <c r="B15465" s="4"/>
    </row>
    <row r="15466" spans="2:2">
      <c r="B15466" s="4"/>
    </row>
    <row r="15467" spans="2:2">
      <c r="B15467" s="4"/>
    </row>
    <row r="15468" spans="2:2">
      <c r="B15468" s="4"/>
    </row>
    <row r="15469" spans="2:2">
      <c r="B15469" s="4"/>
    </row>
    <row r="15470" spans="2:2">
      <c r="B15470" s="4"/>
    </row>
    <row r="15471" spans="2:2">
      <c r="B15471" s="4"/>
    </row>
    <row r="15472" spans="2:2">
      <c r="B15472" s="4"/>
    </row>
    <row r="15473" spans="2:2">
      <c r="B15473" s="4"/>
    </row>
    <row r="15474" spans="2:2">
      <c r="B15474" s="4"/>
    </row>
    <row r="15475" spans="2:2">
      <c r="B15475" s="4"/>
    </row>
    <row r="15476" spans="2:2">
      <c r="B15476" s="4"/>
    </row>
    <row r="15477" spans="2:2">
      <c r="B15477" s="4"/>
    </row>
    <row r="15478" spans="2:2">
      <c r="B15478" s="4"/>
    </row>
    <row r="15479" spans="2:2">
      <c r="B15479" s="4"/>
    </row>
    <row r="15480" spans="2:2">
      <c r="B15480" s="4"/>
    </row>
    <row r="15481" spans="2:2">
      <c r="B15481" s="4"/>
    </row>
    <row r="15482" spans="2:2">
      <c r="B15482" s="4"/>
    </row>
    <row r="15483" spans="2:2">
      <c r="B15483" s="4"/>
    </row>
    <row r="15484" spans="2:2">
      <c r="B15484" s="4"/>
    </row>
    <row r="15485" spans="2:2">
      <c r="B15485" s="4"/>
    </row>
    <row r="15486" spans="2:2">
      <c r="B15486" s="4"/>
    </row>
    <row r="15487" spans="2:2">
      <c r="B15487" s="4"/>
    </row>
    <row r="15488" spans="2:2">
      <c r="B15488" s="4"/>
    </row>
    <row r="15489" spans="2:2">
      <c r="B15489" s="4"/>
    </row>
    <row r="15490" spans="2:2">
      <c r="B15490" s="4"/>
    </row>
    <row r="15491" spans="2:2">
      <c r="B15491" s="4"/>
    </row>
    <row r="15492" spans="2:2">
      <c r="B15492" s="4"/>
    </row>
    <row r="15493" spans="2:2">
      <c r="B15493" s="4"/>
    </row>
    <row r="15494" spans="2:2">
      <c r="B15494" s="4"/>
    </row>
    <row r="15495" spans="2:2">
      <c r="B15495" s="4"/>
    </row>
    <row r="15496" spans="2:2">
      <c r="B15496" s="4"/>
    </row>
    <row r="15497" spans="2:2">
      <c r="B15497" s="4"/>
    </row>
    <row r="15498" spans="2:2">
      <c r="B15498" s="4"/>
    </row>
    <row r="15499" spans="2:2">
      <c r="B15499" s="4"/>
    </row>
    <row r="15500" spans="2:2">
      <c r="B15500" s="4"/>
    </row>
    <row r="15501" spans="2:2">
      <c r="B15501" s="4"/>
    </row>
    <row r="15502" spans="2:2">
      <c r="B15502" s="4"/>
    </row>
    <row r="15503" spans="2:2">
      <c r="B15503" s="4"/>
    </row>
    <row r="15504" spans="2:2">
      <c r="B15504" s="4"/>
    </row>
    <row r="15505" spans="2:2">
      <c r="B15505" s="4"/>
    </row>
    <row r="15506" spans="2:2">
      <c r="B15506" s="4"/>
    </row>
    <row r="15507" spans="2:2">
      <c r="B15507" s="4"/>
    </row>
    <row r="15508" spans="2:2">
      <c r="B15508" s="4"/>
    </row>
    <row r="15509" spans="2:2">
      <c r="B15509" s="4"/>
    </row>
    <row r="15510" spans="2:2">
      <c r="B15510" s="4"/>
    </row>
    <row r="15511" spans="2:2">
      <c r="B15511" s="4"/>
    </row>
    <row r="15512" spans="2:2">
      <c r="B15512" s="4"/>
    </row>
    <row r="15513" spans="2:2">
      <c r="B15513" s="4"/>
    </row>
    <row r="15514" spans="2:2">
      <c r="B15514" s="4"/>
    </row>
    <row r="15515" spans="2:2">
      <c r="B15515" s="4"/>
    </row>
    <row r="15516" spans="2:2">
      <c r="B15516" s="4"/>
    </row>
    <row r="15517" spans="2:2">
      <c r="B15517" s="4"/>
    </row>
    <row r="15518" spans="2:2">
      <c r="B15518" s="4"/>
    </row>
    <row r="15519" spans="2:2">
      <c r="B15519" s="4"/>
    </row>
    <row r="15520" spans="2:2">
      <c r="B15520" s="4"/>
    </row>
    <row r="15521" spans="2:2">
      <c r="B15521" s="4"/>
    </row>
    <row r="15522" spans="2:2">
      <c r="B15522" s="4"/>
    </row>
    <row r="15523" spans="2:2">
      <c r="B15523" s="4"/>
    </row>
    <row r="15524" spans="2:2">
      <c r="B15524" s="4"/>
    </row>
    <row r="15525" spans="2:2">
      <c r="B15525" s="4"/>
    </row>
    <row r="15526" spans="2:2">
      <c r="B15526" s="4"/>
    </row>
    <row r="15527" spans="2:2">
      <c r="B15527" s="4"/>
    </row>
    <row r="15528" spans="2:2">
      <c r="B15528" s="4"/>
    </row>
    <row r="15529" spans="2:2">
      <c r="B15529" s="4"/>
    </row>
    <row r="15530" spans="2:2">
      <c r="B15530" s="4"/>
    </row>
    <row r="15531" spans="2:2">
      <c r="B15531" s="4"/>
    </row>
    <row r="15532" spans="2:2">
      <c r="B15532" s="4"/>
    </row>
    <row r="15533" spans="2:2">
      <c r="B15533" s="4"/>
    </row>
    <row r="15534" spans="2:2">
      <c r="B15534" s="4"/>
    </row>
    <row r="15535" spans="2:2">
      <c r="B15535" s="4"/>
    </row>
    <row r="15536" spans="2:2">
      <c r="B15536" s="4"/>
    </row>
    <row r="15537" spans="2:2">
      <c r="B15537" s="4"/>
    </row>
    <row r="15538" spans="2:2">
      <c r="B15538" s="4"/>
    </row>
    <row r="15539" spans="2:2">
      <c r="B15539" s="4"/>
    </row>
    <row r="15540" spans="2:2">
      <c r="B15540" s="4"/>
    </row>
    <row r="15541" spans="2:2">
      <c r="B15541" s="4"/>
    </row>
    <row r="15542" spans="2:2">
      <c r="B15542" s="4"/>
    </row>
    <row r="15543" spans="2:2">
      <c r="B15543" s="4"/>
    </row>
    <row r="15544" spans="2:2">
      <c r="B15544" s="4"/>
    </row>
    <row r="15545" spans="2:2">
      <c r="B15545" s="4"/>
    </row>
    <row r="15546" spans="2:2">
      <c r="B15546" s="4"/>
    </row>
    <row r="15547" spans="2:2">
      <c r="B15547" s="4"/>
    </row>
    <row r="15548" spans="2:2">
      <c r="B15548" s="4"/>
    </row>
    <row r="15549" spans="2:2">
      <c r="B15549" s="4"/>
    </row>
    <row r="15550" spans="2:2">
      <c r="B15550" s="4"/>
    </row>
    <row r="15551" spans="2:2">
      <c r="B15551" s="4"/>
    </row>
    <row r="15552" spans="2:2">
      <c r="B15552" s="4"/>
    </row>
    <row r="15553" spans="2:2">
      <c r="B15553" s="4"/>
    </row>
    <row r="15554" spans="2:2">
      <c r="B15554" s="4"/>
    </row>
    <row r="15555" spans="2:2">
      <c r="B15555" s="4"/>
    </row>
    <row r="15556" spans="2:2">
      <c r="B15556" s="4"/>
    </row>
    <row r="15557" spans="2:2">
      <c r="B15557" s="4"/>
    </row>
    <row r="15558" spans="2:2">
      <c r="B15558" s="4"/>
    </row>
    <row r="15559" spans="2:2">
      <c r="B15559" s="4"/>
    </row>
    <row r="15560" spans="2:2">
      <c r="B15560" s="4"/>
    </row>
    <row r="15561" spans="2:2">
      <c r="B15561" s="4"/>
    </row>
    <row r="15562" spans="2:2">
      <c r="B15562" s="4"/>
    </row>
    <row r="15563" spans="2:2">
      <c r="B15563" s="4"/>
    </row>
    <row r="15564" spans="2:2">
      <c r="B15564" s="4"/>
    </row>
    <row r="15565" spans="2:2">
      <c r="B15565" s="4"/>
    </row>
    <row r="15566" spans="2:2">
      <c r="B15566" s="4"/>
    </row>
    <row r="15567" spans="2:2">
      <c r="B15567" s="4"/>
    </row>
    <row r="15568" spans="2:2">
      <c r="B15568" s="4"/>
    </row>
    <row r="15569" spans="2:2">
      <c r="B15569" s="4"/>
    </row>
    <row r="15570" spans="2:2">
      <c r="B15570" s="4"/>
    </row>
    <row r="15571" spans="2:2">
      <c r="B15571" s="4"/>
    </row>
    <row r="15572" spans="2:2">
      <c r="B15572" s="4"/>
    </row>
    <row r="15573" spans="2:2">
      <c r="B15573" s="4"/>
    </row>
    <row r="15574" spans="2:2">
      <c r="B15574" s="4"/>
    </row>
    <row r="15575" spans="2:2">
      <c r="B15575" s="4"/>
    </row>
    <row r="15576" spans="2:2">
      <c r="B15576" s="4"/>
    </row>
    <row r="15577" spans="2:2">
      <c r="B15577" s="4"/>
    </row>
    <row r="15578" spans="2:2">
      <c r="B15578" s="4"/>
    </row>
    <row r="15579" spans="2:2">
      <c r="B15579" s="4"/>
    </row>
    <row r="15580" spans="2:2">
      <c r="B15580" s="4"/>
    </row>
    <row r="15581" spans="2:2">
      <c r="B15581" s="4"/>
    </row>
    <row r="15582" spans="2:2">
      <c r="B15582" s="4"/>
    </row>
    <row r="15583" spans="2:2">
      <c r="B15583" s="4"/>
    </row>
    <row r="15584" spans="2:2">
      <c r="B15584" s="4"/>
    </row>
    <row r="15585" spans="2:2">
      <c r="B15585" s="4"/>
    </row>
    <row r="15586" spans="2:2">
      <c r="B15586" s="4"/>
    </row>
    <row r="15587" spans="2:2">
      <c r="B15587" s="4"/>
    </row>
    <row r="15588" spans="2:2">
      <c r="B15588" s="4"/>
    </row>
    <row r="15589" spans="2:2">
      <c r="B15589" s="4"/>
    </row>
    <row r="15590" spans="2:2">
      <c r="B15590" s="4"/>
    </row>
    <row r="15591" spans="2:2">
      <c r="B15591" s="4"/>
    </row>
    <row r="15592" spans="2:2">
      <c r="B15592" s="4"/>
    </row>
    <row r="15593" spans="2:2">
      <c r="B15593" s="4"/>
    </row>
    <row r="15594" spans="2:2">
      <c r="B15594" s="4"/>
    </row>
    <row r="15595" spans="2:2">
      <c r="B15595" s="4"/>
    </row>
    <row r="15596" spans="2:2">
      <c r="B15596" s="4"/>
    </row>
    <row r="15597" spans="2:2">
      <c r="B15597" s="4"/>
    </row>
    <row r="15598" spans="2:2">
      <c r="B15598" s="4"/>
    </row>
    <row r="15599" spans="2:2">
      <c r="B15599" s="4"/>
    </row>
    <row r="15600" spans="2:2">
      <c r="B15600" s="4"/>
    </row>
    <row r="15601" spans="2:2">
      <c r="B15601" s="4"/>
    </row>
    <row r="15602" spans="2:2">
      <c r="B15602" s="4"/>
    </row>
    <row r="15603" spans="2:2">
      <c r="B15603" s="4"/>
    </row>
    <row r="15604" spans="2:2">
      <c r="B15604" s="4"/>
    </row>
    <row r="15605" spans="2:2">
      <c r="B15605" s="4"/>
    </row>
    <row r="15606" spans="2:2">
      <c r="B15606" s="4"/>
    </row>
    <row r="15607" spans="2:2">
      <c r="B15607" s="4"/>
    </row>
    <row r="15608" spans="2:2">
      <c r="B15608" s="4"/>
    </row>
    <row r="15609" spans="2:2">
      <c r="B15609" s="4"/>
    </row>
    <row r="15610" spans="2:2">
      <c r="B15610" s="4"/>
    </row>
    <row r="15611" spans="2:2">
      <c r="B15611" s="4"/>
    </row>
    <row r="15612" spans="2:2">
      <c r="B15612" s="4"/>
    </row>
    <row r="15613" spans="2:2">
      <c r="B15613" s="4"/>
    </row>
    <row r="15614" spans="2:2">
      <c r="B15614" s="4"/>
    </row>
    <row r="15615" spans="2:2">
      <c r="B15615" s="4"/>
    </row>
    <row r="15616" spans="2:2">
      <c r="B15616" s="4"/>
    </row>
    <row r="15617" spans="2:2">
      <c r="B15617" s="4"/>
    </row>
    <row r="15618" spans="2:2">
      <c r="B15618" s="4"/>
    </row>
    <row r="15619" spans="2:2">
      <c r="B15619" s="4"/>
    </row>
    <row r="15620" spans="2:2">
      <c r="B15620" s="4"/>
    </row>
    <row r="15621" spans="2:2">
      <c r="B15621" s="4"/>
    </row>
    <row r="15622" spans="2:2">
      <c r="B15622" s="4"/>
    </row>
    <row r="15623" spans="2:2">
      <c r="B15623" s="4"/>
    </row>
    <row r="15624" spans="2:2">
      <c r="B15624" s="4"/>
    </row>
    <row r="15625" spans="2:2">
      <c r="B15625" s="4"/>
    </row>
    <row r="15626" spans="2:2">
      <c r="B15626" s="4"/>
    </row>
    <row r="15627" spans="2:2">
      <c r="B15627" s="4"/>
    </row>
    <row r="15628" spans="2:2">
      <c r="B15628" s="4"/>
    </row>
    <row r="15629" spans="2:2">
      <c r="B15629" s="4"/>
    </row>
    <row r="15630" spans="2:2">
      <c r="B15630" s="4"/>
    </row>
    <row r="15631" spans="2:2">
      <c r="B15631" s="4"/>
    </row>
    <row r="15632" spans="2:2">
      <c r="B15632" s="4"/>
    </row>
    <row r="15633" spans="2:2">
      <c r="B15633" s="4"/>
    </row>
    <row r="15634" spans="2:2">
      <c r="B15634" s="4"/>
    </row>
    <row r="15635" spans="2:2">
      <c r="B15635" s="4"/>
    </row>
    <row r="15636" spans="2:2">
      <c r="B15636" s="4"/>
    </row>
    <row r="15637" spans="2:2">
      <c r="B15637" s="4"/>
    </row>
    <row r="15638" spans="2:2">
      <c r="B15638" s="4"/>
    </row>
    <row r="15639" spans="2:2">
      <c r="B15639" s="4"/>
    </row>
    <row r="15640" spans="2:2">
      <c r="B15640" s="4"/>
    </row>
    <row r="15641" spans="2:2">
      <c r="B15641" s="4"/>
    </row>
    <row r="15642" spans="2:2">
      <c r="B15642" s="4"/>
    </row>
    <row r="15643" spans="2:2">
      <c r="B15643" s="4"/>
    </row>
    <row r="15644" spans="2:2">
      <c r="B15644" s="4"/>
    </row>
    <row r="15645" spans="2:2">
      <c r="B15645" s="4"/>
    </row>
    <row r="15646" spans="2:2">
      <c r="B15646" s="4"/>
    </row>
    <row r="15647" spans="2:2">
      <c r="B15647" s="4"/>
    </row>
    <row r="15648" spans="2:2">
      <c r="B15648" s="4"/>
    </row>
    <row r="15649" spans="2:2">
      <c r="B15649" s="4"/>
    </row>
    <row r="15650" spans="2:2">
      <c r="B15650" s="4"/>
    </row>
    <row r="15651" spans="2:2">
      <c r="B15651" s="4"/>
    </row>
    <row r="15652" spans="2:2">
      <c r="B15652" s="4"/>
    </row>
    <row r="15653" spans="2:2">
      <c r="B15653" s="4"/>
    </row>
    <row r="15654" spans="2:2">
      <c r="B15654" s="4"/>
    </row>
    <row r="15655" spans="2:2">
      <c r="B15655" s="4"/>
    </row>
    <row r="15656" spans="2:2">
      <c r="B15656" s="4"/>
    </row>
    <row r="15657" spans="2:2">
      <c r="B15657" s="4"/>
    </row>
    <row r="15658" spans="2:2">
      <c r="B15658" s="4"/>
    </row>
    <row r="15659" spans="2:2">
      <c r="B15659" s="4"/>
    </row>
    <row r="15660" spans="2:2">
      <c r="B15660" s="4"/>
    </row>
    <row r="15661" spans="2:2">
      <c r="B15661" s="4"/>
    </row>
    <row r="15662" spans="2:2">
      <c r="B15662" s="4"/>
    </row>
    <row r="15663" spans="2:2">
      <c r="B15663" s="4"/>
    </row>
    <row r="15664" spans="2:2">
      <c r="B15664" s="4"/>
    </row>
    <row r="15665" spans="2:2">
      <c r="B15665" s="4"/>
    </row>
    <row r="15666" spans="2:2">
      <c r="B15666" s="4"/>
    </row>
    <row r="15667" spans="2:2">
      <c r="B15667" s="4"/>
    </row>
    <row r="15668" spans="2:2">
      <c r="B15668" s="4"/>
    </row>
    <row r="15669" spans="2:2">
      <c r="B15669" s="4"/>
    </row>
    <row r="15670" spans="2:2">
      <c r="B15670" s="4"/>
    </row>
    <row r="15671" spans="2:2">
      <c r="B15671" s="4"/>
    </row>
    <row r="15672" spans="2:2">
      <c r="B15672" s="4"/>
    </row>
    <row r="15673" spans="2:2">
      <c r="B15673" s="4"/>
    </row>
    <row r="15674" spans="2:2">
      <c r="B15674" s="4"/>
    </row>
    <row r="15675" spans="2:2">
      <c r="B15675" s="4"/>
    </row>
    <row r="15676" spans="2:2">
      <c r="B15676" s="4"/>
    </row>
    <row r="15677" spans="2:2">
      <c r="B15677" s="4"/>
    </row>
    <row r="15678" spans="2:2">
      <c r="B15678" s="4"/>
    </row>
    <row r="15679" spans="2:2">
      <c r="B15679" s="4"/>
    </row>
    <row r="15680" spans="2:2">
      <c r="B15680" s="4"/>
    </row>
    <row r="15681" spans="2:2">
      <c r="B15681" s="4"/>
    </row>
    <row r="15682" spans="2:2">
      <c r="B15682" s="4"/>
    </row>
    <row r="15683" spans="2:2">
      <c r="B15683" s="4"/>
    </row>
    <row r="15684" spans="2:2">
      <c r="B15684" s="4"/>
    </row>
    <row r="15685" spans="2:2">
      <c r="B15685" s="4"/>
    </row>
    <row r="15686" spans="2:2">
      <c r="B15686" s="4"/>
    </row>
    <row r="15687" spans="2:2">
      <c r="B15687" s="4"/>
    </row>
    <row r="15688" spans="2:2">
      <c r="B15688" s="4"/>
    </row>
    <row r="15689" spans="2:2">
      <c r="B15689" s="4"/>
    </row>
    <row r="15690" spans="2:2">
      <c r="B15690" s="4"/>
    </row>
    <row r="15691" spans="2:2">
      <c r="B15691" s="4"/>
    </row>
    <row r="15692" spans="2:2">
      <c r="B15692" s="4"/>
    </row>
    <row r="15693" spans="2:2">
      <c r="B15693" s="4"/>
    </row>
    <row r="15694" spans="2:2">
      <c r="B15694" s="4"/>
    </row>
    <row r="15695" spans="2:2">
      <c r="B15695" s="4"/>
    </row>
    <row r="15696" spans="2:2">
      <c r="B15696" s="4"/>
    </row>
    <row r="15697" spans="2:2">
      <c r="B15697" s="4"/>
    </row>
    <row r="15698" spans="2:2">
      <c r="B15698" s="4"/>
    </row>
    <row r="15699" spans="2:2">
      <c r="B15699" s="4"/>
    </row>
    <row r="15700" spans="2:2">
      <c r="B15700" s="4"/>
    </row>
    <row r="15701" spans="2:2">
      <c r="B15701" s="4"/>
    </row>
    <row r="15702" spans="2:2">
      <c r="B15702" s="4"/>
    </row>
    <row r="15703" spans="2:2">
      <c r="B15703" s="4"/>
    </row>
    <row r="15704" spans="2:2">
      <c r="B15704" s="4"/>
    </row>
    <row r="15705" spans="2:2">
      <c r="B15705" s="4"/>
    </row>
    <row r="15706" spans="2:2">
      <c r="B15706" s="4"/>
    </row>
    <row r="15707" spans="2:2">
      <c r="B15707" s="4"/>
    </row>
    <row r="15708" spans="2:2">
      <c r="B15708" s="4"/>
    </row>
    <row r="15709" spans="2:2">
      <c r="B15709" s="4"/>
    </row>
    <row r="15710" spans="2:2">
      <c r="B15710" s="4"/>
    </row>
    <row r="15711" spans="2:2">
      <c r="B15711" s="4"/>
    </row>
    <row r="15712" spans="2:2">
      <c r="B15712" s="4"/>
    </row>
    <row r="15713" spans="2:2">
      <c r="B15713" s="4"/>
    </row>
    <row r="15714" spans="2:2">
      <c r="B15714" s="4"/>
    </row>
    <row r="15715" spans="2:2">
      <c r="B15715" s="4"/>
    </row>
    <row r="15716" spans="2:2">
      <c r="B15716" s="4"/>
    </row>
    <row r="15717" spans="2:2">
      <c r="B15717" s="4"/>
    </row>
    <row r="15718" spans="2:2">
      <c r="B15718" s="4"/>
    </row>
    <row r="15719" spans="2:2">
      <c r="B15719" s="4"/>
    </row>
    <row r="15720" spans="2:2">
      <c r="B15720" s="4"/>
    </row>
    <row r="15721" spans="2:2">
      <c r="B15721" s="4"/>
    </row>
    <row r="15722" spans="2:2">
      <c r="B15722" s="4"/>
    </row>
    <row r="15723" spans="2:2">
      <c r="B15723" s="4"/>
    </row>
    <row r="15724" spans="2:2">
      <c r="B15724" s="4"/>
    </row>
    <row r="15725" spans="2:2">
      <c r="B15725" s="4"/>
    </row>
    <row r="15726" spans="2:2">
      <c r="B15726" s="4"/>
    </row>
    <row r="15727" spans="2:2">
      <c r="B15727" s="4"/>
    </row>
    <row r="15728" spans="2:2">
      <c r="B15728" s="4"/>
    </row>
    <row r="15729" spans="2:2">
      <c r="B15729" s="4"/>
    </row>
    <row r="15730" spans="2:2">
      <c r="B15730" s="4"/>
    </row>
    <row r="15731" spans="2:2">
      <c r="B15731" s="4"/>
    </row>
    <row r="15732" spans="2:2">
      <c r="B15732" s="4"/>
    </row>
    <row r="15733" spans="2:2">
      <c r="B15733" s="4"/>
    </row>
    <row r="15734" spans="2:2">
      <c r="B15734" s="4"/>
    </row>
    <row r="15735" spans="2:2">
      <c r="B15735" s="4"/>
    </row>
    <row r="15736" spans="2:2">
      <c r="B15736" s="4"/>
    </row>
    <row r="15737" spans="2:2">
      <c r="B15737" s="4"/>
    </row>
    <row r="15738" spans="2:2">
      <c r="B15738" s="4"/>
    </row>
    <row r="15739" spans="2:2">
      <c r="B15739" s="4"/>
    </row>
    <row r="15740" spans="2:2">
      <c r="B15740" s="4"/>
    </row>
    <row r="15741" spans="2:2">
      <c r="B15741" s="4"/>
    </row>
    <row r="15742" spans="2:2">
      <c r="B15742" s="4"/>
    </row>
    <row r="15743" spans="2:2">
      <c r="B15743" s="4"/>
    </row>
    <row r="15744" spans="2:2">
      <c r="B15744" s="4"/>
    </row>
    <row r="15745" spans="2:2">
      <c r="B15745" s="4"/>
    </row>
    <row r="15746" spans="2:2">
      <c r="B15746" s="4"/>
    </row>
    <row r="15747" spans="2:2">
      <c r="B15747" s="4"/>
    </row>
    <row r="15748" spans="2:2">
      <c r="B15748" s="4"/>
    </row>
    <row r="15749" spans="2:2">
      <c r="B15749" s="4"/>
    </row>
    <row r="15750" spans="2:2">
      <c r="B15750" s="4"/>
    </row>
    <row r="15751" spans="2:2">
      <c r="B15751" s="4"/>
    </row>
    <row r="15752" spans="2:2">
      <c r="B15752" s="4"/>
    </row>
    <row r="15753" spans="2:2">
      <c r="B15753" s="4"/>
    </row>
    <row r="15754" spans="2:2">
      <c r="B15754" s="4"/>
    </row>
    <row r="15755" spans="2:2">
      <c r="B15755" s="4"/>
    </row>
    <row r="15756" spans="2:2">
      <c r="B15756" s="4"/>
    </row>
    <row r="15757" spans="2:2">
      <c r="B15757" s="4"/>
    </row>
    <row r="15758" spans="2:2">
      <c r="B15758" s="4"/>
    </row>
    <row r="15759" spans="2:2">
      <c r="B15759" s="4"/>
    </row>
    <row r="15760" spans="2:2">
      <c r="B15760" s="4"/>
    </row>
    <row r="15761" spans="2:2">
      <c r="B15761" s="4"/>
    </row>
    <row r="15762" spans="2:2">
      <c r="B15762" s="4"/>
    </row>
    <row r="15763" spans="2:2">
      <c r="B15763" s="4"/>
    </row>
    <row r="15764" spans="2:2">
      <c r="B15764" s="4"/>
    </row>
    <row r="15765" spans="2:2">
      <c r="B15765" s="4"/>
    </row>
    <row r="15766" spans="2:2">
      <c r="B15766" s="4"/>
    </row>
    <row r="15767" spans="2:2">
      <c r="B15767" s="4"/>
    </row>
    <row r="15768" spans="2:2">
      <c r="B15768" s="4"/>
    </row>
    <row r="15769" spans="2:2">
      <c r="B15769" s="4"/>
    </row>
    <row r="15770" spans="2:2">
      <c r="B15770" s="4"/>
    </row>
    <row r="15771" spans="2:2">
      <c r="B15771" s="4"/>
    </row>
    <row r="15772" spans="2:2">
      <c r="B15772" s="4"/>
    </row>
    <row r="15773" spans="2:2">
      <c r="B15773" s="4"/>
    </row>
    <row r="15774" spans="2:2">
      <c r="B15774" s="4"/>
    </row>
    <row r="15775" spans="2:2">
      <c r="B15775" s="4"/>
    </row>
    <row r="15776" spans="2:2">
      <c r="B15776" s="4"/>
    </row>
    <row r="15777" spans="2:2">
      <c r="B15777" s="4"/>
    </row>
    <row r="15778" spans="2:2">
      <c r="B15778" s="4"/>
    </row>
    <row r="15779" spans="2:2">
      <c r="B15779" s="4"/>
    </row>
    <row r="15780" spans="2:2">
      <c r="B15780" s="4"/>
    </row>
    <row r="15781" spans="2:2">
      <c r="B15781" s="4"/>
    </row>
    <row r="15782" spans="2:2">
      <c r="B15782" s="4"/>
    </row>
    <row r="15783" spans="2:2">
      <c r="B15783" s="4"/>
    </row>
    <row r="15784" spans="2:2">
      <c r="B15784" s="4"/>
    </row>
    <row r="15785" spans="2:2">
      <c r="B15785" s="4"/>
    </row>
    <row r="15786" spans="2:2">
      <c r="B15786" s="4"/>
    </row>
    <row r="15787" spans="2:2">
      <c r="B15787" s="4"/>
    </row>
    <row r="15788" spans="2:2">
      <c r="B15788" s="4"/>
    </row>
    <row r="15789" spans="2:2">
      <c r="B15789" s="4"/>
    </row>
    <row r="15790" spans="2:2">
      <c r="B15790" s="4"/>
    </row>
    <row r="15791" spans="2:2">
      <c r="B15791" s="4"/>
    </row>
    <row r="15792" spans="2:2">
      <c r="B15792" s="4"/>
    </row>
    <row r="15793" spans="2:2">
      <c r="B15793" s="4"/>
    </row>
    <row r="15794" spans="2:2">
      <c r="B15794" s="4"/>
    </row>
    <row r="15795" spans="2:2">
      <c r="B15795" s="4"/>
    </row>
    <row r="15796" spans="2:2">
      <c r="B15796" s="4"/>
    </row>
    <row r="15797" spans="2:2">
      <c r="B15797" s="4"/>
    </row>
    <row r="15798" spans="2:2">
      <c r="B15798" s="4"/>
    </row>
    <row r="15799" spans="2:2">
      <c r="B15799" s="4"/>
    </row>
    <row r="15800" spans="2:2">
      <c r="B15800" s="4"/>
    </row>
    <row r="15801" spans="2:2">
      <c r="B15801" s="4"/>
    </row>
    <row r="15802" spans="2:2">
      <c r="B15802" s="4"/>
    </row>
    <row r="15803" spans="2:2">
      <c r="B15803" s="4"/>
    </row>
    <row r="15804" spans="2:2">
      <c r="B15804" s="4"/>
    </row>
    <row r="15805" spans="2:2">
      <c r="B15805" s="4"/>
    </row>
    <row r="15806" spans="2:2">
      <c r="B15806" s="4"/>
    </row>
    <row r="15807" spans="2:2">
      <c r="B15807" s="4"/>
    </row>
    <row r="15808" spans="2:2">
      <c r="B15808" s="4"/>
    </row>
    <row r="15809" spans="2:2">
      <c r="B15809" s="4"/>
    </row>
    <row r="15810" spans="2:2">
      <c r="B15810" s="4"/>
    </row>
    <row r="15811" spans="2:2">
      <c r="B15811" s="4"/>
    </row>
    <row r="15812" spans="2:2">
      <c r="B15812" s="4"/>
    </row>
    <row r="15813" spans="2:2">
      <c r="B15813" s="4"/>
    </row>
    <row r="15814" spans="2:2">
      <c r="B15814" s="4"/>
    </row>
    <row r="15815" spans="2:2">
      <c r="B15815" s="4"/>
    </row>
    <row r="15816" spans="2:2">
      <c r="B15816" s="4"/>
    </row>
    <row r="15817" spans="2:2">
      <c r="B15817" s="4"/>
    </row>
    <row r="15818" spans="2:2">
      <c r="B15818" s="4"/>
    </row>
    <row r="15819" spans="2:2">
      <c r="B15819" s="4"/>
    </row>
    <row r="15820" spans="2:2">
      <c r="B15820" s="4"/>
    </row>
    <row r="15821" spans="2:2">
      <c r="B15821" s="4"/>
    </row>
    <row r="15822" spans="2:2">
      <c r="B15822" s="4"/>
    </row>
    <row r="15823" spans="2:2">
      <c r="B15823" s="4"/>
    </row>
    <row r="15824" spans="2:2">
      <c r="B15824" s="4"/>
    </row>
    <row r="15825" spans="2:2">
      <c r="B15825" s="4"/>
    </row>
    <row r="15826" spans="2:2">
      <c r="B15826" s="4"/>
    </row>
    <row r="15827" spans="2:2">
      <c r="B15827" s="4"/>
    </row>
    <row r="15828" spans="2:2">
      <c r="B15828" s="4"/>
    </row>
    <row r="15829" spans="2:2">
      <c r="B15829" s="4"/>
    </row>
    <row r="15830" spans="2:2">
      <c r="B15830" s="4"/>
    </row>
    <row r="15831" spans="2:2">
      <c r="B15831" s="4"/>
    </row>
    <row r="15832" spans="2:2">
      <c r="B15832" s="4"/>
    </row>
    <row r="15833" spans="2:2">
      <c r="B15833" s="4"/>
    </row>
    <row r="15834" spans="2:2">
      <c r="B15834" s="4"/>
    </row>
    <row r="15835" spans="2:2">
      <c r="B15835" s="4"/>
    </row>
    <row r="15836" spans="2:2">
      <c r="B15836" s="4"/>
    </row>
    <row r="15837" spans="2:2">
      <c r="B15837" s="4"/>
    </row>
    <row r="15838" spans="2:2">
      <c r="B15838" s="4"/>
    </row>
    <row r="15839" spans="2:2">
      <c r="B15839" s="4"/>
    </row>
    <row r="15840" spans="2:2">
      <c r="B15840" s="4"/>
    </row>
    <row r="15841" spans="2:2">
      <c r="B15841" s="4"/>
    </row>
    <row r="15842" spans="2:2">
      <c r="B15842" s="4"/>
    </row>
    <row r="15843" spans="2:2">
      <c r="B15843" s="4"/>
    </row>
    <row r="15844" spans="2:2">
      <c r="B15844" s="4"/>
    </row>
    <row r="15845" spans="2:2">
      <c r="B15845" s="4"/>
    </row>
    <row r="15846" spans="2:2">
      <c r="B15846" s="4"/>
    </row>
    <row r="15847" spans="2:2">
      <c r="B15847" s="4"/>
    </row>
    <row r="15848" spans="2:2">
      <c r="B15848" s="4"/>
    </row>
    <row r="15849" spans="2:2">
      <c r="B15849" s="4"/>
    </row>
    <row r="15850" spans="2:2">
      <c r="B15850" s="4"/>
    </row>
    <row r="15851" spans="2:2">
      <c r="B15851" s="4"/>
    </row>
    <row r="15852" spans="2:2">
      <c r="B15852" s="4"/>
    </row>
    <row r="15853" spans="2:2">
      <c r="B15853" s="4"/>
    </row>
    <row r="15854" spans="2:2">
      <c r="B15854" s="4"/>
    </row>
    <row r="15855" spans="2:2">
      <c r="B15855" s="4"/>
    </row>
    <row r="15856" spans="2:2">
      <c r="B15856" s="4"/>
    </row>
    <row r="15857" spans="2:2">
      <c r="B15857" s="4"/>
    </row>
    <row r="15858" spans="2:2">
      <c r="B15858" s="4"/>
    </row>
    <row r="15859" spans="2:2">
      <c r="B15859" s="4"/>
    </row>
    <row r="15860" spans="2:2">
      <c r="B15860" s="4"/>
    </row>
    <row r="15861" spans="2:2">
      <c r="B15861" s="4"/>
    </row>
    <row r="15862" spans="2:2">
      <c r="B15862" s="4"/>
    </row>
    <row r="15863" spans="2:2">
      <c r="B15863" s="4"/>
    </row>
    <row r="15864" spans="2:2">
      <c r="B15864" s="4"/>
    </row>
    <row r="15865" spans="2:2">
      <c r="B15865" s="4"/>
    </row>
    <row r="15866" spans="2:2">
      <c r="B15866" s="4"/>
    </row>
    <row r="15867" spans="2:2">
      <c r="B15867" s="4"/>
    </row>
    <row r="15868" spans="2:2">
      <c r="B15868" s="4"/>
    </row>
    <row r="15869" spans="2:2">
      <c r="B15869" s="4"/>
    </row>
    <row r="15870" spans="2:2">
      <c r="B15870" s="4"/>
    </row>
    <row r="15871" spans="2:2">
      <c r="B15871" s="4"/>
    </row>
    <row r="15872" spans="2:2">
      <c r="B15872" s="4"/>
    </row>
    <row r="15873" spans="2:2">
      <c r="B15873" s="4"/>
    </row>
    <row r="15874" spans="2:2">
      <c r="B15874" s="4"/>
    </row>
    <row r="15875" spans="2:2">
      <c r="B15875" s="4"/>
    </row>
    <row r="15876" spans="2:2">
      <c r="B15876" s="4"/>
    </row>
    <row r="15877" spans="2:2">
      <c r="B15877" s="4"/>
    </row>
    <row r="15878" spans="2:2">
      <c r="B15878" s="4"/>
    </row>
    <row r="15879" spans="2:2">
      <c r="B15879" s="4"/>
    </row>
    <row r="15880" spans="2:2">
      <c r="B15880" s="4"/>
    </row>
    <row r="15881" spans="2:2">
      <c r="B15881" s="4"/>
    </row>
    <row r="15882" spans="2:2">
      <c r="B15882" s="4"/>
    </row>
    <row r="15883" spans="2:2">
      <c r="B15883" s="4"/>
    </row>
    <row r="15884" spans="2:2">
      <c r="B15884" s="4"/>
    </row>
    <row r="15885" spans="2:2">
      <c r="B15885" s="4"/>
    </row>
    <row r="15886" spans="2:2">
      <c r="B15886" s="4"/>
    </row>
    <row r="15887" spans="2:2">
      <c r="B15887" s="4"/>
    </row>
    <row r="15888" spans="2:2">
      <c r="B15888" s="4"/>
    </row>
    <row r="15889" spans="2:2">
      <c r="B15889" s="4"/>
    </row>
    <row r="15890" spans="2:2">
      <c r="B15890" s="4"/>
    </row>
    <row r="15891" spans="2:2">
      <c r="B15891" s="4"/>
    </row>
    <row r="15892" spans="2:2">
      <c r="B15892" s="4"/>
    </row>
    <row r="15893" spans="2:2">
      <c r="B15893" s="4"/>
    </row>
    <row r="15894" spans="2:2">
      <c r="B15894" s="4"/>
    </row>
    <row r="15895" spans="2:2">
      <c r="B15895" s="4"/>
    </row>
    <row r="15896" spans="2:2">
      <c r="B15896" s="4"/>
    </row>
    <row r="15897" spans="2:2">
      <c r="B15897" s="4"/>
    </row>
    <row r="15898" spans="2:2">
      <c r="B15898" s="4"/>
    </row>
    <row r="15899" spans="2:2">
      <c r="B15899" s="4"/>
    </row>
    <row r="15900" spans="2:2">
      <c r="B15900" s="4"/>
    </row>
    <row r="15901" spans="2:2">
      <c r="B15901" s="4"/>
    </row>
    <row r="15902" spans="2:2">
      <c r="B15902" s="4"/>
    </row>
    <row r="15903" spans="2:2">
      <c r="B15903" s="4"/>
    </row>
    <row r="15904" spans="2:2">
      <c r="B15904" s="4"/>
    </row>
    <row r="15905" spans="2:2">
      <c r="B15905" s="4"/>
    </row>
    <row r="15906" spans="2:2">
      <c r="B15906" s="4"/>
    </row>
    <row r="15907" spans="2:2">
      <c r="B15907" s="4"/>
    </row>
    <row r="15908" spans="2:2">
      <c r="B15908" s="4"/>
    </row>
    <row r="15909" spans="2:2">
      <c r="B15909" s="4"/>
    </row>
    <row r="15910" spans="2:2">
      <c r="B15910" s="4"/>
    </row>
    <row r="15911" spans="2:2">
      <c r="B15911" s="4"/>
    </row>
    <row r="15912" spans="2:2">
      <c r="B15912" s="4"/>
    </row>
    <row r="15913" spans="2:2">
      <c r="B15913" s="4"/>
    </row>
    <row r="15914" spans="2:2">
      <c r="B15914" s="4"/>
    </row>
    <row r="15915" spans="2:2">
      <c r="B15915" s="4"/>
    </row>
    <row r="15916" spans="2:2">
      <c r="B15916" s="4"/>
    </row>
    <row r="15917" spans="2:2">
      <c r="B15917" s="4"/>
    </row>
    <row r="15918" spans="2:2">
      <c r="B15918" s="4"/>
    </row>
    <row r="15919" spans="2:2">
      <c r="B15919" s="4"/>
    </row>
    <row r="15920" spans="2:2">
      <c r="B15920" s="4"/>
    </row>
    <row r="15921" spans="2:2">
      <c r="B15921" s="4"/>
    </row>
    <row r="15922" spans="2:2">
      <c r="B15922" s="4"/>
    </row>
    <row r="15923" spans="2:2">
      <c r="B15923" s="4"/>
    </row>
    <row r="15924" spans="2:2">
      <c r="B15924" s="4"/>
    </row>
    <row r="15925" spans="2:2">
      <c r="B15925" s="4"/>
    </row>
    <row r="15926" spans="2:2">
      <c r="B15926" s="4"/>
    </row>
    <row r="15927" spans="2:2">
      <c r="B15927" s="4"/>
    </row>
    <row r="15928" spans="2:2">
      <c r="B15928" s="4"/>
    </row>
    <row r="15929" spans="2:2">
      <c r="B15929" s="4"/>
    </row>
    <row r="15930" spans="2:2">
      <c r="B15930" s="4"/>
    </row>
    <row r="15931" spans="2:2">
      <c r="B15931" s="4"/>
    </row>
    <row r="15932" spans="2:2">
      <c r="B15932" s="4"/>
    </row>
    <row r="15933" spans="2:2">
      <c r="B15933" s="4"/>
    </row>
    <row r="15934" spans="2:2">
      <c r="B15934" s="4"/>
    </row>
    <row r="15935" spans="2:2">
      <c r="B15935" s="4"/>
    </row>
    <row r="15936" spans="2:2">
      <c r="B15936" s="4"/>
    </row>
    <row r="15937" spans="2:2">
      <c r="B15937" s="4"/>
    </row>
    <row r="15938" spans="2:2">
      <c r="B15938" s="4"/>
    </row>
    <row r="15939" spans="2:2">
      <c r="B15939" s="4"/>
    </row>
    <row r="15940" spans="2:2">
      <c r="B15940" s="4"/>
    </row>
    <row r="15941" spans="2:2">
      <c r="B15941" s="4"/>
    </row>
    <row r="15942" spans="2:2">
      <c r="B15942" s="4"/>
    </row>
    <row r="15943" spans="2:2">
      <c r="B15943" s="4"/>
    </row>
    <row r="15944" spans="2:2">
      <c r="B15944" s="4"/>
    </row>
    <row r="15945" spans="2:2">
      <c r="B15945" s="4"/>
    </row>
    <row r="15946" spans="2:2">
      <c r="B15946" s="4"/>
    </row>
    <row r="15947" spans="2:2">
      <c r="B15947" s="4"/>
    </row>
    <row r="15948" spans="2:2">
      <c r="B15948" s="4"/>
    </row>
    <row r="15949" spans="2:2">
      <c r="B15949" s="4"/>
    </row>
    <row r="15950" spans="2:2">
      <c r="B15950" s="4"/>
    </row>
    <row r="15951" spans="2:2">
      <c r="B15951" s="4"/>
    </row>
    <row r="15952" spans="2:2">
      <c r="B15952" s="4"/>
    </row>
    <row r="15953" spans="2:2">
      <c r="B15953" s="4"/>
    </row>
    <row r="15954" spans="2:2">
      <c r="B15954" s="4"/>
    </row>
    <row r="15955" spans="2:2">
      <c r="B15955" s="4"/>
    </row>
    <row r="15956" spans="2:2">
      <c r="B15956" s="4"/>
    </row>
    <row r="15957" spans="2:2">
      <c r="B15957" s="4"/>
    </row>
    <row r="15958" spans="2:2">
      <c r="B15958" s="4"/>
    </row>
    <row r="15959" spans="2:2">
      <c r="B15959" s="4"/>
    </row>
    <row r="15960" spans="2:2">
      <c r="B15960" s="4"/>
    </row>
    <row r="15961" spans="2:2">
      <c r="B15961" s="4"/>
    </row>
    <row r="15962" spans="2:2">
      <c r="B15962" s="4"/>
    </row>
    <row r="15963" spans="2:2">
      <c r="B15963" s="4"/>
    </row>
    <row r="15964" spans="2:2">
      <c r="B15964" s="4"/>
    </row>
    <row r="15965" spans="2:2">
      <c r="B15965" s="4"/>
    </row>
    <row r="15966" spans="2:2">
      <c r="B15966" s="4"/>
    </row>
    <row r="15967" spans="2:2">
      <c r="B15967" s="4"/>
    </row>
    <row r="15968" spans="2:2">
      <c r="B15968" s="4"/>
    </row>
    <row r="15969" spans="2:2">
      <c r="B15969" s="4"/>
    </row>
    <row r="15970" spans="2:2">
      <c r="B15970" s="4"/>
    </row>
    <row r="15971" spans="2:2">
      <c r="B15971" s="4"/>
    </row>
    <row r="15972" spans="2:2">
      <c r="B15972" s="4"/>
    </row>
    <row r="15973" spans="2:2">
      <c r="B15973" s="4"/>
    </row>
    <row r="15974" spans="2:2">
      <c r="B15974" s="4"/>
    </row>
    <row r="15975" spans="2:2">
      <c r="B15975" s="4"/>
    </row>
    <row r="15976" spans="2:2">
      <c r="B15976" s="4"/>
    </row>
    <row r="15977" spans="2:2">
      <c r="B15977" s="4"/>
    </row>
    <row r="15978" spans="2:2">
      <c r="B15978" s="4"/>
    </row>
    <row r="15979" spans="2:2">
      <c r="B15979" s="4"/>
    </row>
    <row r="15980" spans="2:2">
      <c r="B15980" s="4"/>
    </row>
    <row r="15981" spans="2:2">
      <c r="B15981" s="4"/>
    </row>
    <row r="15982" spans="2:2">
      <c r="B15982" s="4"/>
    </row>
    <row r="15983" spans="2:2">
      <c r="B15983" s="4"/>
    </row>
    <row r="15984" spans="2:2">
      <c r="B15984" s="4"/>
    </row>
    <row r="15985" spans="2:2">
      <c r="B15985" s="4"/>
    </row>
    <row r="15986" spans="2:2">
      <c r="B15986" s="4"/>
    </row>
    <row r="15987" spans="2:2">
      <c r="B15987" s="4"/>
    </row>
    <row r="15988" spans="2:2">
      <c r="B15988" s="4"/>
    </row>
    <row r="15989" spans="2:2">
      <c r="B15989" s="4"/>
    </row>
    <row r="15990" spans="2:2">
      <c r="B15990" s="4"/>
    </row>
    <row r="15991" spans="2:2">
      <c r="B15991" s="4"/>
    </row>
    <row r="15992" spans="2:2">
      <c r="B15992" s="4"/>
    </row>
    <row r="15993" spans="2:2">
      <c r="B15993" s="4"/>
    </row>
    <row r="15994" spans="2:2">
      <c r="B15994" s="4"/>
    </row>
    <row r="15995" spans="2:2">
      <c r="B15995" s="4"/>
    </row>
    <row r="15996" spans="2:2">
      <c r="B15996" s="4"/>
    </row>
    <row r="15997" spans="2:2">
      <c r="B15997" s="4"/>
    </row>
    <row r="15998" spans="2:2">
      <c r="B15998" s="4"/>
    </row>
    <row r="15999" spans="2:2">
      <c r="B15999" s="4"/>
    </row>
    <row r="16000" spans="2:2">
      <c r="B16000" s="4"/>
    </row>
    <row r="16001" spans="2:2">
      <c r="B16001" s="4"/>
    </row>
    <row r="16002" spans="2:2">
      <c r="B16002" s="4"/>
    </row>
    <row r="16003" spans="2:2">
      <c r="B16003" s="4"/>
    </row>
    <row r="16004" spans="2:2">
      <c r="B16004" s="4"/>
    </row>
    <row r="16005" spans="2:2">
      <c r="B16005" s="4"/>
    </row>
    <row r="16006" spans="2:2">
      <c r="B16006" s="4"/>
    </row>
    <row r="16007" spans="2:2">
      <c r="B16007" s="4"/>
    </row>
    <row r="16008" spans="2:2">
      <c r="B16008" s="4"/>
    </row>
    <row r="16009" spans="2:2">
      <c r="B16009" s="4"/>
    </row>
    <row r="16010" spans="2:2">
      <c r="B16010" s="4"/>
    </row>
    <row r="16011" spans="2:2">
      <c r="B16011" s="4"/>
    </row>
    <row r="16012" spans="2:2">
      <c r="B16012" s="4"/>
    </row>
    <row r="16013" spans="2:2">
      <c r="B16013" s="4"/>
    </row>
    <row r="16014" spans="2:2">
      <c r="B16014" s="4"/>
    </row>
    <row r="16015" spans="2:2">
      <c r="B16015" s="4"/>
    </row>
    <row r="16016" spans="2:2">
      <c r="B16016" s="4"/>
    </row>
    <row r="16017" spans="2:2">
      <c r="B16017" s="4"/>
    </row>
    <row r="16018" spans="2:2">
      <c r="B16018" s="4"/>
    </row>
    <row r="16019" spans="2:2">
      <c r="B16019" s="4"/>
    </row>
    <row r="16020" spans="2:2">
      <c r="B16020" s="4"/>
    </row>
    <row r="16021" spans="2:2">
      <c r="B16021" s="4"/>
    </row>
    <row r="16022" spans="2:2">
      <c r="B16022" s="4"/>
    </row>
    <row r="16023" spans="2:2">
      <c r="B16023" s="4"/>
    </row>
    <row r="16024" spans="2:2">
      <c r="B16024" s="4"/>
    </row>
    <row r="16025" spans="2:2">
      <c r="B16025" s="4"/>
    </row>
    <row r="16026" spans="2:2">
      <c r="B16026" s="4"/>
    </row>
    <row r="16027" spans="2:2">
      <c r="B16027" s="4"/>
    </row>
    <row r="16028" spans="2:2">
      <c r="B16028" s="4"/>
    </row>
    <row r="16029" spans="2:2">
      <c r="B16029" s="4"/>
    </row>
    <row r="16030" spans="2:2">
      <c r="B16030" s="4"/>
    </row>
    <row r="16031" spans="2:2">
      <c r="B16031" s="4"/>
    </row>
    <row r="16032" spans="2:2">
      <c r="B16032" s="4"/>
    </row>
    <row r="16033" spans="2:2">
      <c r="B16033" s="4"/>
    </row>
    <row r="16034" spans="2:2">
      <c r="B16034" s="4"/>
    </row>
    <row r="16035" spans="2:2">
      <c r="B16035" s="4"/>
    </row>
    <row r="16036" spans="2:2">
      <c r="B16036" s="4"/>
    </row>
    <row r="16037" spans="2:2">
      <c r="B16037" s="4"/>
    </row>
    <row r="16038" spans="2:2">
      <c r="B16038" s="4"/>
    </row>
    <row r="16039" spans="2:2">
      <c r="B16039" s="4"/>
    </row>
    <row r="16040" spans="2:2">
      <c r="B16040" s="4"/>
    </row>
    <row r="16041" spans="2:2">
      <c r="B16041" s="4"/>
    </row>
    <row r="16042" spans="2:2">
      <c r="B16042" s="4"/>
    </row>
    <row r="16043" spans="2:2">
      <c r="B16043" s="4"/>
    </row>
    <row r="16044" spans="2:2">
      <c r="B16044" s="4"/>
    </row>
    <row r="16045" spans="2:2">
      <c r="B16045" s="4"/>
    </row>
    <row r="16046" spans="2:2">
      <c r="B16046" s="4"/>
    </row>
    <row r="16047" spans="2:2">
      <c r="B16047" s="4"/>
    </row>
    <row r="16048" spans="2:2">
      <c r="B16048" s="4"/>
    </row>
    <row r="16049" spans="2:2">
      <c r="B16049" s="4"/>
    </row>
    <row r="16050" spans="2:2">
      <c r="B16050" s="4"/>
    </row>
    <row r="16051" spans="2:2">
      <c r="B16051" s="4"/>
    </row>
    <row r="16052" spans="2:2">
      <c r="B16052" s="4"/>
    </row>
    <row r="16053" spans="2:2">
      <c r="B16053" s="4"/>
    </row>
    <row r="16054" spans="2:2">
      <c r="B16054" s="4"/>
    </row>
    <row r="16055" spans="2:2">
      <c r="B16055" s="4"/>
    </row>
    <row r="16056" spans="2:2">
      <c r="B16056" s="4"/>
    </row>
    <row r="16057" spans="2:2">
      <c r="B16057" s="4"/>
    </row>
    <row r="16058" spans="2:2">
      <c r="B16058" s="4"/>
    </row>
    <row r="16059" spans="2:2">
      <c r="B16059" s="4"/>
    </row>
    <row r="16060" spans="2:2">
      <c r="B16060" s="4"/>
    </row>
    <row r="16061" spans="2:2">
      <c r="B16061" s="4"/>
    </row>
    <row r="16062" spans="2:2">
      <c r="B16062" s="4"/>
    </row>
    <row r="16063" spans="2:2">
      <c r="B16063" s="4"/>
    </row>
    <row r="16064" spans="2:2">
      <c r="B16064" s="4"/>
    </row>
    <row r="16065" spans="2:2">
      <c r="B16065" s="4"/>
    </row>
    <row r="16066" spans="2:2">
      <c r="B16066" s="4"/>
    </row>
    <row r="16067" spans="2:2">
      <c r="B16067" s="4"/>
    </row>
    <row r="16068" spans="2:2">
      <c r="B16068" s="4"/>
    </row>
    <row r="16069" spans="2:2">
      <c r="B16069" s="4"/>
    </row>
    <row r="16070" spans="2:2">
      <c r="B16070" s="4"/>
    </row>
    <row r="16071" spans="2:2">
      <c r="B16071" s="4"/>
    </row>
    <row r="16072" spans="2:2">
      <c r="B16072" s="4"/>
    </row>
    <row r="16073" spans="2:2">
      <c r="B16073" s="4"/>
    </row>
    <row r="16074" spans="2:2">
      <c r="B16074" s="4"/>
    </row>
    <row r="16075" spans="2:2">
      <c r="B16075" s="4"/>
    </row>
    <row r="16076" spans="2:2">
      <c r="B16076" s="4"/>
    </row>
    <row r="16077" spans="2:2">
      <c r="B16077" s="4"/>
    </row>
    <row r="16078" spans="2:2">
      <c r="B16078" s="4"/>
    </row>
    <row r="16079" spans="2:2">
      <c r="B16079" s="4"/>
    </row>
    <row r="16080" spans="2:2">
      <c r="B16080" s="4"/>
    </row>
    <row r="16081" spans="2:2">
      <c r="B16081" s="4"/>
    </row>
    <row r="16082" spans="2:2">
      <c r="B16082" s="4"/>
    </row>
    <row r="16083" spans="2:2">
      <c r="B16083" s="4"/>
    </row>
    <row r="16084" spans="2:2">
      <c r="B16084" s="4"/>
    </row>
    <row r="16085" spans="2:2">
      <c r="B16085" s="4"/>
    </row>
    <row r="16086" spans="2:2">
      <c r="B16086" s="4"/>
    </row>
    <row r="16087" spans="2:2">
      <c r="B16087" s="4"/>
    </row>
    <row r="16088" spans="2:2">
      <c r="B16088" s="4"/>
    </row>
    <row r="16089" spans="2:2">
      <c r="B16089" s="4"/>
    </row>
    <row r="16090" spans="2:2">
      <c r="B16090" s="4"/>
    </row>
    <row r="16091" spans="2:2">
      <c r="B16091" s="4"/>
    </row>
    <row r="16092" spans="2:2">
      <c r="B16092" s="4"/>
    </row>
    <row r="16093" spans="2:2">
      <c r="B16093" s="4"/>
    </row>
    <row r="16094" spans="2:2">
      <c r="B16094" s="4"/>
    </row>
    <row r="16095" spans="2:2">
      <c r="B16095" s="4"/>
    </row>
    <row r="16096" spans="2:2">
      <c r="B16096" s="4"/>
    </row>
    <row r="16097" spans="2:2">
      <c r="B16097" s="4"/>
    </row>
    <row r="16098" spans="2:2">
      <c r="B16098" s="4"/>
    </row>
    <row r="16099" spans="2:2">
      <c r="B16099" s="4"/>
    </row>
    <row r="16100" spans="2:2">
      <c r="B16100" s="4"/>
    </row>
    <row r="16101" spans="2:2">
      <c r="B16101" s="4"/>
    </row>
    <row r="16102" spans="2:2">
      <c r="B16102" s="4"/>
    </row>
    <row r="16103" spans="2:2">
      <c r="B16103" s="4"/>
    </row>
    <row r="16104" spans="2:2">
      <c r="B16104" s="4"/>
    </row>
    <row r="16105" spans="2:2">
      <c r="B16105" s="4"/>
    </row>
    <row r="16106" spans="2:2">
      <c r="B16106" s="4"/>
    </row>
    <row r="16107" spans="2:2">
      <c r="B16107" s="4"/>
    </row>
    <row r="16108" spans="2:2">
      <c r="B16108" s="4"/>
    </row>
    <row r="16109" spans="2:2">
      <c r="B16109" s="4"/>
    </row>
    <row r="16110" spans="2:2">
      <c r="B16110" s="4"/>
    </row>
    <row r="16111" spans="2:2">
      <c r="B16111" s="4"/>
    </row>
    <row r="16112" spans="2:2">
      <c r="B16112" s="4"/>
    </row>
    <row r="16113" spans="2:2">
      <c r="B16113" s="4"/>
    </row>
    <row r="16114" spans="2:2">
      <c r="B16114" s="4"/>
    </row>
    <row r="16115" spans="2:2">
      <c r="B16115" s="4"/>
    </row>
    <row r="16116" spans="2:2">
      <c r="B16116" s="4"/>
    </row>
    <row r="16117" spans="2:2">
      <c r="B16117" s="4"/>
    </row>
    <row r="16118" spans="2:2">
      <c r="B16118" s="4"/>
    </row>
    <row r="16119" spans="2:2">
      <c r="B16119" s="4"/>
    </row>
    <row r="16120" spans="2:2">
      <c r="B16120" s="4"/>
    </row>
    <row r="16121" spans="2:2">
      <c r="B16121" s="4"/>
    </row>
    <row r="16122" spans="2:2">
      <c r="B16122" s="4"/>
    </row>
    <row r="16123" spans="2:2">
      <c r="B16123" s="4"/>
    </row>
    <row r="16124" spans="2:2">
      <c r="B16124" s="4"/>
    </row>
    <row r="16125" spans="2:2">
      <c r="B16125" s="4"/>
    </row>
    <row r="16126" spans="2:2">
      <c r="B16126" s="4"/>
    </row>
    <row r="16127" spans="2:2">
      <c r="B16127" s="4"/>
    </row>
    <row r="16128" spans="2:2">
      <c r="B16128" s="4"/>
    </row>
    <row r="16129" spans="2:2">
      <c r="B16129" s="4"/>
    </row>
    <row r="16130" spans="2:2">
      <c r="B16130" s="4"/>
    </row>
    <row r="16131" spans="2:2">
      <c r="B16131" s="4"/>
    </row>
    <row r="16132" spans="2:2">
      <c r="B16132" s="4"/>
    </row>
    <row r="16133" spans="2:2">
      <c r="B16133" s="4"/>
    </row>
    <row r="16134" spans="2:2">
      <c r="B16134" s="4"/>
    </row>
    <row r="16135" spans="2:2">
      <c r="B16135" s="4"/>
    </row>
    <row r="16136" spans="2:2">
      <c r="B16136" s="4"/>
    </row>
    <row r="16137" spans="2:2">
      <c r="B16137" s="4"/>
    </row>
    <row r="16138" spans="2:2">
      <c r="B16138" s="4"/>
    </row>
    <row r="16139" spans="2:2">
      <c r="B16139" s="4"/>
    </row>
    <row r="16140" spans="2:2">
      <c r="B16140" s="4"/>
    </row>
    <row r="16141" spans="2:2">
      <c r="B16141" s="4"/>
    </row>
    <row r="16142" spans="2:2">
      <c r="B16142" s="4"/>
    </row>
    <row r="16143" spans="2:2">
      <c r="B16143" s="4"/>
    </row>
    <row r="16144" spans="2:2">
      <c r="B16144" s="4"/>
    </row>
    <row r="16145" spans="2:2">
      <c r="B16145" s="4"/>
    </row>
    <row r="16146" spans="2:2">
      <c r="B16146" s="4"/>
    </row>
    <row r="16147" spans="2:2">
      <c r="B16147" s="4"/>
    </row>
    <row r="16148" spans="2:2">
      <c r="B16148" s="4"/>
    </row>
    <row r="16149" spans="2:2">
      <c r="B16149" s="4"/>
    </row>
    <row r="16150" spans="2:2">
      <c r="B16150" s="4"/>
    </row>
    <row r="16151" spans="2:2">
      <c r="B16151" s="4"/>
    </row>
    <row r="16152" spans="2:2">
      <c r="B16152" s="4"/>
    </row>
    <row r="16153" spans="2:2">
      <c r="B16153" s="4"/>
    </row>
    <row r="16154" spans="2:2">
      <c r="B16154" s="4"/>
    </row>
    <row r="16155" spans="2:2">
      <c r="B16155" s="4"/>
    </row>
    <row r="16156" spans="2:2">
      <c r="B16156" s="4"/>
    </row>
    <row r="16157" spans="2:2">
      <c r="B16157" s="4"/>
    </row>
    <row r="16158" spans="2:2">
      <c r="B16158" s="4"/>
    </row>
    <row r="16159" spans="2:2">
      <c r="B16159" s="4"/>
    </row>
    <row r="16160" spans="2:2">
      <c r="B16160" s="4"/>
    </row>
    <row r="16161" spans="2:2">
      <c r="B16161" s="4"/>
    </row>
    <row r="16162" spans="2:2">
      <c r="B16162" s="4"/>
    </row>
    <row r="16163" spans="2:2">
      <c r="B16163" s="4"/>
    </row>
    <row r="16164" spans="2:2">
      <c r="B16164" s="4"/>
    </row>
    <row r="16165" spans="2:2">
      <c r="B16165" s="4"/>
    </row>
    <row r="16166" spans="2:2">
      <c r="B16166" s="4"/>
    </row>
    <row r="16167" spans="2:2">
      <c r="B16167" s="4"/>
    </row>
    <row r="16168" spans="2:2">
      <c r="B16168" s="4"/>
    </row>
    <row r="16169" spans="2:2">
      <c r="B16169" s="4"/>
    </row>
    <row r="16170" spans="2:2">
      <c r="B16170" s="4"/>
    </row>
    <row r="16171" spans="2:2">
      <c r="B16171" s="4"/>
    </row>
    <row r="16172" spans="2:2">
      <c r="B16172" s="4"/>
    </row>
    <row r="16173" spans="2:2">
      <c r="B16173" s="4"/>
    </row>
    <row r="16174" spans="2:2">
      <c r="B16174" s="4"/>
    </row>
    <row r="16175" spans="2:2">
      <c r="B16175" s="4"/>
    </row>
    <row r="16176" spans="2:2">
      <c r="B16176" s="4"/>
    </row>
    <row r="16177" spans="2:2">
      <c r="B16177" s="4"/>
    </row>
    <row r="16178" spans="2:2">
      <c r="B16178" s="4"/>
    </row>
    <row r="16179" spans="2:2">
      <c r="B16179" s="4"/>
    </row>
    <row r="16180" spans="2:2">
      <c r="B16180" s="4"/>
    </row>
    <row r="16181" spans="2:2">
      <c r="B16181" s="4"/>
    </row>
    <row r="16182" spans="2:2">
      <c r="B16182" s="4"/>
    </row>
    <row r="16183" spans="2:2">
      <c r="B16183" s="4"/>
    </row>
    <row r="16184" spans="2:2">
      <c r="B16184" s="4"/>
    </row>
    <row r="16185" spans="2:2">
      <c r="B16185" s="4"/>
    </row>
    <row r="16186" spans="2:2">
      <c r="B16186" s="4"/>
    </row>
    <row r="16187" spans="2:2">
      <c r="B16187" s="4"/>
    </row>
    <row r="16188" spans="2:2">
      <c r="B16188" s="4"/>
    </row>
    <row r="16189" spans="2:2">
      <c r="B16189" s="4"/>
    </row>
    <row r="16190" spans="2:2">
      <c r="B16190" s="4"/>
    </row>
    <row r="16191" spans="2:2">
      <c r="B16191" s="4"/>
    </row>
    <row r="16192" spans="2:2">
      <c r="B16192" s="4"/>
    </row>
    <row r="16193" spans="2:2">
      <c r="B16193" s="4"/>
    </row>
    <row r="16194" spans="2:2">
      <c r="B16194" s="4"/>
    </row>
    <row r="16195" spans="2:2">
      <c r="B16195" s="4"/>
    </row>
    <row r="16196" spans="2:2">
      <c r="B16196" s="4"/>
    </row>
    <row r="16197" spans="2:2">
      <c r="B16197" s="4"/>
    </row>
    <row r="16198" spans="2:2">
      <c r="B16198" s="4"/>
    </row>
    <row r="16199" spans="2:2">
      <c r="B16199" s="4"/>
    </row>
    <row r="16200" spans="2:2">
      <c r="B16200" s="4"/>
    </row>
    <row r="16201" spans="2:2">
      <c r="B16201" s="4"/>
    </row>
    <row r="16202" spans="2:2">
      <c r="B16202" s="4"/>
    </row>
    <row r="16203" spans="2:2">
      <c r="B16203" s="4"/>
    </row>
    <row r="16204" spans="2:2">
      <c r="B16204" s="4"/>
    </row>
    <row r="16205" spans="2:2">
      <c r="B16205" s="4"/>
    </row>
    <row r="16206" spans="2:2">
      <c r="B16206" s="4"/>
    </row>
    <row r="16207" spans="2:2">
      <c r="B16207" s="4"/>
    </row>
    <row r="16208" spans="2:2">
      <c r="B16208" s="4"/>
    </row>
    <row r="16209" spans="2:2">
      <c r="B16209" s="4"/>
    </row>
    <row r="16210" spans="2:2">
      <c r="B16210" s="4"/>
    </row>
    <row r="16211" spans="2:2">
      <c r="B16211" s="4"/>
    </row>
    <row r="16212" spans="2:2">
      <c r="B16212" s="4"/>
    </row>
    <row r="16213" spans="2:2">
      <c r="B16213" s="4"/>
    </row>
    <row r="16214" spans="2:2">
      <c r="B16214" s="4"/>
    </row>
    <row r="16215" spans="2:2">
      <c r="B16215" s="4"/>
    </row>
    <row r="16216" spans="2:2">
      <c r="B16216" s="4"/>
    </row>
    <row r="16217" spans="2:2">
      <c r="B16217" s="4"/>
    </row>
    <row r="16218" spans="2:2">
      <c r="B16218" s="4"/>
    </row>
    <row r="16219" spans="2:2">
      <c r="B16219" s="4"/>
    </row>
    <row r="16220" spans="2:2">
      <c r="B16220" s="4"/>
    </row>
    <row r="16221" spans="2:2">
      <c r="B16221" s="4"/>
    </row>
    <row r="16222" spans="2:2">
      <c r="B16222" s="4"/>
    </row>
    <row r="16223" spans="2:2">
      <c r="B16223" s="4"/>
    </row>
    <row r="16224" spans="2:2">
      <c r="B16224" s="4"/>
    </row>
    <row r="16225" spans="2:2">
      <c r="B16225" s="4"/>
    </row>
    <row r="16226" spans="2:2">
      <c r="B16226" s="4"/>
    </row>
    <row r="16227" spans="2:2">
      <c r="B16227" s="4"/>
    </row>
    <row r="16228" spans="2:2">
      <c r="B16228" s="4"/>
    </row>
    <row r="16229" spans="2:2">
      <c r="B16229" s="4"/>
    </row>
    <row r="16230" spans="2:2">
      <c r="B16230" s="4"/>
    </row>
    <row r="16231" spans="2:2">
      <c r="B16231" s="4"/>
    </row>
    <row r="16232" spans="2:2">
      <c r="B16232" s="4"/>
    </row>
    <row r="16233" spans="2:2">
      <c r="B16233" s="4"/>
    </row>
    <row r="16234" spans="2:2">
      <c r="B16234" s="4"/>
    </row>
    <row r="16235" spans="2:2">
      <c r="B16235" s="4"/>
    </row>
    <row r="16236" spans="2:2">
      <c r="B16236" s="4"/>
    </row>
    <row r="16237" spans="2:2">
      <c r="B16237" s="4"/>
    </row>
    <row r="16238" spans="2:2">
      <c r="B16238" s="4"/>
    </row>
    <row r="16239" spans="2:2">
      <c r="B16239" s="4"/>
    </row>
    <row r="16240" spans="2:2">
      <c r="B16240" s="4"/>
    </row>
    <row r="16241" spans="2:2">
      <c r="B16241" s="4"/>
    </row>
    <row r="16242" spans="2:2">
      <c r="B16242" s="4"/>
    </row>
    <row r="16243" spans="2:2">
      <c r="B16243" s="4"/>
    </row>
    <row r="16244" spans="2:2">
      <c r="B16244" s="4"/>
    </row>
    <row r="16245" spans="2:2">
      <c r="B16245" s="4"/>
    </row>
    <row r="16246" spans="2:2">
      <c r="B16246" s="4"/>
    </row>
    <row r="16247" spans="2:2">
      <c r="B16247" s="4"/>
    </row>
    <row r="16248" spans="2:2">
      <c r="B16248" s="4"/>
    </row>
    <row r="16249" spans="2:2">
      <c r="B16249" s="4"/>
    </row>
    <row r="16250" spans="2:2">
      <c r="B16250" s="4"/>
    </row>
    <row r="16251" spans="2:2">
      <c r="B16251" s="4"/>
    </row>
    <row r="16252" spans="2:2">
      <c r="B16252" s="4"/>
    </row>
    <row r="16253" spans="2:2">
      <c r="B16253" s="4"/>
    </row>
    <row r="16254" spans="2:2">
      <c r="B16254" s="4"/>
    </row>
    <row r="16255" spans="2:2">
      <c r="B16255" s="4"/>
    </row>
    <row r="16256" spans="2:2">
      <c r="B16256" s="4"/>
    </row>
    <row r="16257" spans="2:2">
      <c r="B16257" s="4"/>
    </row>
    <row r="16258" spans="2:2">
      <c r="B16258" s="4"/>
    </row>
    <row r="16259" spans="2:2">
      <c r="B16259" s="4"/>
    </row>
    <row r="16260" spans="2:2">
      <c r="B16260" s="4"/>
    </row>
    <row r="16261" spans="2:2">
      <c r="B16261" s="4"/>
    </row>
    <row r="16262" spans="2:2">
      <c r="B16262" s="4"/>
    </row>
    <row r="16263" spans="2:2">
      <c r="B16263" s="4"/>
    </row>
    <row r="16264" spans="2:2">
      <c r="B16264" s="4"/>
    </row>
    <row r="16265" spans="2:2">
      <c r="B16265" s="4"/>
    </row>
    <row r="16266" spans="2:2">
      <c r="B16266" s="4"/>
    </row>
    <row r="16267" spans="2:2">
      <c r="B16267" s="4"/>
    </row>
    <row r="16268" spans="2:2">
      <c r="B16268" s="4"/>
    </row>
    <row r="16269" spans="2:2">
      <c r="B16269" s="4"/>
    </row>
    <row r="16270" spans="2:2">
      <c r="B16270" s="4"/>
    </row>
    <row r="16271" spans="2:2">
      <c r="B16271" s="4"/>
    </row>
    <row r="16272" spans="2:2">
      <c r="B16272" s="4"/>
    </row>
    <row r="16273" spans="2:2">
      <c r="B16273" s="4"/>
    </row>
    <row r="16274" spans="2:2">
      <c r="B16274" s="4"/>
    </row>
    <row r="16275" spans="2:2">
      <c r="B16275" s="4"/>
    </row>
    <row r="16276" spans="2:2">
      <c r="B16276" s="4"/>
    </row>
    <row r="16277" spans="2:2">
      <c r="B16277" s="4"/>
    </row>
    <row r="16278" spans="2:2">
      <c r="B16278" s="4"/>
    </row>
    <row r="16279" spans="2:2">
      <c r="B16279" s="4"/>
    </row>
    <row r="16280" spans="2:2">
      <c r="B16280" s="4"/>
    </row>
    <row r="16281" spans="2:2">
      <c r="B16281" s="4"/>
    </row>
    <row r="16282" spans="2:2">
      <c r="B16282" s="4"/>
    </row>
    <row r="16283" spans="2:2">
      <c r="B16283" s="4"/>
    </row>
    <row r="16284" spans="2:2">
      <c r="B16284" s="4"/>
    </row>
    <row r="16285" spans="2:2">
      <c r="B16285" s="4"/>
    </row>
    <row r="16286" spans="2:2">
      <c r="B16286" s="4"/>
    </row>
    <row r="16287" spans="2:2">
      <c r="B16287" s="4"/>
    </row>
    <row r="16288" spans="2:2">
      <c r="B16288" s="4"/>
    </row>
    <row r="16289" spans="2:2">
      <c r="B16289" s="4"/>
    </row>
    <row r="16290" spans="2:2">
      <c r="B16290" s="4"/>
    </row>
    <row r="16291" spans="2:2">
      <c r="B16291" s="4"/>
    </row>
    <row r="16292" spans="2:2">
      <c r="B16292" s="4"/>
    </row>
    <row r="16293" spans="2:2">
      <c r="B16293" s="4"/>
    </row>
    <row r="16294" spans="2:2">
      <c r="B16294" s="4"/>
    </row>
    <row r="16295" spans="2:2">
      <c r="B16295" s="4"/>
    </row>
    <row r="16296" spans="2:2">
      <c r="B16296" s="4"/>
    </row>
    <row r="16297" spans="2:2">
      <c r="B16297" s="4"/>
    </row>
    <row r="16298" spans="2:2">
      <c r="B16298" s="4"/>
    </row>
    <row r="16299" spans="2:2">
      <c r="B16299" s="4"/>
    </row>
    <row r="16300" spans="2:2">
      <c r="B16300" s="4"/>
    </row>
    <row r="16301" spans="2:2">
      <c r="B16301" s="4"/>
    </row>
    <row r="16302" spans="2:2">
      <c r="B16302" s="4"/>
    </row>
    <row r="16303" spans="2:2">
      <c r="B16303" s="4"/>
    </row>
    <row r="16304" spans="2:2">
      <c r="B16304" s="4"/>
    </row>
    <row r="16305" spans="2:2">
      <c r="B16305" s="4"/>
    </row>
    <row r="16306" spans="2:2">
      <c r="B16306" s="4"/>
    </row>
    <row r="16307" spans="2:2">
      <c r="B16307" s="4"/>
    </row>
    <row r="16308" spans="2:2">
      <c r="B16308" s="4"/>
    </row>
    <row r="16309" spans="2:2">
      <c r="B16309" s="4"/>
    </row>
    <row r="16310" spans="2:2">
      <c r="B16310" s="4"/>
    </row>
    <row r="16311" spans="2:2">
      <c r="B16311" s="4"/>
    </row>
    <row r="16312" spans="2:2">
      <c r="B16312" s="4"/>
    </row>
    <row r="16313" spans="2:2">
      <c r="B16313" s="4"/>
    </row>
    <row r="16314" spans="2:2">
      <c r="B16314" s="4"/>
    </row>
    <row r="16315" spans="2:2">
      <c r="B16315" s="4"/>
    </row>
    <row r="16316" spans="2:2">
      <c r="B16316" s="4"/>
    </row>
    <row r="16317" spans="2:2">
      <c r="B16317" s="4"/>
    </row>
    <row r="16318" spans="2:2">
      <c r="B16318" s="4"/>
    </row>
    <row r="16319" spans="2:2">
      <c r="B16319" s="4"/>
    </row>
    <row r="16320" spans="2:2">
      <c r="B16320" s="4"/>
    </row>
    <row r="16321" spans="2:2">
      <c r="B16321" s="4"/>
    </row>
    <row r="16322" spans="2:2">
      <c r="B16322" s="4"/>
    </row>
    <row r="16323" spans="2:2">
      <c r="B16323" s="4"/>
    </row>
    <row r="16324" spans="2:2">
      <c r="B16324" s="4"/>
    </row>
    <row r="16325" spans="2:2">
      <c r="B16325" s="4"/>
    </row>
    <row r="16326" spans="2:2">
      <c r="B16326" s="4"/>
    </row>
    <row r="16327" spans="2:2">
      <c r="B16327" s="4"/>
    </row>
    <row r="16328" spans="2:2">
      <c r="B16328" s="4"/>
    </row>
    <row r="16329" spans="2:2">
      <c r="B16329" s="4"/>
    </row>
    <row r="16330" spans="2:2">
      <c r="B16330" s="4"/>
    </row>
    <row r="16331" spans="2:2">
      <c r="B16331" s="4"/>
    </row>
    <row r="16332" spans="2:2">
      <c r="B16332" s="4"/>
    </row>
    <row r="16333" spans="2:2">
      <c r="B16333" s="4"/>
    </row>
    <row r="16334" spans="2:2">
      <c r="B16334" s="4"/>
    </row>
    <row r="16335" spans="2:2">
      <c r="B16335" s="4"/>
    </row>
    <row r="16336" spans="2:2">
      <c r="B16336" s="4"/>
    </row>
    <row r="16337" spans="2:2">
      <c r="B16337" s="4"/>
    </row>
    <row r="16338" spans="2:2">
      <c r="B16338" s="4"/>
    </row>
    <row r="16339" spans="2:2">
      <c r="B16339" s="4"/>
    </row>
    <row r="16340" spans="2:2">
      <c r="B16340" s="4"/>
    </row>
    <row r="16341" spans="2:2">
      <c r="B16341" s="4"/>
    </row>
    <row r="16342" spans="2:2">
      <c r="B16342" s="4"/>
    </row>
    <row r="16343" spans="2:2">
      <c r="B16343" s="4"/>
    </row>
    <row r="16344" spans="2:2">
      <c r="B16344" s="4"/>
    </row>
    <row r="16345" spans="2:2">
      <c r="B16345" s="4"/>
    </row>
    <row r="16346" spans="2:2">
      <c r="B16346" s="4"/>
    </row>
    <row r="16347" spans="2:2">
      <c r="B16347" s="4"/>
    </row>
    <row r="16348" spans="2:2">
      <c r="B16348" s="4"/>
    </row>
    <row r="16349" spans="2:2">
      <c r="B16349" s="4"/>
    </row>
    <row r="16350" spans="2:2">
      <c r="B16350" s="4"/>
    </row>
    <row r="16351" spans="2:2">
      <c r="B16351" s="4"/>
    </row>
    <row r="16352" spans="2:2">
      <c r="B16352" s="4"/>
    </row>
    <row r="16353" spans="2:2">
      <c r="B16353" s="4"/>
    </row>
    <row r="16354" spans="2:2">
      <c r="B16354" s="4"/>
    </row>
    <row r="16355" spans="2:2">
      <c r="B16355" s="4"/>
    </row>
    <row r="16356" spans="2:2">
      <c r="B16356" s="4"/>
    </row>
    <row r="16357" spans="2:2">
      <c r="B16357" s="4"/>
    </row>
    <row r="16358" spans="2:2">
      <c r="B16358" s="4"/>
    </row>
    <row r="16359" spans="2:2">
      <c r="B16359" s="4"/>
    </row>
    <row r="16360" spans="2:2">
      <c r="B16360" s="4"/>
    </row>
    <row r="16361" spans="2:2">
      <c r="B16361" s="4"/>
    </row>
    <row r="16362" spans="2:2">
      <c r="B16362" s="4"/>
    </row>
    <row r="16363" spans="2:2">
      <c r="B16363" s="4"/>
    </row>
    <row r="16364" spans="2:2">
      <c r="B16364" s="4"/>
    </row>
    <row r="16365" spans="2:2">
      <c r="B16365" s="4"/>
    </row>
    <row r="16366" spans="2:2">
      <c r="B16366" s="4"/>
    </row>
    <row r="16367" spans="2:2">
      <c r="B16367" s="4"/>
    </row>
    <row r="16368" spans="2:2">
      <c r="B16368" s="4"/>
    </row>
    <row r="16369" spans="2:2">
      <c r="B16369" s="4"/>
    </row>
    <row r="16370" spans="2:2">
      <c r="B16370" s="4"/>
    </row>
    <row r="16371" spans="2:2">
      <c r="B16371" s="4"/>
    </row>
    <row r="16372" spans="2:2">
      <c r="B16372" s="4"/>
    </row>
    <row r="16373" spans="2:2">
      <c r="B16373" s="4"/>
    </row>
    <row r="16374" spans="2:2">
      <c r="B16374" s="4"/>
    </row>
    <row r="16375" spans="2:2">
      <c r="B16375" s="4"/>
    </row>
    <row r="16376" spans="2:2">
      <c r="B16376" s="4"/>
    </row>
    <row r="16377" spans="2:2">
      <c r="B16377" s="4"/>
    </row>
    <row r="16378" spans="2:2">
      <c r="B16378" s="4"/>
    </row>
    <row r="16379" spans="2:2">
      <c r="B16379" s="4"/>
    </row>
    <row r="16380" spans="2:2">
      <c r="B16380" s="4"/>
    </row>
    <row r="16381" spans="2:2">
      <c r="B16381" s="4"/>
    </row>
    <row r="16382" spans="2:2">
      <c r="B16382" s="4"/>
    </row>
    <row r="16383" spans="2:2">
      <c r="B16383" s="4"/>
    </row>
    <row r="16384" spans="2:2">
      <c r="B16384" s="4"/>
    </row>
    <row r="16385" spans="2:2">
      <c r="B16385" s="4"/>
    </row>
    <row r="16386" spans="2:2">
      <c r="B16386" s="4"/>
    </row>
    <row r="16387" spans="2:2">
      <c r="B16387" s="4"/>
    </row>
    <row r="16388" spans="2:2">
      <c r="B16388" s="4"/>
    </row>
    <row r="16389" spans="2:2">
      <c r="B16389" s="4"/>
    </row>
    <row r="16390" spans="2:2">
      <c r="B16390" s="4"/>
    </row>
    <row r="16391" spans="2:2">
      <c r="B16391" s="4"/>
    </row>
    <row r="16392" spans="2:2">
      <c r="B16392" s="4"/>
    </row>
    <row r="16393" spans="2:2">
      <c r="B16393" s="4"/>
    </row>
    <row r="16394" spans="2:2">
      <c r="B16394" s="4"/>
    </row>
    <row r="16395" spans="2:2">
      <c r="B16395" s="4"/>
    </row>
    <row r="16396" spans="2:2">
      <c r="B16396" s="4"/>
    </row>
    <row r="16397" spans="2:2">
      <c r="B16397" s="4"/>
    </row>
    <row r="16398" spans="2:2">
      <c r="B16398" s="4"/>
    </row>
    <row r="16399" spans="2:2">
      <c r="B16399" s="4"/>
    </row>
    <row r="16400" spans="2:2">
      <c r="B16400" s="4"/>
    </row>
    <row r="16401" spans="2:2">
      <c r="B16401" s="4"/>
    </row>
    <row r="16402" spans="2:2">
      <c r="B16402" s="4"/>
    </row>
    <row r="16403" spans="2:2">
      <c r="B16403" s="4"/>
    </row>
    <row r="16404" spans="2:2">
      <c r="B16404" s="4"/>
    </row>
    <row r="16405" spans="2:2">
      <c r="B16405" s="4"/>
    </row>
    <row r="16406" spans="2:2">
      <c r="B16406" s="4"/>
    </row>
    <row r="16407" spans="2:2">
      <c r="B16407" s="4"/>
    </row>
    <row r="16408" spans="2:2">
      <c r="B16408" s="4"/>
    </row>
    <row r="16409" spans="2:2">
      <c r="B16409" s="4"/>
    </row>
    <row r="16410" spans="2:2">
      <c r="B16410" s="4"/>
    </row>
    <row r="16411" spans="2:2">
      <c r="B16411" s="4"/>
    </row>
    <row r="16412" spans="2:2">
      <c r="B16412" s="4"/>
    </row>
    <row r="16413" spans="2:2">
      <c r="B16413" s="4"/>
    </row>
    <row r="16414" spans="2:2">
      <c r="B16414" s="4"/>
    </row>
    <row r="16415" spans="2:2">
      <c r="B16415" s="4"/>
    </row>
    <row r="16416" spans="2:2">
      <c r="B16416" s="4"/>
    </row>
    <row r="16417" spans="2:2">
      <c r="B16417" s="4"/>
    </row>
    <row r="16418" spans="2:2">
      <c r="B16418" s="4"/>
    </row>
    <row r="16419" spans="2:2">
      <c r="B16419" s="4"/>
    </row>
    <row r="16420" spans="2:2">
      <c r="B16420" s="4"/>
    </row>
    <row r="16421" spans="2:2">
      <c r="B16421" s="4"/>
    </row>
    <row r="16422" spans="2:2">
      <c r="B16422" s="4"/>
    </row>
    <row r="16423" spans="2:2">
      <c r="B16423" s="4"/>
    </row>
    <row r="16424" spans="2:2">
      <c r="B16424" s="4"/>
    </row>
    <row r="16425" spans="2:2">
      <c r="B16425" s="4"/>
    </row>
    <row r="16426" spans="2:2">
      <c r="B16426" s="4"/>
    </row>
    <row r="16427" spans="2:2">
      <c r="B16427" s="4"/>
    </row>
    <row r="16428" spans="2:2">
      <c r="B16428" s="4"/>
    </row>
    <row r="16429" spans="2:2">
      <c r="B16429" s="4"/>
    </row>
    <row r="16430" spans="2:2">
      <c r="B16430" s="4"/>
    </row>
    <row r="16431" spans="2:2">
      <c r="B16431" s="4"/>
    </row>
    <row r="16432" spans="2:2">
      <c r="B16432" s="4"/>
    </row>
    <row r="16433" spans="2:2">
      <c r="B16433" s="4"/>
    </row>
    <row r="16434" spans="2:2">
      <c r="B16434" s="4"/>
    </row>
    <row r="16435" spans="2:2">
      <c r="B16435" s="4"/>
    </row>
    <row r="16436" spans="2:2">
      <c r="B16436" s="4"/>
    </row>
    <row r="16437" spans="2:2">
      <c r="B16437" s="4"/>
    </row>
    <row r="16438" spans="2:2">
      <c r="B16438" s="4"/>
    </row>
    <row r="16439" spans="2:2">
      <c r="B16439" s="4"/>
    </row>
    <row r="16440" spans="2:2">
      <c r="B16440" s="4"/>
    </row>
    <row r="16441" spans="2:2">
      <c r="B16441" s="4"/>
    </row>
    <row r="16442" spans="2:2">
      <c r="B16442" s="4"/>
    </row>
    <row r="16443" spans="2:2">
      <c r="B16443" s="4"/>
    </row>
    <row r="16444" spans="2:2">
      <c r="B16444" s="4"/>
    </row>
    <row r="16445" spans="2:2">
      <c r="B16445" s="4"/>
    </row>
    <row r="16446" spans="2:2">
      <c r="B16446" s="4"/>
    </row>
    <row r="16447" spans="2:2">
      <c r="B16447" s="4"/>
    </row>
    <row r="16448" spans="2:2">
      <c r="B16448" s="4"/>
    </row>
    <row r="16449" spans="2:2">
      <c r="B16449" s="4"/>
    </row>
    <row r="16450" spans="2:2">
      <c r="B16450" s="4"/>
    </row>
    <row r="16451" spans="2:2">
      <c r="B16451" s="4"/>
    </row>
    <row r="16452" spans="2:2">
      <c r="B16452" s="4"/>
    </row>
    <row r="16453" spans="2:2">
      <c r="B16453" s="4"/>
    </row>
    <row r="16454" spans="2:2">
      <c r="B16454" s="4"/>
    </row>
    <row r="16455" spans="2:2">
      <c r="B16455" s="4"/>
    </row>
    <row r="16456" spans="2:2">
      <c r="B16456" s="4"/>
    </row>
    <row r="16457" spans="2:2">
      <c r="B16457" s="4"/>
    </row>
    <row r="16458" spans="2:2">
      <c r="B16458" s="4"/>
    </row>
    <row r="16459" spans="2:2">
      <c r="B16459" s="4"/>
    </row>
    <row r="16460" spans="2:2">
      <c r="B16460" s="4"/>
    </row>
    <row r="16461" spans="2:2">
      <c r="B16461" s="4"/>
    </row>
    <row r="16462" spans="2:2">
      <c r="B16462" s="4"/>
    </row>
    <row r="16463" spans="2:2">
      <c r="B16463" s="4"/>
    </row>
    <row r="16464" spans="2:2">
      <c r="B16464" s="4"/>
    </row>
    <row r="16465" spans="2:2">
      <c r="B16465" s="4"/>
    </row>
    <row r="16466" spans="2:2">
      <c r="B16466" s="4"/>
    </row>
    <row r="16467" spans="2:2">
      <c r="B16467" s="4"/>
    </row>
    <row r="16468" spans="2:2">
      <c r="B16468" s="4"/>
    </row>
    <row r="16469" spans="2:2">
      <c r="B16469" s="4"/>
    </row>
    <row r="16470" spans="2:2">
      <c r="B16470" s="4"/>
    </row>
    <row r="16471" spans="2:2">
      <c r="B16471" s="4"/>
    </row>
    <row r="16472" spans="2:2">
      <c r="B16472" s="4"/>
    </row>
    <row r="16473" spans="2:2">
      <c r="B16473" s="4"/>
    </row>
    <row r="16474" spans="2:2">
      <c r="B16474" s="4"/>
    </row>
    <row r="16475" spans="2:2">
      <c r="B16475" s="4"/>
    </row>
    <row r="16476" spans="2:2">
      <c r="B16476" s="4"/>
    </row>
    <row r="16477" spans="2:2">
      <c r="B16477" s="4"/>
    </row>
    <row r="16478" spans="2:2">
      <c r="B16478" s="4"/>
    </row>
    <row r="16479" spans="2:2">
      <c r="B16479" s="4"/>
    </row>
    <row r="16480" spans="2:2">
      <c r="B16480" s="4"/>
    </row>
    <row r="16481" spans="2:2">
      <c r="B16481" s="4"/>
    </row>
    <row r="16482" spans="2:2">
      <c r="B16482" s="4"/>
    </row>
    <row r="16483" spans="2:2">
      <c r="B16483" s="4"/>
    </row>
    <row r="16484" spans="2:2">
      <c r="B16484" s="4"/>
    </row>
    <row r="16485" spans="2:2">
      <c r="B16485" s="4"/>
    </row>
    <row r="16486" spans="2:2">
      <c r="B16486" s="4"/>
    </row>
    <row r="16487" spans="2:2">
      <c r="B16487" s="4"/>
    </row>
    <row r="16488" spans="2:2">
      <c r="B16488" s="4"/>
    </row>
    <row r="16489" spans="2:2">
      <c r="B16489" s="4"/>
    </row>
    <row r="16490" spans="2:2">
      <c r="B16490" s="4"/>
    </row>
    <row r="16491" spans="2:2">
      <c r="B16491" s="4"/>
    </row>
    <row r="16492" spans="2:2">
      <c r="B16492" s="4"/>
    </row>
    <row r="16493" spans="2:2">
      <c r="B16493" s="4"/>
    </row>
    <row r="16494" spans="2:2">
      <c r="B16494" s="4"/>
    </row>
    <row r="16495" spans="2:2">
      <c r="B16495" s="4"/>
    </row>
    <row r="16496" spans="2:2">
      <c r="B16496" s="4"/>
    </row>
    <row r="16497" spans="2:2">
      <c r="B16497" s="4"/>
    </row>
    <row r="16498" spans="2:2">
      <c r="B16498" s="4"/>
    </row>
    <row r="16499" spans="2:2">
      <c r="B16499" s="4"/>
    </row>
    <row r="16500" spans="2:2">
      <c r="B16500" s="4"/>
    </row>
    <row r="16501" spans="2:2">
      <c r="B16501" s="4"/>
    </row>
    <row r="16502" spans="2:2">
      <c r="B16502" s="4"/>
    </row>
    <row r="16503" spans="2:2">
      <c r="B16503" s="4"/>
    </row>
    <row r="16504" spans="2:2">
      <c r="B16504" s="4"/>
    </row>
    <row r="16505" spans="2:2">
      <c r="B16505" s="4"/>
    </row>
    <row r="16506" spans="2:2">
      <c r="B16506" s="4"/>
    </row>
    <row r="16507" spans="2:2">
      <c r="B16507" s="4"/>
    </row>
    <row r="16508" spans="2:2">
      <c r="B16508" s="4"/>
    </row>
    <row r="16509" spans="2:2">
      <c r="B16509" s="4"/>
    </row>
    <row r="16510" spans="2:2">
      <c r="B16510" s="4"/>
    </row>
    <row r="16511" spans="2:2">
      <c r="B16511" s="4"/>
    </row>
    <row r="16512" spans="2:2">
      <c r="B16512" s="4"/>
    </row>
    <row r="16513" spans="2:2">
      <c r="B16513" s="4"/>
    </row>
    <row r="16514" spans="2:2">
      <c r="B16514" s="4"/>
    </row>
    <row r="16515" spans="2:2">
      <c r="B16515" s="4"/>
    </row>
    <row r="16516" spans="2:2">
      <c r="B16516" s="4"/>
    </row>
    <row r="16517" spans="2:2">
      <c r="B16517" s="4"/>
    </row>
    <row r="16518" spans="2:2">
      <c r="B16518" s="4"/>
    </row>
    <row r="16519" spans="2:2">
      <c r="B16519" s="4"/>
    </row>
    <row r="16520" spans="2:2">
      <c r="B16520" s="4"/>
    </row>
    <row r="16521" spans="2:2">
      <c r="B16521" s="4"/>
    </row>
    <row r="16522" spans="2:2">
      <c r="B16522" s="4"/>
    </row>
    <row r="16523" spans="2:2">
      <c r="B16523" s="4"/>
    </row>
    <row r="16524" spans="2:2">
      <c r="B16524" s="4"/>
    </row>
    <row r="16525" spans="2:2">
      <c r="B16525" s="4"/>
    </row>
    <row r="16526" spans="2:2">
      <c r="B16526" s="4"/>
    </row>
    <row r="16527" spans="2:2">
      <c r="B16527" s="4"/>
    </row>
    <row r="16528" spans="2:2">
      <c r="B16528" s="4"/>
    </row>
    <row r="16529" spans="2:2">
      <c r="B16529" s="4"/>
    </row>
    <row r="16530" spans="2:2">
      <c r="B16530" s="4"/>
    </row>
    <row r="16531" spans="2:2">
      <c r="B16531" s="4"/>
    </row>
    <row r="16532" spans="2:2">
      <c r="B16532" s="4"/>
    </row>
    <row r="16533" spans="2:2">
      <c r="B16533" s="4"/>
    </row>
    <row r="16534" spans="2:2">
      <c r="B16534" s="4"/>
    </row>
    <row r="16535" spans="2:2">
      <c r="B16535" s="4"/>
    </row>
    <row r="16536" spans="2:2">
      <c r="B16536" s="4"/>
    </row>
    <row r="16537" spans="2:2">
      <c r="B16537" s="4"/>
    </row>
    <row r="16538" spans="2:2">
      <c r="B16538" s="4"/>
    </row>
    <row r="16539" spans="2:2">
      <c r="B16539" s="4"/>
    </row>
    <row r="16540" spans="2:2">
      <c r="B16540" s="4"/>
    </row>
    <row r="16541" spans="2:2">
      <c r="B16541" s="4"/>
    </row>
    <row r="16542" spans="2:2">
      <c r="B16542" s="4"/>
    </row>
    <row r="16543" spans="2:2">
      <c r="B16543" s="4"/>
    </row>
    <row r="16544" spans="2:2">
      <c r="B16544" s="4"/>
    </row>
    <row r="16545" spans="2:2">
      <c r="B16545" s="4"/>
    </row>
    <row r="16546" spans="2:2">
      <c r="B16546" s="4"/>
    </row>
    <row r="16547" spans="2:2">
      <c r="B16547" s="4"/>
    </row>
    <row r="16548" spans="2:2">
      <c r="B16548" s="4"/>
    </row>
    <row r="16549" spans="2:2">
      <c r="B16549" s="4"/>
    </row>
    <row r="16550" spans="2:2">
      <c r="B16550" s="4"/>
    </row>
    <row r="16551" spans="2:2">
      <c r="B16551" s="4"/>
    </row>
    <row r="16552" spans="2:2">
      <c r="B16552" s="4"/>
    </row>
    <row r="16553" spans="2:2">
      <c r="B16553" s="4"/>
    </row>
    <row r="16554" spans="2:2">
      <c r="B16554" s="4"/>
    </row>
    <row r="16555" spans="2:2">
      <c r="B16555" s="4"/>
    </row>
    <row r="16556" spans="2:2">
      <c r="B16556" s="4"/>
    </row>
    <row r="16557" spans="2:2">
      <c r="B16557" s="4"/>
    </row>
    <row r="16558" spans="2:2">
      <c r="B16558" s="4"/>
    </row>
    <row r="16559" spans="2:2">
      <c r="B16559" s="4"/>
    </row>
    <row r="16560" spans="2:2">
      <c r="B16560" s="4"/>
    </row>
    <row r="16561" spans="2:2">
      <c r="B16561" s="4"/>
    </row>
    <row r="16562" spans="2:2">
      <c r="B16562" s="4"/>
    </row>
    <row r="16563" spans="2:2">
      <c r="B16563" s="4"/>
    </row>
    <row r="16564" spans="2:2">
      <c r="B16564" s="4"/>
    </row>
    <row r="16565" spans="2:2">
      <c r="B16565" s="4"/>
    </row>
    <row r="16566" spans="2:2">
      <c r="B16566" s="4"/>
    </row>
    <row r="16567" spans="2:2">
      <c r="B16567" s="4"/>
    </row>
    <row r="16568" spans="2:2">
      <c r="B16568" s="4"/>
    </row>
    <row r="16569" spans="2:2">
      <c r="B16569" s="4"/>
    </row>
    <row r="16570" spans="2:2">
      <c r="B16570" s="4"/>
    </row>
    <row r="16571" spans="2:2">
      <c r="B16571" s="4"/>
    </row>
    <row r="16572" spans="2:2">
      <c r="B16572" s="4"/>
    </row>
    <row r="16573" spans="2:2">
      <c r="B16573" s="4"/>
    </row>
    <row r="16574" spans="2:2">
      <c r="B16574" s="4"/>
    </row>
    <row r="16575" spans="2:2">
      <c r="B16575" s="4"/>
    </row>
    <row r="16576" spans="2:2">
      <c r="B16576" s="4"/>
    </row>
    <row r="16577" spans="2:2">
      <c r="B16577" s="4"/>
    </row>
    <row r="16578" spans="2:2">
      <c r="B16578" s="4"/>
    </row>
    <row r="16579" spans="2:2">
      <c r="B16579" s="4"/>
    </row>
    <row r="16580" spans="2:2">
      <c r="B16580" s="4"/>
    </row>
    <row r="16581" spans="2:2">
      <c r="B16581" s="4"/>
    </row>
    <row r="16582" spans="2:2">
      <c r="B16582" s="4"/>
    </row>
    <row r="16583" spans="2:2">
      <c r="B16583" s="4"/>
    </row>
    <row r="16584" spans="2:2">
      <c r="B16584" s="4"/>
    </row>
    <row r="16585" spans="2:2">
      <c r="B16585" s="4"/>
    </row>
    <row r="16586" spans="2:2">
      <c r="B16586" s="4"/>
    </row>
    <row r="16587" spans="2:2">
      <c r="B16587" s="4"/>
    </row>
    <row r="16588" spans="2:2">
      <c r="B16588" s="4"/>
    </row>
    <row r="16589" spans="2:2">
      <c r="B16589" s="4"/>
    </row>
    <row r="16590" spans="2:2">
      <c r="B16590" s="4"/>
    </row>
    <row r="16591" spans="2:2">
      <c r="B16591" s="4"/>
    </row>
    <row r="16592" spans="2:2">
      <c r="B16592" s="4"/>
    </row>
    <row r="16593" spans="2:2">
      <c r="B16593" s="4"/>
    </row>
    <row r="16594" spans="2:2">
      <c r="B16594" s="4"/>
    </row>
    <row r="16595" spans="2:2">
      <c r="B16595" s="4"/>
    </row>
    <row r="16596" spans="2:2">
      <c r="B16596" s="4"/>
    </row>
    <row r="16597" spans="2:2">
      <c r="B16597" s="4"/>
    </row>
    <row r="16598" spans="2:2">
      <c r="B16598" s="4"/>
    </row>
    <row r="16599" spans="2:2">
      <c r="B16599" s="4"/>
    </row>
    <row r="16600" spans="2:2">
      <c r="B16600" s="4"/>
    </row>
    <row r="16601" spans="2:2">
      <c r="B16601" s="4"/>
    </row>
    <row r="16602" spans="2:2">
      <c r="B16602" s="4"/>
    </row>
    <row r="16603" spans="2:2">
      <c r="B16603" s="4"/>
    </row>
    <row r="16604" spans="2:2">
      <c r="B16604" s="4"/>
    </row>
    <row r="16605" spans="2:2">
      <c r="B16605" s="4"/>
    </row>
    <row r="16606" spans="2:2">
      <c r="B16606" s="4"/>
    </row>
    <row r="16607" spans="2:2">
      <c r="B16607" s="4"/>
    </row>
    <row r="16608" spans="2:2">
      <c r="B16608" s="4"/>
    </row>
    <row r="16609" spans="2:2">
      <c r="B16609" s="4"/>
    </row>
    <row r="16610" spans="2:2">
      <c r="B16610" s="4"/>
    </row>
    <row r="16611" spans="2:2">
      <c r="B16611" s="4"/>
    </row>
    <row r="16612" spans="2:2">
      <c r="B16612" s="4"/>
    </row>
    <row r="16613" spans="2:2">
      <c r="B16613" s="4"/>
    </row>
    <row r="16614" spans="2:2">
      <c r="B16614" s="4"/>
    </row>
    <row r="16615" spans="2:2">
      <c r="B16615" s="4"/>
    </row>
    <row r="16616" spans="2:2">
      <c r="B16616" s="4"/>
    </row>
    <row r="16617" spans="2:2">
      <c r="B16617" s="4"/>
    </row>
    <row r="16618" spans="2:2">
      <c r="B16618" s="4"/>
    </row>
    <row r="16619" spans="2:2">
      <c r="B16619" s="4"/>
    </row>
    <row r="16620" spans="2:2">
      <c r="B16620" s="4"/>
    </row>
    <row r="16621" spans="2:2">
      <c r="B16621" s="4"/>
    </row>
    <row r="16622" spans="2:2">
      <c r="B16622" s="4"/>
    </row>
    <row r="16623" spans="2:2">
      <c r="B16623" s="4"/>
    </row>
    <row r="16624" spans="2:2">
      <c r="B16624" s="4"/>
    </row>
    <row r="16625" spans="2:2">
      <c r="B16625" s="4"/>
    </row>
    <row r="16626" spans="2:2">
      <c r="B16626" s="4"/>
    </row>
    <row r="16627" spans="2:2">
      <c r="B16627" s="4"/>
    </row>
    <row r="16628" spans="2:2">
      <c r="B16628" s="4"/>
    </row>
    <row r="16629" spans="2:2">
      <c r="B16629" s="4"/>
    </row>
    <row r="16630" spans="2:2">
      <c r="B16630" s="4"/>
    </row>
    <row r="16631" spans="2:2">
      <c r="B16631" s="4"/>
    </row>
    <row r="16632" spans="2:2">
      <c r="B16632" s="4"/>
    </row>
    <row r="16633" spans="2:2">
      <c r="B16633" s="4"/>
    </row>
    <row r="16634" spans="2:2">
      <c r="B16634" s="4"/>
    </row>
    <row r="16635" spans="2:2">
      <c r="B16635" s="4"/>
    </row>
    <row r="16636" spans="2:2">
      <c r="B16636" s="4"/>
    </row>
    <row r="16637" spans="2:2">
      <c r="B16637" s="4"/>
    </row>
    <row r="16638" spans="2:2">
      <c r="B16638" s="4"/>
    </row>
    <row r="16639" spans="2:2">
      <c r="B16639" s="4"/>
    </row>
    <row r="16640" spans="2:2">
      <c r="B16640" s="4"/>
    </row>
    <row r="16641" spans="2:2">
      <c r="B16641" s="4"/>
    </row>
    <row r="16642" spans="2:2">
      <c r="B16642" s="4"/>
    </row>
    <row r="16643" spans="2:2">
      <c r="B16643" s="4"/>
    </row>
    <row r="16644" spans="2:2">
      <c r="B16644" s="4"/>
    </row>
    <row r="16645" spans="2:2">
      <c r="B16645" s="4"/>
    </row>
    <row r="16646" spans="2:2">
      <c r="B16646" s="4"/>
    </row>
    <row r="16647" spans="2:2">
      <c r="B16647" s="4"/>
    </row>
    <row r="16648" spans="2:2">
      <c r="B16648" s="4"/>
    </row>
    <row r="16649" spans="2:2">
      <c r="B16649" s="4"/>
    </row>
    <row r="16650" spans="2:2">
      <c r="B16650" s="4"/>
    </row>
    <row r="16651" spans="2:2">
      <c r="B16651" s="4"/>
    </row>
    <row r="16652" spans="2:2">
      <c r="B16652" s="4"/>
    </row>
    <row r="16653" spans="2:2">
      <c r="B16653" s="4"/>
    </row>
    <row r="16654" spans="2:2">
      <c r="B16654" s="4"/>
    </row>
    <row r="16655" spans="2:2">
      <c r="B16655" s="4"/>
    </row>
    <row r="16656" spans="2:2">
      <c r="B16656" s="4"/>
    </row>
    <row r="16657" spans="2:2">
      <c r="B16657" s="4"/>
    </row>
    <row r="16658" spans="2:2">
      <c r="B16658" s="4"/>
    </row>
    <row r="16659" spans="2:2">
      <c r="B16659" s="4"/>
    </row>
    <row r="16660" spans="2:2">
      <c r="B16660" s="4"/>
    </row>
    <row r="16661" spans="2:2">
      <c r="B16661" s="4"/>
    </row>
    <row r="16662" spans="2:2">
      <c r="B16662" s="4"/>
    </row>
    <row r="16663" spans="2:2">
      <c r="B16663" s="4"/>
    </row>
    <row r="16664" spans="2:2">
      <c r="B16664" s="4"/>
    </row>
    <row r="16665" spans="2:2">
      <c r="B16665" s="4"/>
    </row>
    <row r="16666" spans="2:2">
      <c r="B16666" s="4"/>
    </row>
    <row r="16667" spans="2:2">
      <c r="B16667" s="4"/>
    </row>
    <row r="16668" spans="2:2">
      <c r="B16668" s="4"/>
    </row>
    <row r="16669" spans="2:2">
      <c r="B16669" s="4"/>
    </row>
    <row r="16670" spans="2:2">
      <c r="B16670" s="4"/>
    </row>
    <row r="16671" spans="2:2">
      <c r="B16671" s="4"/>
    </row>
    <row r="16672" spans="2:2">
      <c r="B16672" s="4"/>
    </row>
    <row r="16673" spans="2:2">
      <c r="B16673" s="4"/>
    </row>
    <row r="16674" spans="2:2">
      <c r="B16674" s="4"/>
    </row>
    <row r="16675" spans="2:2">
      <c r="B16675" s="4"/>
    </row>
    <row r="16676" spans="2:2">
      <c r="B16676" s="4"/>
    </row>
    <row r="16677" spans="2:2">
      <c r="B16677" s="4"/>
    </row>
    <row r="16678" spans="2:2">
      <c r="B16678" s="4"/>
    </row>
    <row r="16679" spans="2:2">
      <c r="B16679" s="4"/>
    </row>
    <row r="16680" spans="2:2">
      <c r="B16680" s="4"/>
    </row>
    <row r="16681" spans="2:2">
      <c r="B16681" s="4"/>
    </row>
    <row r="16682" spans="2:2">
      <c r="B16682" s="4"/>
    </row>
    <row r="16683" spans="2:2">
      <c r="B16683" s="4"/>
    </row>
    <row r="16684" spans="2:2">
      <c r="B16684" s="4"/>
    </row>
    <row r="16685" spans="2:2">
      <c r="B16685" s="4"/>
    </row>
    <row r="16686" spans="2:2">
      <c r="B16686" s="4"/>
    </row>
    <row r="16687" spans="2:2">
      <c r="B16687" s="4"/>
    </row>
    <row r="16688" spans="2:2">
      <c r="B16688" s="4"/>
    </row>
    <row r="16689" spans="2:2">
      <c r="B16689" s="4"/>
    </row>
    <row r="16690" spans="2:2">
      <c r="B16690" s="4"/>
    </row>
    <row r="16691" spans="2:2">
      <c r="B16691" s="4"/>
    </row>
    <row r="16692" spans="2:2">
      <c r="B16692" s="4"/>
    </row>
    <row r="16693" spans="2:2">
      <c r="B16693" s="4"/>
    </row>
    <row r="16694" spans="2:2">
      <c r="B16694" s="4"/>
    </row>
    <row r="16695" spans="2:2">
      <c r="B16695" s="4"/>
    </row>
    <row r="16696" spans="2:2">
      <c r="B16696" s="4"/>
    </row>
    <row r="16697" spans="2:2">
      <c r="B16697" s="4"/>
    </row>
    <row r="16698" spans="2:2">
      <c r="B16698" s="4"/>
    </row>
    <row r="16699" spans="2:2">
      <c r="B16699" s="4"/>
    </row>
    <row r="16700" spans="2:2">
      <c r="B16700" s="4"/>
    </row>
    <row r="16701" spans="2:2">
      <c r="B16701" s="4"/>
    </row>
    <row r="16702" spans="2:2">
      <c r="B16702" s="4"/>
    </row>
    <row r="16703" spans="2:2">
      <c r="B16703" s="4"/>
    </row>
    <row r="16704" spans="2:2">
      <c r="B16704" s="4"/>
    </row>
    <row r="16705" spans="2:2">
      <c r="B16705" s="4"/>
    </row>
    <row r="16706" spans="2:2">
      <c r="B16706" s="4"/>
    </row>
    <row r="16707" spans="2:2">
      <c r="B16707" s="4"/>
    </row>
    <row r="16708" spans="2:2">
      <c r="B16708" s="4"/>
    </row>
    <row r="16709" spans="2:2">
      <c r="B16709" s="4"/>
    </row>
    <row r="16710" spans="2:2">
      <c r="B16710" s="4"/>
    </row>
    <row r="16711" spans="2:2">
      <c r="B16711" s="4"/>
    </row>
    <row r="16712" spans="2:2">
      <c r="B16712" s="4"/>
    </row>
    <row r="16713" spans="2:2">
      <c r="B16713" s="4"/>
    </row>
    <row r="16714" spans="2:2">
      <c r="B16714" s="4"/>
    </row>
    <row r="16715" spans="2:2">
      <c r="B16715" s="4"/>
    </row>
    <row r="16716" spans="2:2">
      <c r="B16716" s="4"/>
    </row>
    <row r="16717" spans="2:2">
      <c r="B16717" s="4"/>
    </row>
    <row r="16718" spans="2:2">
      <c r="B16718" s="4"/>
    </row>
    <row r="16719" spans="2:2">
      <c r="B16719" s="4"/>
    </row>
    <row r="16720" spans="2:2">
      <c r="B16720" s="4"/>
    </row>
    <row r="16721" spans="2:2">
      <c r="B16721" s="4"/>
    </row>
    <row r="16722" spans="2:2">
      <c r="B16722" s="4"/>
    </row>
    <row r="16723" spans="2:2">
      <c r="B16723" s="4"/>
    </row>
    <row r="16724" spans="2:2">
      <c r="B16724" s="4"/>
    </row>
    <row r="16725" spans="2:2">
      <c r="B16725" s="4"/>
    </row>
    <row r="16726" spans="2:2">
      <c r="B16726" s="4"/>
    </row>
    <row r="16727" spans="2:2">
      <c r="B16727" s="4"/>
    </row>
    <row r="16728" spans="2:2">
      <c r="B16728" s="4"/>
    </row>
    <row r="16729" spans="2:2">
      <c r="B16729" s="4"/>
    </row>
    <row r="16730" spans="2:2">
      <c r="B16730" s="4"/>
    </row>
    <row r="16731" spans="2:2">
      <c r="B16731" s="4"/>
    </row>
    <row r="16732" spans="2:2">
      <c r="B16732" s="4"/>
    </row>
    <row r="16733" spans="2:2">
      <c r="B16733" s="4"/>
    </row>
    <row r="16734" spans="2:2">
      <c r="B16734" s="4"/>
    </row>
    <row r="16735" spans="2:2">
      <c r="B16735" s="4"/>
    </row>
    <row r="16736" spans="2:2">
      <c r="B16736" s="4"/>
    </row>
    <row r="16737" spans="2:2">
      <c r="B16737" s="4"/>
    </row>
    <row r="16738" spans="2:2">
      <c r="B16738" s="4"/>
    </row>
    <row r="16739" spans="2:2">
      <c r="B16739" s="4"/>
    </row>
    <row r="16740" spans="2:2">
      <c r="B16740" s="4"/>
    </row>
    <row r="16741" spans="2:2">
      <c r="B16741" s="4"/>
    </row>
    <row r="16742" spans="2:2">
      <c r="B16742" s="4"/>
    </row>
    <row r="16743" spans="2:2">
      <c r="B16743" s="4"/>
    </row>
    <row r="16744" spans="2:2">
      <c r="B16744" s="4"/>
    </row>
    <row r="16745" spans="2:2">
      <c r="B16745" s="4"/>
    </row>
    <row r="16746" spans="2:2">
      <c r="B16746" s="4"/>
    </row>
    <row r="16747" spans="2:2">
      <c r="B16747" s="4"/>
    </row>
    <row r="16748" spans="2:2">
      <c r="B16748" s="4"/>
    </row>
    <row r="16749" spans="2:2">
      <c r="B16749" s="4"/>
    </row>
    <row r="16750" spans="2:2">
      <c r="B16750" s="4"/>
    </row>
    <row r="16751" spans="2:2">
      <c r="B16751" s="4"/>
    </row>
    <row r="16752" spans="2:2">
      <c r="B16752" s="4"/>
    </row>
    <row r="16753" spans="2:2">
      <c r="B16753" s="4"/>
    </row>
    <row r="16754" spans="2:2">
      <c r="B16754" s="4"/>
    </row>
    <row r="16755" spans="2:2">
      <c r="B16755" s="4"/>
    </row>
    <row r="16756" spans="2:2">
      <c r="B16756" s="4"/>
    </row>
    <row r="16757" spans="2:2">
      <c r="B16757" s="4"/>
    </row>
    <row r="16758" spans="2:2">
      <c r="B16758" s="4"/>
    </row>
    <row r="16759" spans="2:2">
      <c r="B16759" s="4"/>
    </row>
    <row r="16760" spans="2:2">
      <c r="B16760" s="4"/>
    </row>
    <row r="16761" spans="2:2">
      <c r="B16761" s="4"/>
    </row>
    <row r="16762" spans="2:2">
      <c r="B16762" s="4"/>
    </row>
    <row r="16763" spans="2:2">
      <c r="B16763" s="4"/>
    </row>
    <row r="16764" spans="2:2">
      <c r="B16764" s="4"/>
    </row>
    <row r="16765" spans="2:2">
      <c r="B16765" s="4"/>
    </row>
    <row r="16766" spans="2:2">
      <c r="B16766" s="4"/>
    </row>
    <row r="16767" spans="2:2">
      <c r="B16767" s="4"/>
    </row>
    <row r="16768" spans="2:2">
      <c r="B16768" s="4"/>
    </row>
    <row r="16769" spans="2:2">
      <c r="B16769" s="4"/>
    </row>
    <row r="16770" spans="2:2">
      <c r="B16770" s="4"/>
    </row>
    <row r="16771" spans="2:2">
      <c r="B16771" s="4"/>
    </row>
    <row r="16772" spans="2:2">
      <c r="B16772" s="4"/>
    </row>
    <row r="16773" spans="2:2">
      <c r="B16773" s="4"/>
    </row>
    <row r="16774" spans="2:2">
      <c r="B16774" s="4"/>
    </row>
    <row r="16775" spans="2:2">
      <c r="B16775" s="4"/>
    </row>
    <row r="16776" spans="2:2">
      <c r="B16776" s="4"/>
    </row>
    <row r="16777" spans="2:2">
      <c r="B16777" s="4"/>
    </row>
    <row r="16778" spans="2:2">
      <c r="B16778" s="4"/>
    </row>
    <row r="16779" spans="2:2">
      <c r="B16779" s="4"/>
    </row>
    <row r="16780" spans="2:2">
      <c r="B16780" s="4"/>
    </row>
    <row r="16781" spans="2:2">
      <c r="B16781" s="4"/>
    </row>
    <row r="16782" spans="2:2">
      <c r="B16782" s="4"/>
    </row>
    <row r="16783" spans="2:2">
      <c r="B16783" s="4"/>
    </row>
    <row r="16784" spans="2:2">
      <c r="B16784" s="4"/>
    </row>
    <row r="16785" spans="2:2">
      <c r="B16785" s="4"/>
    </row>
    <row r="16786" spans="2:2">
      <c r="B16786" s="4"/>
    </row>
    <row r="16787" spans="2:2">
      <c r="B16787" s="4"/>
    </row>
    <row r="16788" spans="2:2">
      <c r="B16788" s="4"/>
    </row>
    <row r="16789" spans="2:2">
      <c r="B16789" s="4"/>
    </row>
    <row r="16790" spans="2:2">
      <c r="B16790" s="4"/>
    </row>
    <row r="16791" spans="2:2">
      <c r="B16791" s="4"/>
    </row>
    <row r="16792" spans="2:2">
      <c r="B16792" s="4"/>
    </row>
    <row r="16793" spans="2:2">
      <c r="B16793" s="4"/>
    </row>
    <row r="16794" spans="2:2">
      <c r="B16794" s="4"/>
    </row>
    <row r="16795" spans="2:2">
      <c r="B16795" s="4"/>
    </row>
    <row r="16796" spans="2:2">
      <c r="B16796" s="4"/>
    </row>
    <row r="16797" spans="2:2">
      <c r="B16797" s="4"/>
    </row>
    <row r="16798" spans="2:2">
      <c r="B16798" s="4"/>
    </row>
    <row r="16799" spans="2:2">
      <c r="B16799" s="4"/>
    </row>
    <row r="16800" spans="2:2">
      <c r="B16800" s="4"/>
    </row>
    <row r="16801" spans="2:2">
      <c r="B16801" s="4"/>
    </row>
    <row r="16802" spans="2:2">
      <c r="B16802" s="4"/>
    </row>
    <row r="16803" spans="2:2">
      <c r="B16803" s="4"/>
    </row>
    <row r="16804" spans="2:2">
      <c r="B16804" s="4"/>
    </row>
    <row r="16805" spans="2:2">
      <c r="B16805" s="4"/>
    </row>
    <row r="16806" spans="2:2">
      <c r="B16806" s="4"/>
    </row>
    <row r="16807" spans="2:2">
      <c r="B16807" s="4"/>
    </row>
    <row r="16808" spans="2:2">
      <c r="B16808" s="4"/>
    </row>
    <row r="16809" spans="2:2">
      <c r="B16809" s="4"/>
    </row>
    <row r="16810" spans="2:2">
      <c r="B16810" s="4"/>
    </row>
    <row r="16811" spans="2:2">
      <c r="B16811" s="4"/>
    </row>
    <row r="16812" spans="2:2">
      <c r="B16812" s="4"/>
    </row>
    <row r="16813" spans="2:2">
      <c r="B16813" s="4"/>
    </row>
    <row r="16814" spans="2:2">
      <c r="B16814" s="4"/>
    </row>
    <row r="16815" spans="2:2">
      <c r="B16815" s="4"/>
    </row>
    <row r="16816" spans="2:2">
      <c r="B16816" s="4"/>
    </row>
    <row r="16817" spans="2:2">
      <c r="B16817" s="4"/>
    </row>
    <row r="16818" spans="2:2">
      <c r="B16818" s="4"/>
    </row>
    <row r="16819" spans="2:2">
      <c r="B16819" s="4"/>
    </row>
    <row r="16820" spans="2:2">
      <c r="B16820" s="4"/>
    </row>
    <row r="16821" spans="2:2">
      <c r="B16821" s="4"/>
    </row>
    <row r="16822" spans="2:2">
      <c r="B16822" s="4"/>
    </row>
    <row r="16823" spans="2:2">
      <c r="B16823" s="4"/>
    </row>
    <row r="16824" spans="2:2">
      <c r="B16824" s="4"/>
    </row>
    <row r="16825" spans="2:2">
      <c r="B16825" s="4"/>
    </row>
    <row r="16826" spans="2:2">
      <c r="B16826" s="4"/>
    </row>
    <row r="16827" spans="2:2">
      <c r="B16827" s="4"/>
    </row>
    <row r="16828" spans="2:2">
      <c r="B16828" s="4"/>
    </row>
    <row r="16829" spans="2:2">
      <c r="B16829" s="4"/>
    </row>
    <row r="16830" spans="2:2">
      <c r="B16830" s="4"/>
    </row>
    <row r="16831" spans="2:2">
      <c r="B16831" s="4"/>
    </row>
    <row r="16832" spans="2:2">
      <c r="B16832" s="4"/>
    </row>
    <row r="16833" spans="2:2">
      <c r="B16833" s="4"/>
    </row>
    <row r="16834" spans="2:2">
      <c r="B16834" s="4"/>
    </row>
    <row r="16835" spans="2:2">
      <c r="B16835" s="4"/>
    </row>
    <row r="16836" spans="2:2">
      <c r="B16836" s="4"/>
    </row>
    <row r="16837" spans="2:2">
      <c r="B16837" s="4"/>
    </row>
    <row r="16838" spans="2:2">
      <c r="B16838" s="4"/>
    </row>
    <row r="16839" spans="2:2">
      <c r="B16839" s="4"/>
    </row>
    <row r="16840" spans="2:2">
      <c r="B16840" s="4"/>
    </row>
    <row r="16841" spans="2:2">
      <c r="B16841" s="4"/>
    </row>
    <row r="16842" spans="2:2">
      <c r="B16842" s="4"/>
    </row>
    <row r="16843" spans="2:2">
      <c r="B16843" s="4"/>
    </row>
    <row r="16844" spans="2:2">
      <c r="B16844" s="4"/>
    </row>
    <row r="16845" spans="2:2">
      <c r="B16845" s="4"/>
    </row>
    <row r="16846" spans="2:2">
      <c r="B16846" s="4"/>
    </row>
    <row r="16847" spans="2:2">
      <c r="B16847" s="4"/>
    </row>
    <row r="16848" spans="2:2">
      <c r="B16848" s="4"/>
    </row>
    <row r="16849" spans="2:2">
      <c r="B16849" s="4"/>
    </row>
    <row r="16850" spans="2:2">
      <c r="B16850" s="4"/>
    </row>
    <row r="16851" spans="2:2">
      <c r="B16851" s="4"/>
    </row>
    <row r="16852" spans="2:2">
      <c r="B16852" s="4"/>
    </row>
    <row r="16853" spans="2:2">
      <c r="B16853" s="4"/>
    </row>
    <row r="16854" spans="2:2">
      <c r="B16854" s="4"/>
    </row>
    <row r="16855" spans="2:2">
      <c r="B16855" s="4"/>
    </row>
    <row r="16856" spans="2:2">
      <c r="B16856" s="4"/>
    </row>
    <row r="16857" spans="2:2">
      <c r="B16857" s="4"/>
    </row>
    <row r="16858" spans="2:2">
      <c r="B16858" s="4"/>
    </row>
    <row r="16859" spans="2:2">
      <c r="B16859" s="4"/>
    </row>
    <row r="16860" spans="2:2">
      <c r="B16860" s="4"/>
    </row>
    <row r="16861" spans="2:2">
      <c r="B16861" s="4"/>
    </row>
    <row r="16862" spans="2:2">
      <c r="B16862" s="4"/>
    </row>
    <row r="16863" spans="2:2">
      <c r="B16863" s="4"/>
    </row>
    <row r="16864" spans="2:2">
      <c r="B16864" s="4"/>
    </row>
    <row r="16865" spans="2:2">
      <c r="B16865" s="4"/>
    </row>
    <row r="16866" spans="2:2">
      <c r="B16866" s="4"/>
    </row>
    <row r="16867" spans="2:2">
      <c r="B16867" s="4"/>
    </row>
    <row r="16868" spans="2:2">
      <c r="B16868" s="4"/>
    </row>
    <row r="16869" spans="2:2">
      <c r="B16869" s="4"/>
    </row>
    <row r="16870" spans="2:2">
      <c r="B16870" s="4"/>
    </row>
    <row r="16871" spans="2:2">
      <c r="B16871" s="4"/>
    </row>
    <row r="16872" spans="2:2">
      <c r="B16872" s="4"/>
    </row>
    <row r="16873" spans="2:2">
      <c r="B16873" s="4"/>
    </row>
    <row r="16874" spans="2:2">
      <c r="B16874" s="4"/>
    </row>
    <row r="16875" spans="2:2">
      <c r="B16875" s="4"/>
    </row>
    <row r="16876" spans="2:2">
      <c r="B16876" s="4"/>
    </row>
    <row r="16877" spans="2:2">
      <c r="B16877" s="4"/>
    </row>
    <row r="16878" spans="2:2">
      <c r="B16878" s="4"/>
    </row>
    <row r="16879" spans="2:2">
      <c r="B16879" s="4"/>
    </row>
    <row r="16880" spans="2:2">
      <c r="B16880" s="4"/>
    </row>
    <row r="16881" spans="2:2">
      <c r="B16881" s="4"/>
    </row>
    <row r="16882" spans="2:2">
      <c r="B16882" s="4"/>
    </row>
    <row r="16883" spans="2:2">
      <c r="B16883" s="4"/>
    </row>
    <row r="16884" spans="2:2">
      <c r="B16884" s="4"/>
    </row>
    <row r="16885" spans="2:2">
      <c r="B16885" s="4"/>
    </row>
    <row r="16886" spans="2:2">
      <c r="B16886" s="4"/>
    </row>
    <row r="16887" spans="2:2">
      <c r="B16887" s="4"/>
    </row>
    <row r="16888" spans="2:2">
      <c r="B16888" s="4"/>
    </row>
    <row r="16889" spans="2:2">
      <c r="B16889" s="4"/>
    </row>
    <row r="16890" spans="2:2">
      <c r="B16890" s="4"/>
    </row>
    <row r="16891" spans="2:2">
      <c r="B16891" s="4"/>
    </row>
    <row r="16892" spans="2:2">
      <c r="B16892" s="4"/>
    </row>
    <row r="16893" spans="2:2">
      <c r="B16893" s="4"/>
    </row>
    <row r="16894" spans="2:2">
      <c r="B16894" s="4"/>
    </row>
    <row r="16895" spans="2:2">
      <c r="B16895" s="4"/>
    </row>
    <row r="16896" spans="2:2">
      <c r="B16896" s="4"/>
    </row>
    <row r="16897" spans="2:2">
      <c r="B16897" s="4"/>
    </row>
    <row r="16898" spans="2:2">
      <c r="B16898" s="4"/>
    </row>
    <row r="16899" spans="2:2">
      <c r="B16899" s="4"/>
    </row>
    <row r="16900" spans="2:2">
      <c r="B16900" s="4"/>
    </row>
    <row r="16901" spans="2:2">
      <c r="B16901" s="4"/>
    </row>
    <row r="16902" spans="2:2">
      <c r="B16902" s="4"/>
    </row>
    <row r="16903" spans="2:2">
      <c r="B16903" s="4"/>
    </row>
    <row r="16904" spans="2:2">
      <c r="B16904" s="4"/>
    </row>
    <row r="16905" spans="2:2">
      <c r="B16905" s="4"/>
    </row>
    <row r="16906" spans="2:2">
      <c r="B16906" s="4"/>
    </row>
    <row r="16907" spans="2:2">
      <c r="B16907" s="4"/>
    </row>
    <row r="16908" spans="2:2">
      <c r="B16908" s="4"/>
    </row>
    <row r="16909" spans="2:2">
      <c r="B16909" s="4"/>
    </row>
    <row r="16910" spans="2:2">
      <c r="B16910" s="4"/>
    </row>
    <row r="16911" spans="2:2">
      <c r="B16911" s="4"/>
    </row>
    <row r="16912" spans="2:2">
      <c r="B16912" s="4"/>
    </row>
    <row r="16913" spans="2:2">
      <c r="B16913" s="4"/>
    </row>
    <row r="16914" spans="2:2">
      <c r="B16914" s="4"/>
    </row>
    <row r="16915" spans="2:2">
      <c r="B16915" s="4"/>
    </row>
    <row r="16916" spans="2:2">
      <c r="B16916" s="4"/>
    </row>
    <row r="16917" spans="2:2">
      <c r="B16917" s="4"/>
    </row>
    <row r="16918" spans="2:2">
      <c r="B16918" s="4"/>
    </row>
    <row r="16919" spans="2:2">
      <c r="B16919" s="4"/>
    </row>
    <row r="16920" spans="2:2">
      <c r="B16920" s="4"/>
    </row>
    <row r="16921" spans="2:2">
      <c r="B16921" s="4"/>
    </row>
    <row r="16922" spans="2:2">
      <c r="B16922" s="4"/>
    </row>
    <row r="16923" spans="2:2">
      <c r="B16923" s="4"/>
    </row>
    <row r="16924" spans="2:2">
      <c r="B16924" s="4"/>
    </row>
    <row r="16925" spans="2:2">
      <c r="B16925" s="4"/>
    </row>
    <row r="16926" spans="2:2">
      <c r="B16926" s="4"/>
    </row>
    <row r="16927" spans="2:2">
      <c r="B16927" s="4"/>
    </row>
    <row r="16928" spans="2:2">
      <c r="B16928" s="4"/>
    </row>
    <row r="16929" spans="2:2">
      <c r="B16929" s="4"/>
    </row>
    <row r="16930" spans="2:2">
      <c r="B16930" s="4"/>
    </row>
    <row r="16931" spans="2:2">
      <c r="B16931" s="4"/>
    </row>
    <row r="16932" spans="2:2">
      <c r="B16932" s="4"/>
    </row>
    <row r="16933" spans="2:2">
      <c r="B16933" s="4"/>
    </row>
    <row r="16934" spans="2:2">
      <c r="B16934" s="4"/>
    </row>
    <row r="16935" spans="2:2">
      <c r="B16935" s="4"/>
    </row>
    <row r="16936" spans="2:2">
      <c r="B16936" s="4"/>
    </row>
    <row r="16937" spans="2:2">
      <c r="B16937" s="4"/>
    </row>
    <row r="16938" spans="2:2">
      <c r="B16938" s="4"/>
    </row>
    <row r="16939" spans="2:2">
      <c r="B16939" s="4"/>
    </row>
    <row r="16940" spans="2:2">
      <c r="B16940" s="4"/>
    </row>
    <row r="16941" spans="2:2">
      <c r="B16941" s="4"/>
    </row>
    <row r="16942" spans="2:2">
      <c r="B16942" s="4"/>
    </row>
    <row r="16943" spans="2:2">
      <c r="B16943" s="4"/>
    </row>
    <row r="16944" spans="2:2">
      <c r="B16944" s="4"/>
    </row>
    <row r="16945" spans="2:2">
      <c r="B16945" s="4"/>
    </row>
    <row r="16946" spans="2:2">
      <c r="B16946" s="4"/>
    </row>
    <row r="16947" spans="2:2">
      <c r="B16947" s="4"/>
    </row>
    <row r="16948" spans="2:2">
      <c r="B16948" s="4"/>
    </row>
    <row r="16949" spans="2:2">
      <c r="B16949" s="4"/>
    </row>
    <row r="16950" spans="2:2">
      <c r="B16950" s="4"/>
    </row>
    <row r="16951" spans="2:2">
      <c r="B16951" s="4"/>
    </row>
    <row r="16952" spans="2:2">
      <c r="B16952" s="4"/>
    </row>
    <row r="16953" spans="2:2">
      <c r="B16953" s="4"/>
    </row>
    <row r="16954" spans="2:2">
      <c r="B16954" s="4"/>
    </row>
    <row r="16955" spans="2:2">
      <c r="B16955" s="4"/>
    </row>
    <row r="16956" spans="2:2">
      <c r="B16956" s="4"/>
    </row>
    <row r="16957" spans="2:2">
      <c r="B16957" s="4"/>
    </row>
    <row r="16958" spans="2:2">
      <c r="B16958" s="4"/>
    </row>
    <row r="16959" spans="2:2">
      <c r="B16959" s="4"/>
    </row>
    <row r="16960" spans="2:2">
      <c r="B16960" s="4"/>
    </row>
    <row r="16961" spans="2:2">
      <c r="B16961" s="4"/>
    </row>
    <row r="16962" spans="2:2">
      <c r="B16962" s="4"/>
    </row>
    <row r="16963" spans="2:2">
      <c r="B16963" s="4"/>
    </row>
    <row r="16964" spans="2:2">
      <c r="B16964" s="4"/>
    </row>
    <row r="16965" spans="2:2">
      <c r="B16965" s="4"/>
    </row>
    <row r="16966" spans="2:2">
      <c r="B16966" s="4"/>
    </row>
    <row r="16967" spans="2:2">
      <c r="B16967" s="4"/>
    </row>
    <row r="16968" spans="2:2">
      <c r="B16968" s="4"/>
    </row>
    <row r="16969" spans="2:2">
      <c r="B16969" s="4"/>
    </row>
    <row r="16970" spans="2:2">
      <c r="B16970" s="4"/>
    </row>
    <row r="16971" spans="2:2">
      <c r="B16971" s="4"/>
    </row>
    <row r="16972" spans="2:2">
      <c r="B16972" s="4"/>
    </row>
    <row r="16973" spans="2:2">
      <c r="B16973" s="4"/>
    </row>
    <row r="16974" spans="2:2">
      <c r="B16974" s="4"/>
    </row>
    <row r="16975" spans="2:2">
      <c r="B16975" s="4"/>
    </row>
    <row r="16976" spans="2:2">
      <c r="B16976" s="4"/>
    </row>
    <row r="16977" spans="2:2">
      <c r="B16977" s="4"/>
    </row>
    <row r="16978" spans="2:2">
      <c r="B16978" s="4"/>
    </row>
    <row r="16979" spans="2:2">
      <c r="B16979" s="4"/>
    </row>
    <row r="16980" spans="2:2">
      <c r="B16980" s="4"/>
    </row>
    <row r="16981" spans="2:2">
      <c r="B16981" s="4"/>
    </row>
    <row r="16982" spans="2:2">
      <c r="B16982" s="4"/>
    </row>
    <row r="16983" spans="2:2">
      <c r="B16983" s="4"/>
    </row>
    <row r="16984" spans="2:2">
      <c r="B16984" s="4"/>
    </row>
    <row r="16985" spans="2:2">
      <c r="B16985" s="4"/>
    </row>
    <row r="16986" spans="2:2">
      <c r="B16986" s="4"/>
    </row>
    <row r="16987" spans="2:2">
      <c r="B16987" s="4"/>
    </row>
    <row r="16988" spans="2:2">
      <c r="B16988" s="4"/>
    </row>
    <row r="16989" spans="2:2">
      <c r="B16989" s="4"/>
    </row>
    <row r="16990" spans="2:2">
      <c r="B16990" s="4"/>
    </row>
    <row r="16991" spans="2:2">
      <c r="B16991" s="4"/>
    </row>
    <row r="16992" spans="2:2">
      <c r="B16992" s="4"/>
    </row>
    <row r="16993" spans="2:2">
      <c r="B16993" s="4"/>
    </row>
    <row r="16994" spans="2:2">
      <c r="B16994" s="4"/>
    </row>
    <row r="16995" spans="2:2">
      <c r="B16995" s="4"/>
    </row>
    <row r="16996" spans="2:2">
      <c r="B16996" s="4"/>
    </row>
    <row r="16997" spans="2:2">
      <c r="B16997" s="4"/>
    </row>
    <row r="16998" spans="2:2">
      <c r="B16998" s="4"/>
    </row>
    <row r="16999" spans="2:2">
      <c r="B16999" s="4"/>
    </row>
    <row r="17000" spans="2:2">
      <c r="B17000" s="4"/>
    </row>
    <row r="17001" spans="2:2">
      <c r="B17001" s="4"/>
    </row>
    <row r="17002" spans="2:2">
      <c r="B17002" s="4"/>
    </row>
    <row r="17003" spans="2:2">
      <c r="B17003" s="4"/>
    </row>
    <row r="17004" spans="2:2">
      <c r="B17004" s="4"/>
    </row>
    <row r="17005" spans="2:2">
      <c r="B17005" s="4"/>
    </row>
    <row r="17006" spans="2:2">
      <c r="B17006" s="4"/>
    </row>
    <row r="17007" spans="2:2">
      <c r="B17007" s="4"/>
    </row>
    <row r="17008" spans="2:2">
      <c r="B17008" s="4"/>
    </row>
    <row r="17009" spans="2:2">
      <c r="B17009" s="4"/>
    </row>
    <row r="17010" spans="2:2">
      <c r="B17010" s="4"/>
    </row>
    <row r="17011" spans="2:2">
      <c r="B17011" s="4"/>
    </row>
    <row r="17012" spans="2:2">
      <c r="B17012" s="4"/>
    </row>
    <row r="17013" spans="2:2">
      <c r="B17013" s="4"/>
    </row>
    <row r="17014" spans="2:2">
      <c r="B17014" s="4"/>
    </row>
    <row r="17015" spans="2:2">
      <c r="B17015" s="4"/>
    </row>
    <row r="17016" spans="2:2">
      <c r="B17016" s="4"/>
    </row>
    <row r="17017" spans="2:2">
      <c r="B17017" s="4"/>
    </row>
    <row r="17018" spans="2:2">
      <c r="B17018" s="4"/>
    </row>
    <row r="17019" spans="2:2">
      <c r="B17019" s="4"/>
    </row>
    <row r="17020" spans="2:2">
      <c r="B17020" s="4"/>
    </row>
    <row r="17021" spans="2:2">
      <c r="B17021" s="4"/>
    </row>
    <row r="17022" spans="2:2">
      <c r="B17022" s="4"/>
    </row>
    <row r="17023" spans="2:2">
      <c r="B17023" s="4"/>
    </row>
    <row r="17024" spans="2:2">
      <c r="B17024" s="4"/>
    </row>
    <row r="17025" spans="2:2">
      <c r="B17025" s="4"/>
    </row>
    <row r="17026" spans="2:2">
      <c r="B17026" s="4"/>
    </row>
    <row r="17027" spans="2:2">
      <c r="B17027" s="4"/>
    </row>
    <row r="17028" spans="2:2">
      <c r="B17028" s="4"/>
    </row>
    <row r="17029" spans="2:2">
      <c r="B17029" s="4"/>
    </row>
    <row r="17030" spans="2:2">
      <c r="B17030" s="4"/>
    </row>
    <row r="17031" spans="2:2">
      <c r="B17031" s="4"/>
    </row>
    <row r="17032" spans="2:2">
      <c r="B17032" s="4"/>
    </row>
    <row r="17033" spans="2:2">
      <c r="B17033" s="4"/>
    </row>
    <row r="17034" spans="2:2">
      <c r="B17034" s="4"/>
    </row>
    <row r="17035" spans="2:2">
      <c r="B17035" s="4"/>
    </row>
    <row r="17036" spans="2:2">
      <c r="B17036" s="4"/>
    </row>
    <row r="17037" spans="2:2">
      <c r="B17037" s="4"/>
    </row>
    <row r="17038" spans="2:2">
      <c r="B17038" s="4"/>
    </row>
    <row r="17039" spans="2:2">
      <c r="B17039" s="4"/>
    </row>
    <row r="17040" spans="2:2">
      <c r="B17040" s="4"/>
    </row>
    <row r="17041" spans="2:2">
      <c r="B17041" s="4"/>
    </row>
    <row r="17042" spans="2:2">
      <c r="B17042" s="4"/>
    </row>
    <row r="17043" spans="2:2">
      <c r="B17043" s="4"/>
    </row>
    <row r="17044" spans="2:2">
      <c r="B17044" s="4"/>
    </row>
    <row r="17045" spans="2:2">
      <c r="B17045" s="4"/>
    </row>
    <row r="17046" spans="2:2">
      <c r="B17046" s="4"/>
    </row>
    <row r="17047" spans="2:2">
      <c r="B17047" s="4"/>
    </row>
    <row r="17048" spans="2:2">
      <c r="B17048" s="4"/>
    </row>
    <row r="17049" spans="2:2">
      <c r="B17049" s="4"/>
    </row>
    <row r="17050" spans="2:2">
      <c r="B17050" s="4"/>
    </row>
    <row r="17051" spans="2:2">
      <c r="B17051" s="4"/>
    </row>
    <row r="17052" spans="2:2">
      <c r="B17052" s="4"/>
    </row>
    <row r="17053" spans="2:2">
      <c r="B17053" s="4"/>
    </row>
    <row r="17054" spans="2:2">
      <c r="B17054" s="4"/>
    </row>
    <row r="17055" spans="2:2">
      <c r="B17055" s="4"/>
    </row>
    <row r="17056" spans="2:2">
      <c r="B17056" s="4"/>
    </row>
    <row r="17057" spans="2:2">
      <c r="B17057" s="4"/>
    </row>
    <row r="17058" spans="2:2">
      <c r="B17058" s="4"/>
    </row>
    <row r="17059" spans="2:2">
      <c r="B17059" s="4"/>
    </row>
    <row r="17060" spans="2:2">
      <c r="B17060" s="4"/>
    </row>
    <row r="17061" spans="2:2">
      <c r="B17061" s="4"/>
    </row>
    <row r="17062" spans="2:2">
      <c r="B17062" s="4"/>
    </row>
    <row r="17063" spans="2:2">
      <c r="B17063" s="4"/>
    </row>
    <row r="17064" spans="2:2">
      <c r="B17064" s="4"/>
    </row>
    <row r="17065" spans="2:2">
      <c r="B17065" s="4"/>
    </row>
    <row r="17066" spans="2:2">
      <c r="B17066" s="4"/>
    </row>
    <row r="17067" spans="2:2">
      <c r="B17067" s="4"/>
    </row>
    <row r="17068" spans="2:2">
      <c r="B17068" s="4"/>
    </row>
    <row r="17069" spans="2:2">
      <c r="B17069" s="4"/>
    </row>
    <row r="17070" spans="2:2">
      <c r="B17070" s="4"/>
    </row>
    <row r="17071" spans="2:2">
      <c r="B17071" s="4"/>
    </row>
    <row r="17072" spans="2:2">
      <c r="B17072" s="4"/>
    </row>
    <row r="17073" spans="2:2">
      <c r="B17073" s="4"/>
    </row>
    <row r="17074" spans="2:2">
      <c r="B17074" s="4"/>
    </row>
    <row r="17075" spans="2:2">
      <c r="B17075" s="4"/>
    </row>
    <row r="17076" spans="2:2">
      <c r="B17076" s="4"/>
    </row>
    <row r="17077" spans="2:2">
      <c r="B17077" s="4"/>
    </row>
    <row r="17078" spans="2:2">
      <c r="B17078" s="4"/>
    </row>
    <row r="17079" spans="2:2">
      <c r="B17079" s="4"/>
    </row>
    <row r="17080" spans="2:2">
      <c r="B17080" s="4"/>
    </row>
    <row r="17081" spans="2:2">
      <c r="B17081" s="4"/>
    </row>
    <row r="17082" spans="2:2">
      <c r="B17082" s="4"/>
    </row>
    <row r="17083" spans="2:2">
      <c r="B17083" s="4"/>
    </row>
    <row r="17084" spans="2:2">
      <c r="B17084" s="4"/>
    </row>
    <row r="17085" spans="2:2">
      <c r="B17085" s="4"/>
    </row>
    <row r="17086" spans="2:2">
      <c r="B17086" s="4"/>
    </row>
    <row r="17087" spans="2:2">
      <c r="B17087" s="4"/>
    </row>
    <row r="17088" spans="2:2">
      <c r="B17088" s="4"/>
    </row>
    <row r="17089" spans="2:2">
      <c r="B17089" s="4"/>
    </row>
    <row r="17090" spans="2:2">
      <c r="B17090" s="4"/>
    </row>
    <row r="17091" spans="2:2">
      <c r="B17091" s="4"/>
    </row>
    <row r="17092" spans="2:2">
      <c r="B17092" s="4"/>
    </row>
    <row r="17093" spans="2:2">
      <c r="B17093" s="4"/>
    </row>
    <row r="17094" spans="2:2">
      <c r="B17094" s="4"/>
    </row>
    <row r="17095" spans="2:2">
      <c r="B17095" s="4"/>
    </row>
    <row r="17096" spans="2:2">
      <c r="B17096" s="4"/>
    </row>
    <row r="17097" spans="2:2">
      <c r="B17097" s="4"/>
    </row>
    <row r="17098" spans="2:2">
      <c r="B17098" s="4"/>
    </row>
    <row r="17099" spans="2:2">
      <c r="B17099" s="4"/>
    </row>
    <row r="17100" spans="2:2">
      <c r="B17100" s="4"/>
    </row>
    <row r="17101" spans="2:2">
      <c r="B17101" s="4"/>
    </row>
    <row r="17102" spans="2:2">
      <c r="B17102" s="4"/>
    </row>
    <row r="17103" spans="2:2">
      <c r="B17103" s="4"/>
    </row>
    <row r="17104" spans="2:2">
      <c r="B17104" s="4"/>
    </row>
    <row r="17105" spans="2:2">
      <c r="B17105" s="4"/>
    </row>
    <row r="17106" spans="2:2">
      <c r="B17106" s="4"/>
    </row>
    <row r="17107" spans="2:2">
      <c r="B17107" s="4"/>
    </row>
    <row r="17108" spans="2:2">
      <c r="B17108" s="4"/>
    </row>
    <row r="17109" spans="2:2">
      <c r="B17109" s="4"/>
    </row>
    <row r="17110" spans="2:2">
      <c r="B17110" s="4"/>
    </row>
    <row r="17111" spans="2:2">
      <c r="B17111" s="4"/>
    </row>
    <row r="17112" spans="2:2">
      <c r="B17112" s="4"/>
    </row>
    <row r="17113" spans="2:2">
      <c r="B17113" s="4"/>
    </row>
    <row r="17114" spans="2:2">
      <c r="B17114" s="4"/>
    </row>
    <row r="17115" spans="2:2">
      <c r="B17115" s="4"/>
    </row>
    <row r="17116" spans="2:2">
      <c r="B17116" s="4"/>
    </row>
    <row r="17117" spans="2:2">
      <c r="B17117" s="4"/>
    </row>
    <row r="17118" spans="2:2">
      <c r="B17118" s="4"/>
    </row>
    <row r="17119" spans="2:2">
      <c r="B17119" s="4"/>
    </row>
    <row r="17120" spans="2:2">
      <c r="B17120" s="4"/>
    </row>
    <row r="17121" spans="2:2">
      <c r="B17121" s="4"/>
    </row>
    <row r="17122" spans="2:2">
      <c r="B17122" s="4"/>
    </row>
    <row r="17123" spans="2:2">
      <c r="B17123" s="4"/>
    </row>
    <row r="17124" spans="2:2">
      <c r="B17124" s="4"/>
    </row>
    <row r="17125" spans="2:2">
      <c r="B17125" s="4"/>
    </row>
    <row r="17126" spans="2:2">
      <c r="B17126" s="4"/>
    </row>
    <row r="17127" spans="2:2">
      <c r="B17127" s="4"/>
    </row>
    <row r="17128" spans="2:2">
      <c r="B17128" s="4"/>
    </row>
    <row r="17129" spans="2:2">
      <c r="B17129" s="4"/>
    </row>
    <row r="17130" spans="2:2">
      <c r="B17130" s="4"/>
    </row>
    <row r="17131" spans="2:2">
      <c r="B17131" s="4"/>
    </row>
    <row r="17132" spans="2:2">
      <c r="B17132" s="4"/>
    </row>
    <row r="17133" spans="2:2">
      <c r="B17133" s="4"/>
    </row>
    <row r="17134" spans="2:2">
      <c r="B17134" s="4"/>
    </row>
    <row r="17135" spans="2:2">
      <c r="B17135" s="4"/>
    </row>
    <row r="17136" spans="2:2">
      <c r="B17136" s="4"/>
    </row>
    <row r="17137" spans="2:2">
      <c r="B17137" s="4"/>
    </row>
    <row r="17138" spans="2:2">
      <c r="B17138" s="4"/>
    </row>
    <row r="17139" spans="2:2">
      <c r="B17139" s="4"/>
    </row>
    <row r="17140" spans="2:2">
      <c r="B17140" s="4"/>
    </row>
    <row r="17141" spans="2:2">
      <c r="B17141" s="4"/>
    </row>
    <row r="17142" spans="2:2">
      <c r="B17142" s="4"/>
    </row>
    <row r="17143" spans="2:2">
      <c r="B17143" s="4"/>
    </row>
    <row r="17144" spans="2:2">
      <c r="B17144" s="4"/>
    </row>
    <row r="17145" spans="2:2">
      <c r="B17145" s="4"/>
    </row>
    <row r="17146" spans="2:2">
      <c r="B17146" s="4"/>
    </row>
    <row r="17147" spans="2:2">
      <c r="B17147" s="4"/>
    </row>
    <row r="17148" spans="2:2">
      <c r="B17148" s="4"/>
    </row>
    <row r="17149" spans="2:2">
      <c r="B17149" s="4"/>
    </row>
    <row r="17150" spans="2:2">
      <c r="B17150" s="4"/>
    </row>
    <row r="17151" spans="2:2">
      <c r="B17151" s="4"/>
    </row>
    <row r="17152" spans="2:2">
      <c r="B17152" s="4"/>
    </row>
    <row r="17153" spans="2:2">
      <c r="B17153" s="4"/>
    </row>
    <row r="17154" spans="2:2">
      <c r="B17154" s="4"/>
    </row>
    <row r="17155" spans="2:2">
      <c r="B17155" s="4"/>
    </row>
    <row r="17156" spans="2:2">
      <c r="B17156" s="4"/>
    </row>
    <row r="17157" spans="2:2">
      <c r="B17157" s="4"/>
    </row>
    <row r="17158" spans="2:2">
      <c r="B17158" s="4"/>
    </row>
    <row r="17159" spans="2:2">
      <c r="B17159" s="4"/>
    </row>
    <row r="17160" spans="2:2">
      <c r="B17160" s="4"/>
    </row>
    <row r="17161" spans="2:2">
      <c r="B17161" s="4"/>
    </row>
    <row r="17162" spans="2:2">
      <c r="B17162" s="4"/>
    </row>
    <row r="17163" spans="2:2">
      <c r="B17163" s="4"/>
    </row>
    <row r="17164" spans="2:2">
      <c r="B17164" s="4"/>
    </row>
    <row r="17165" spans="2:2">
      <c r="B17165" s="4"/>
    </row>
    <row r="17166" spans="2:2">
      <c r="B17166" s="4"/>
    </row>
    <row r="17167" spans="2:2">
      <c r="B17167" s="4"/>
    </row>
    <row r="17168" spans="2:2">
      <c r="B17168" s="4"/>
    </row>
    <row r="17169" spans="2:2">
      <c r="B17169" s="4"/>
    </row>
    <row r="17170" spans="2:2">
      <c r="B17170" s="4"/>
    </row>
    <row r="17171" spans="2:2">
      <c r="B17171" s="4"/>
    </row>
    <row r="17172" spans="2:2">
      <c r="B17172" s="4"/>
    </row>
    <row r="17173" spans="2:2">
      <c r="B17173" s="4"/>
    </row>
    <row r="17174" spans="2:2">
      <c r="B17174" s="4"/>
    </row>
    <row r="17175" spans="2:2">
      <c r="B17175" s="4"/>
    </row>
    <row r="17176" spans="2:2">
      <c r="B17176" s="4"/>
    </row>
    <row r="17177" spans="2:2">
      <c r="B17177" s="4"/>
    </row>
    <row r="17178" spans="2:2">
      <c r="B17178" s="4"/>
    </row>
    <row r="17179" spans="2:2">
      <c r="B17179" s="4"/>
    </row>
    <row r="17180" spans="2:2">
      <c r="B17180" s="4"/>
    </row>
    <row r="17181" spans="2:2">
      <c r="B17181" s="4"/>
    </row>
    <row r="17182" spans="2:2">
      <c r="B17182" s="4"/>
    </row>
    <row r="17183" spans="2:2">
      <c r="B17183" s="4"/>
    </row>
    <row r="17184" spans="2:2">
      <c r="B17184" s="4"/>
    </row>
    <row r="17185" spans="2:2">
      <c r="B17185" s="4"/>
    </row>
    <row r="17186" spans="2:2">
      <c r="B17186" s="4"/>
    </row>
    <row r="17187" spans="2:2">
      <c r="B17187" s="4"/>
    </row>
    <row r="17188" spans="2:2">
      <c r="B17188" s="4"/>
    </row>
    <row r="17189" spans="2:2">
      <c r="B17189" s="4"/>
    </row>
    <row r="17190" spans="2:2">
      <c r="B17190" s="4"/>
    </row>
    <row r="17191" spans="2:2">
      <c r="B17191" s="4"/>
    </row>
    <row r="17192" spans="2:2">
      <c r="B17192" s="4"/>
    </row>
    <row r="17193" spans="2:2">
      <c r="B17193" s="4"/>
    </row>
    <row r="17194" spans="2:2">
      <c r="B17194" s="4"/>
    </row>
    <row r="17195" spans="2:2">
      <c r="B17195" s="4"/>
    </row>
    <row r="17196" spans="2:2">
      <c r="B17196" s="4"/>
    </row>
    <row r="17197" spans="2:2">
      <c r="B17197" s="4"/>
    </row>
    <row r="17198" spans="2:2">
      <c r="B17198" s="4"/>
    </row>
    <row r="17199" spans="2:2">
      <c r="B17199" s="4"/>
    </row>
    <row r="17200" spans="2:2">
      <c r="B17200" s="4"/>
    </row>
    <row r="17201" spans="2:2">
      <c r="B17201" s="4"/>
    </row>
    <row r="17202" spans="2:2">
      <c r="B17202" s="4"/>
    </row>
    <row r="17203" spans="2:2">
      <c r="B17203" s="4"/>
    </row>
    <row r="17204" spans="2:2">
      <c r="B17204" s="4"/>
    </row>
    <row r="17205" spans="2:2">
      <c r="B17205" s="4"/>
    </row>
    <row r="17206" spans="2:2">
      <c r="B17206" s="4"/>
    </row>
    <row r="17207" spans="2:2">
      <c r="B17207" s="4"/>
    </row>
    <row r="17208" spans="2:2">
      <c r="B17208" s="4"/>
    </row>
    <row r="17209" spans="2:2">
      <c r="B17209" s="4"/>
    </row>
    <row r="17210" spans="2:2">
      <c r="B17210" s="4"/>
    </row>
    <row r="17211" spans="2:2">
      <c r="B17211" s="4"/>
    </row>
    <row r="17212" spans="2:2">
      <c r="B17212" s="4"/>
    </row>
    <row r="17213" spans="2:2">
      <c r="B17213" s="4"/>
    </row>
    <row r="17214" spans="2:2">
      <c r="B17214" s="4"/>
    </row>
    <row r="17215" spans="2:2">
      <c r="B17215" s="4"/>
    </row>
    <row r="17216" spans="2:2">
      <c r="B17216" s="4"/>
    </row>
    <row r="17217" spans="2:2">
      <c r="B17217" s="4"/>
    </row>
    <row r="17218" spans="2:2">
      <c r="B17218" s="4"/>
    </row>
    <row r="17219" spans="2:2">
      <c r="B17219" s="4"/>
    </row>
    <row r="17220" spans="2:2">
      <c r="B17220" s="4"/>
    </row>
    <row r="17221" spans="2:2">
      <c r="B17221" s="4"/>
    </row>
    <row r="17222" spans="2:2">
      <c r="B17222" s="4"/>
    </row>
    <row r="17223" spans="2:2">
      <c r="B17223" s="4"/>
    </row>
    <row r="17224" spans="2:2">
      <c r="B17224" s="4"/>
    </row>
    <row r="17225" spans="2:2">
      <c r="B17225" s="4"/>
    </row>
    <row r="17226" spans="2:2">
      <c r="B17226" s="4"/>
    </row>
    <row r="17227" spans="2:2">
      <c r="B17227" s="4"/>
    </row>
    <row r="17228" spans="2:2">
      <c r="B17228" s="4"/>
    </row>
    <row r="17229" spans="2:2">
      <c r="B17229" s="4"/>
    </row>
    <row r="17230" spans="2:2">
      <c r="B17230" s="4"/>
    </row>
    <row r="17231" spans="2:2">
      <c r="B17231" s="4"/>
    </row>
    <row r="17232" spans="2:2">
      <c r="B17232" s="4"/>
    </row>
    <row r="17233" spans="2:2">
      <c r="B17233" s="4"/>
    </row>
    <row r="17234" spans="2:2">
      <c r="B17234" s="4"/>
    </row>
    <row r="17235" spans="2:2">
      <c r="B17235" s="4"/>
    </row>
    <row r="17236" spans="2:2">
      <c r="B17236" s="4"/>
    </row>
    <row r="17237" spans="2:2">
      <c r="B17237" s="4"/>
    </row>
    <row r="17238" spans="2:2">
      <c r="B17238" s="4"/>
    </row>
    <row r="17239" spans="2:2">
      <c r="B17239" s="4"/>
    </row>
    <row r="17240" spans="2:2">
      <c r="B17240" s="4"/>
    </row>
    <row r="17241" spans="2:2">
      <c r="B17241" s="4"/>
    </row>
    <row r="17242" spans="2:2">
      <c r="B17242" s="4"/>
    </row>
    <row r="17243" spans="2:2">
      <c r="B17243" s="4"/>
    </row>
    <row r="17244" spans="2:2">
      <c r="B17244" s="4"/>
    </row>
    <row r="17245" spans="2:2">
      <c r="B17245" s="4"/>
    </row>
    <row r="17246" spans="2:2">
      <c r="B17246" s="4"/>
    </row>
    <row r="17247" spans="2:2">
      <c r="B17247" s="4"/>
    </row>
    <row r="17248" spans="2:2">
      <c r="B17248" s="4"/>
    </row>
    <row r="17249" spans="2:2">
      <c r="B17249" s="4"/>
    </row>
    <row r="17250" spans="2:2">
      <c r="B17250" s="4"/>
    </row>
    <row r="17251" spans="2:2">
      <c r="B17251" s="4"/>
    </row>
    <row r="17252" spans="2:2">
      <c r="B17252" s="4"/>
    </row>
    <row r="17253" spans="2:2">
      <c r="B17253" s="4"/>
    </row>
    <row r="17254" spans="2:2">
      <c r="B17254" s="4"/>
    </row>
    <row r="17255" spans="2:2">
      <c r="B17255" s="4"/>
    </row>
    <row r="17256" spans="2:2">
      <c r="B17256" s="4"/>
    </row>
    <row r="17257" spans="2:2">
      <c r="B17257" s="4"/>
    </row>
    <row r="17258" spans="2:2">
      <c r="B17258" s="4"/>
    </row>
    <row r="17259" spans="2:2">
      <c r="B17259" s="4"/>
    </row>
    <row r="17260" spans="2:2">
      <c r="B17260" s="4"/>
    </row>
    <row r="17261" spans="2:2">
      <c r="B17261" s="4"/>
    </row>
    <row r="17262" spans="2:2">
      <c r="B17262" s="4"/>
    </row>
    <row r="17263" spans="2:2">
      <c r="B17263" s="4"/>
    </row>
    <row r="17264" spans="2:2">
      <c r="B17264" s="4"/>
    </row>
    <row r="17265" spans="2:2">
      <c r="B17265" s="4"/>
    </row>
    <row r="17266" spans="2:2">
      <c r="B17266" s="4"/>
    </row>
    <row r="17267" spans="2:2">
      <c r="B17267" s="4"/>
    </row>
    <row r="17268" spans="2:2">
      <c r="B17268" s="4"/>
    </row>
    <row r="17269" spans="2:2">
      <c r="B17269" s="4"/>
    </row>
    <row r="17270" spans="2:2">
      <c r="B17270" s="4"/>
    </row>
    <row r="17271" spans="2:2">
      <c r="B17271" s="4"/>
    </row>
    <row r="17272" spans="2:2">
      <c r="B17272" s="4"/>
    </row>
    <row r="17273" spans="2:2">
      <c r="B17273" s="4"/>
    </row>
    <row r="17274" spans="2:2">
      <c r="B17274" s="4"/>
    </row>
    <row r="17275" spans="2:2">
      <c r="B17275" s="4"/>
    </row>
    <row r="17276" spans="2:2">
      <c r="B17276" s="4"/>
    </row>
    <row r="17277" spans="2:2">
      <c r="B17277" s="4"/>
    </row>
    <row r="17278" spans="2:2">
      <c r="B17278" s="4"/>
    </row>
    <row r="17279" spans="2:2">
      <c r="B17279" s="4"/>
    </row>
    <row r="17280" spans="2:2">
      <c r="B17280" s="4"/>
    </row>
    <row r="17281" spans="2:2">
      <c r="B17281" s="4"/>
    </row>
    <row r="17282" spans="2:2">
      <c r="B17282" s="4"/>
    </row>
    <row r="17283" spans="2:2">
      <c r="B17283" s="4"/>
    </row>
    <row r="17284" spans="2:2">
      <c r="B17284" s="4"/>
    </row>
    <row r="17285" spans="2:2">
      <c r="B17285" s="4"/>
    </row>
    <row r="17286" spans="2:2">
      <c r="B17286" s="4"/>
    </row>
    <row r="17287" spans="2:2">
      <c r="B17287" s="4"/>
    </row>
    <row r="17288" spans="2:2">
      <c r="B17288" s="4"/>
    </row>
    <row r="17289" spans="2:2">
      <c r="B17289" s="4"/>
    </row>
    <row r="17290" spans="2:2">
      <c r="B17290" s="4"/>
    </row>
    <row r="17291" spans="2:2">
      <c r="B17291" s="4"/>
    </row>
    <row r="17292" spans="2:2">
      <c r="B17292" s="4"/>
    </row>
    <row r="17293" spans="2:2">
      <c r="B17293" s="4"/>
    </row>
    <row r="17294" spans="2:2">
      <c r="B17294" s="4"/>
    </row>
    <row r="17295" spans="2:2">
      <c r="B17295" s="4"/>
    </row>
    <row r="17296" spans="2:2">
      <c r="B17296" s="4"/>
    </row>
    <row r="17297" spans="2:2">
      <c r="B17297" s="4"/>
    </row>
    <row r="17298" spans="2:2">
      <c r="B17298" s="4"/>
    </row>
    <row r="17299" spans="2:2">
      <c r="B17299" s="4"/>
    </row>
    <row r="17300" spans="2:2">
      <c r="B17300" s="4"/>
    </row>
    <row r="17301" spans="2:2">
      <c r="B17301" s="4"/>
    </row>
    <row r="17302" spans="2:2">
      <c r="B17302" s="4"/>
    </row>
    <row r="17303" spans="2:2">
      <c r="B17303" s="4"/>
    </row>
    <row r="17304" spans="2:2">
      <c r="B17304" s="4"/>
    </row>
    <row r="17305" spans="2:2">
      <c r="B17305" s="4"/>
    </row>
    <row r="17306" spans="2:2">
      <c r="B17306" s="4"/>
    </row>
    <row r="17307" spans="2:2">
      <c r="B17307" s="4"/>
    </row>
    <row r="17308" spans="2:2">
      <c r="B17308" s="4"/>
    </row>
    <row r="17309" spans="2:2">
      <c r="B17309" s="4"/>
    </row>
    <row r="17310" spans="2:2">
      <c r="B17310" s="4"/>
    </row>
    <row r="17311" spans="2:2">
      <c r="B17311" s="4"/>
    </row>
    <row r="17312" spans="2:2">
      <c r="B17312" s="4"/>
    </row>
    <row r="17313" spans="2:2">
      <c r="B17313" s="4"/>
    </row>
    <row r="17314" spans="2:2">
      <c r="B17314" s="4"/>
    </row>
    <row r="17315" spans="2:2">
      <c r="B17315" s="4"/>
    </row>
    <row r="17316" spans="2:2">
      <c r="B17316" s="4"/>
    </row>
    <row r="17317" spans="2:2">
      <c r="B17317" s="4"/>
    </row>
    <row r="17318" spans="2:2">
      <c r="B17318" s="4"/>
    </row>
    <row r="17319" spans="2:2">
      <c r="B17319" s="4"/>
    </row>
    <row r="17320" spans="2:2">
      <c r="B17320" s="4"/>
    </row>
    <row r="17321" spans="2:2">
      <c r="B17321" s="4"/>
    </row>
    <row r="17322" spans="2:2">
      <c r="B17322" s="4"/>
    </row>
    <row r="17323" spans="2:2">
      <c r="B17323" s="4"/>
    </row>
    <row r="17324" spans="2:2">
      <c r="B17324" s="4"/>
    </row>
    <row r="17325" spans="2:2">
      <c r="B17325" s="4"/>
    </row>
    <row r="17326" spans="2:2">
      <c r="B17326" s="4"/>
    </row>
    <row r="17327" spans="2:2">
      <c r="B17327" s="4"/>
    </row>
    <row r="17328" spans="2:2">
      <c r="B17328" s="4"/>
    </row>
    <row r="17329" spans="2:2">
      <c r="B17329" s="4"/>
    </row>
    <row r="17330" spans="2:2">
      <c r="B17330" s="4"/>
    </row>
    <row r="17331" spans="2:2">
      <c r="B17331" s="4"/>
    </row>
    <row r="17332" spans="2:2">
      <c r="B17332" s="4"/>
    </row>
    <row r="17333" spans="2:2">
      <c r="B17333" s="4"/>
    </row>
    <row r="17334" spans="2:2">
      <c r="B17334" s="4"/>
    </row>
    <row r="17335" spans="2:2">
      <c r="B17335" s="4"/>
    </row>
    <row r="17336" spans="2:2">
      <c r="B17336" s="4"/>
    </row>
    <row r="17337" spans="2:2">
      <c r="B17337" s="4"/>
    </row>
    <row r="17338" spans="2:2">
      <c r="B17338" s="4"/>
    </row>
    <row r="17339" spans="2:2">
      <c r="B17339" s="4"/>
    </row>
    <row r="17340" spans="2:2">
      <c r="B17340" s="4"/>
    </row>
    <row r="17341" spans="2:2">
      <c r="B17341" s="4"/>
    </row>
    <row r="17342" spans="2:2">
      <c r="B17342" s="4"/>
    </row>
    <row r="17343" spans="2:2">
      <c r="B17343" s="4"/>
    </row>
    <row r="17344" spans="2:2">
      <c r="B17344" s="4"/>
    </row>
    <row r="17345" spans="2:2">
      <c r="B17345" s="4"/>
    </row>
    <row r="17346" spans="2:2">
      <c r="B17346" s="4"/>
    </row>
    <row r="17347" spans="2:2">
      <c r="B17347" s="4"/>
    </row>
    <row r="17348" spans="2:2">
      <c r="B17348" s="4"/>
    </row>
    <row r="17349" spans="2:2">
      <c r="B17349" s="4"/>
    </row>
    <row r="17350" spans="2:2">
      <c r="B17350" s="4"/>
    </row>
    <row r="17351" spans="2:2">
      <c r="B17351" s="4"/>
    </row>
    <row r="17352" spans="2:2">
      <c r="B17352" s="4"/>
    </row>
    <row r="17353" spans="2:2">
      <c r="B17353" s="4"/>
    </row>
    <row r="17354" spans="2:2">
      <c r="B17354" s="4"/>
    </row>
    <row r="17355" spans="2:2">
      <c r="B17355" s="4"/>
    </row>
    <row r="17356" spans="2:2">
      <c r="B17356" s="4"/>
    </row>
    <row r="17357" spans="2:2">
      <c r="B17357" s="4"/>
    </row>
    <row r="17358" spans="2:2">
      <c r="B17358" s="4"/>
    </row>
    <row r="17359" spans="2:2">
      <c r="B17359" s="4"/>
    </row>
    <row r="17360" spans="2:2">
      <c r="B17360" s="4"/>
    </row>
    <row r="17361" spans="2:2">
      <c r="B17361" s="4"/>
    </row>
    <row r="17362" spans="2:2">
      <c r="B17362" s="4"/>
    </row>
    <row r="17363" spans="2:2">
      <c r="B17363" s="4"/>
    </row>
    <row r="17364" spans="2:2">
      <c r="B17364" s="4"/>
    </row>
    <row r="17365" spans="2:2">
      <c r="B17365" s="4"/>
    </row>
    <row r="17366" spans="2:2">
      <c r="B17366" s="4"/>
    </row>
    <row r="17367" spans="2:2">
      <c r="B17367" s="4"/>
    </row>
    <row r="17368" spans="2:2">
      <c r="B17368" s="4"/>
    </row>
    <row r="17369" spans="2:2">
      <c r="B17369" s="4"/>
    </row>
    <row r="17370" spans="2:2">
      <c r="B17370" s="4"/>
    </row>
    <row r="17371" spans="2:2">
      <c r="B17371" s="4"/>
    </row>
    <row r="17372" spans="2:2">
      <c r="B17372" s="4"/>
    </row>
    <row r="17373" spans="2:2">
      <c r="B17373" s="4"/>
    </row>
    <row r="17374" spans="2:2">
      <c r="B17374" s="4"/>
    </row>
    <row r="17375" spans="2:2">
      <c r="B17375" s="4"/>
    </row>
    <row r="17376" spans="2:2">
      <c r="B17376" s="4"/>
    </row>
  </sheetData>
  <conditionalFormatting sqref="Q3:Q1769">
    <cfRule type="cellIs" dxfId="1" priority="1" stopIfTrue="1" operator="lessThan">
      <formula>0</formula>
    </cfRule>
  </conditionalFormatting>
  <conditionalFormatting sqref="Q3:Q1769"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46"/>
  <sheetViews>
    <sheetView zoomScale="75" zoomScaleNormal="75" workbookViewId="0">
      <selection activeCell="J20" sqref="J20"/>
    </sheetView>
  </sheetViews>
  <sheetFormatPr defaultRowHeight="15"/>
  <cols>
    <col min="2" max="3" width="12" customWidth="1"/>
    <col min="4" max="4" width="16.28515625" bestFit="1" customWidth="1"/>
    <col min="5" max="5" width="12" bestFit="1" customWidth="1"/>
    <col min="6" max="6" width="23.140625" bestFit="1" customWidth="1"/>
    <col min="8" max="8" width="14.42578125" bestFit="1" customWidth="1"/>
    <col min="18" max="18" width="32.7109375" customWidth="1"/>
    <col min="19" max="19" width="12.140625" bestFit="1" customWidth="1"/>
    <col min="20" max="20" width="12.140625" customWidth="1"/>
    <col min="24" max="24" width="11.42578125" customWidth="1"/>
  </cols>
  <sheetData>
    <row r="2" spans="1:21">
      <c r="C2" s="5" t="s">
        <v>94</v>
      </c>
      <c r="D2">
        <v>100</v>
      </c>
      <c r="S2">
        <f>S6*S8</f>
        <v>1.75</v>
      </c>
      <c r="T2">
        <f>T6*T8</f>
        <v>1.75</v>
      </c>
    </row>
    <row r="3" spans="1:21">
      <c r="C3" s="5" t="s">
        <v>95</v>
      </c>
      <c r="D3" s="39">
        <v>200</v>
      </c>
      <c r="F3" s="10"/>
      <c r="I3" s="11" t="s">
        <v>34</v>
      </c>
      <c r="S3" s="1" t="s">
        <v>23</v>
      </c>
      <c r="T3" s="1"/>
    </row>
    <row r="4" spans="1:21">
      <c r="C4" s="5" t="s">
        <v>96</v>
      </c>
      <c r="D4" s="39">
        <f>D2*D3</f>
        <v>20000</v>
      </c>
      <c r="E4" s="10"/>
      <c r="I4" s="6" t="s">
        <v>35</v>
      </c>
      <c r="P4" s="11"/>
      <c r="R4" s="5" t="s">
        <v>42</v>
      </c>
      <c r="S4" s="39">
        <v>200</v>
      </c>
      <c r="T4" s="39">
        <v>200</v>
      </c>
    </row>
    <row r="5" spans="1:21" ht="15.75" thickBot="1">
      <c r="B5" s="1" t="s">
        <v>36</v>
      </c>
      <c r="C5" s="1" t="s">
        <v>37</v>
      </c>
      <c r="D5" s="1"/>
      <c r="E5" s="15">
        <v>0</v>
      </c>
      <c r="F5" s="15">
        <v>0.1</v>
      </c>
      <c r="G5" s="15">
        <v>0.2</v>
      </c>
      <c r="H5" s="15">
        <v>0.3</v>
      </c>
      <c r="I5" s="15">
        <v>0.4</v>
      </c>
      <c r="J5" s="15">
        <v>0.5</v>
      </c>
      <c r="K5" s="15">
        <v>0.60000000000000009</v>
      </c>
      <c r="L5" s="15">
        <v>0.70000000000000007</v>
      </c>
      <c r="M5" s="15">
        <v>0.8</v>
      </c>
      <c r="N5" s="15">
        <v>0.9</v>
      </c>
      <c r="O5" s="15">
        <v>1</v>
      </c>
      <c r="R5" s="5" t="s">
        <v>71</v>
      </c>
      <c r="S5" s="13">
        <v>0.7</v>
      </c>
      <c r="T5" s="13">
        <v>0.7</v>
      </c>
      <c r="U5" t="s">
        <v>43</v>
      </c>
    </row>
    <row r="6" spans="1:21" ht="15.75" thickBot="1">
      <c r="B6">
        <v>2.5</v>
      </c>
      <c r="C6" s="15">
        <v>0.7</v>
      </c>
      <c r="D6" s="11" t="s">
        <v>24</v>
      </c>
      <c r="E6" s="60">
        <f>SQRT($C$6^2+$B6^2*E$5^2*$C6^2)*$D$2*$D$3</f>
        <v>14000</v>
      </c>
      <c r="F6" s="60">
        <f>SQRT($C$6^2+$B6^2*F$5^2*$C6^2)*$D$2*$D$3</f>
        <v>14430.869689661809</v>
      </c>
      <c r="G6" s="60">
        <f t="shared" ref="F6:O8" si="0">SQRT($C$6^2+$B6^2*G$5^2*$C6^2)*$D$2*$D$3</f>
        <v>15652.475842498527</v>
      </c>
      <c r="H6" s="60">
        <f t="shared" si="0"/>
        <v>17499.999999999996</v>
      </c>
      <c r="I6" s="60">
        <f t="shared" si="0"/>
        <v>19798.989873223331</v>
      </c>
      <c r="J6" s="60">
        <f t="shared" si="0"/>
        <v>22410.934831014965</v>
      </c>
      <c r="K6" s="60">
        <f t="shared" si="0"/>
        <v>25238.858928247926</v>
      </c>
      <c r="L6" s="60">
        <f t="shared" si="0"/>
        <v>28217.902119044924</v>
      </c>
      <c r="M6" s="60">
        <f t="shared" si="0"/>
        <v>31304.951684997053</v>
      </c>
      <c r="N6" s="60">
        <f t="shared" si="0"/>
        <v>34471.002306286362</v>
      </c>
      <c r="O6" s="63">
        <f t="shared" si="0"/>
        <v>37696.153649941531</v>
      </c>
      <c r="P6" s="6"/>
      <c r="R6" s="5" t="s">
        <v>72</v>
      </c>
      <c r="S6" s="13">
        <v>0.7</v>
      </c>
      <c r="T6" s="71">
        <v>0.17499999999999999</v>
      </c>
    </row>
    <row r="7" spans="1:21" ht="15.75" thickBot="1">
      <c r="B7">
        <v>2.5</v>
      </c>
      <c r="C7" s="15">
        <v>0.7</v>
      </c>
      <c r="D7" s="11" t="s">
        <v>23</v>
      </c>
      <c r="E7" s="60">
        <f t="shared" ref="E7:E8" si="1">SQRT($C$6^2+$B7^2*E$5^2*$C7^2)*$D$2*$D$3</f>
        <v>14000</v>
      </c>
      <c r="F7" s="60">
        <f t="shared" si="0"/>
        <v>14430.869689661809</v>
      </c>
      <c r="G7" s="60">
        <f t="shared" si="0"/>
        <v>15652.475842498527</v>
      </c>
      <c r="H7" s="60">
        <f t="shared" si="0"/>
        <v>17499.999999999996</v>
      </c>
      <c r="I7" s="60">
        <f t="shared" si="0"/>
        <v>19798.989873223331</v>
      </c>
      <c r="J7" s="60">
        <f t="shared" si="0"/>
        <v>22410.934831014965</v>
      </c>
      <c r="K7" s="60">
        <f t="shared" si="0"/>
        <v>25238.858928247926</v>
      </c>
      <c r="L7" s="60">
        <f t="shared" si="0"/>
        <v>28217.902119044924</v>
      </c>
      <c r="M7" s="60">
        <f t="shared" si="0"/>
        <v>31304.951684997053</v>
      </c>
      <c r="N7" s="60">
        <f t="shared" si="0"/>
        <v>34471.002306286362</v>
      </c>
      <c r="O7" s="63">
        <f t="shared" si="0"/>
        <v>37696.153649941531</v>
      </c>
      <c r="P7" s="6"/>
      <c r="R7" s="5" t="s">
        <v>44</v>
      </c>
      <c r="S7">
        <v>0</v>
      </c>
      <c r="T7">
        <v>0</v>
      </c>
      <c r="U7" t="s">
        <v>45</v>
      </c>
    </row>
    <row r="8" spans="1:21" ht="15.75" thickBot="1">
      <c r="B8">
        <v>10</v>
      </c>
      <c r="C8" s="2">
        <v>0.17499999999999999</v>
      </c>
      <c r="D8" s="11" t="s">
        <v>25</v>
      </c>
      <c r="E8" s="64">
        <f t="shared" si="1"/>
        <v>14000</v>
      </c>
      <c r="F8" s="64">
        <f>SQRT($C$6^2+$B8^2*F$5^2*$C8^2)*$D$2*$D$3</f>
        <v>14430.869689661809</v>
      </c>
      <c r="G8" s="64">
        <f t="shared" si="0"/>
        <v>15652.475842498527</v>
      </c>
      <c r="H8" s="64">
        <f t="shared" si="0"/>
        <v>17499.999999999996</v>
      </c>
      <c r="I8" s="64">
        <f t="shared" si="0"/>
        <v>19798.989873223331</v>
      </c>
      <c r="J8" s="64">
        <f t="shared" si="0"/>
        <v>22410.934831014965</v>
      </c>
      <c r="K8" s="64">
        <f t="shared" si="0"/>
        <v>25238.858928247926</v>
      </c>
      <c r="L8" s="64">
        <f t="shared" si="0"/>
        <v>28217.902119044924</v>
      </c>
      <c r="M8" s="64">
        <f t="shared" si="0"/>
        <v>31304.951684997053</v>
      </c>
      <c r="N8" s="64">
        <f t="shared" si="0"/>
        <v>34471.002306286362</v>
      </c>
      <c r="O8" s="65">
        <f t="shared" si="0"/>
        <v>37696.153649941531</v>
      </c>
      <c r="P8" s="6"/>
      <c r="R8" s="5" t="s">
        <v>46</v>
      </c>
      <c r="S8">
        <v>2.5</v>
      </c>
      <c r="T8">
        <v>10</v>
      </c>
    </row>
    <row r="9" spans="1:21">
      <c r="D9" s="1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6"/>
      <c r="R9" s="5" t="s">
        <v>92</v>
      </c>
      <c r="S9" s="57">
        <v>0.11</v>
      </c>
      <c r="T9" s="57">
        <v>2.75E-2</v>
      </c>
    </row>
    <row r="10" spans="1:21" ht="15.75" thickBot="1">
      <c r="B10" s="15"/>
      <c r="C10" s="15"/>
      <c r="D10" s="11"/>
      <c r="E10" s="35"/>
      <c r="F10" s="35"/>
      <c r="G10" s="35"/>
      <c r="H10" s="35"/>
      <c r="I10" s="35"/>
      <c r="J10" s="6" t="s">
        <v>38</v>
      </c>
      <c r="K10" s="35"/>
      <c r="L10" s="35"/>
      <c r="M10" s="35"/>
      <c r="N10" s="35"/>
      <c r="O10" s="35"/>
      <c r="R10" s="5" t="s">
        <v>47</v>
      </c>
      <c r="S10">
        <v>100</v>
      </c>
      <c r="T10">
        <v>100</v>
      </c>
      <c r="U10" t="s">
        <v>48</v>
      </c>
    </row>
    <row r="11" spans="1:21" ht="15.75" thickBot="1">
      <c r="B11" s="5"/>
      <c r="C11" s="5" t="s">
        <v>39</v>
      </c>
      <c r="D11" s="62">
        <v>5</v>
      </c>
      <c r="E11" s="7"/>
      <c r="F11" s="6"/>
      <c r="G11" s="6"/>
      <c r="H11" s="6"/>
      <c r="I11" s="6" t="s">
        <v>35</v>
      </c>
      <c r="K11" s="6"/>
      <c r="L11" s="6"/>
      <c r="M11" s="6"/>
      <c r="N11" s="6"/>
      <c r="O11" s="6"/>
      <c r="R11" s="5" t="s">
        <v>49</v>
      </c>
      <c r="S11" s="40">
        <f>S10*S4</f>
        <v>20000</v>
      </c>
      <c r="T11" s="40">
        <f>T10*T4</f>
        <v>20000</v>
      </c>
      <c r="U11" t="s">
        <v>50</v>
      </c>
    </row>
    <row r="12" spans="1:21" ht="15.75" thickBot="1">
      <c r="B12" s="1" t="s">
        <v>99</v>
      </c>
      <c r="C12" s="1" t="s">
        <v>40</v>
      </c>
      <c r="D12" s="1" t="s">
        <v>93</v>
      </c>
      <c r="E12" s="15"/>
      <c r="F12" s="15">
        <f>F5</f>
        <v>0.1</v>
      </c>
      <c r="G12" s="15">
        <f t="shared" ref="G12:O12" si="2">G5</f>
        <v>0.2</v>
      </c>
      <c r="H12" s="15">
        <v>0.3</v>
      </c>
      <c r="I12" s="15">
        <f t="shared" si="2"/>
        <v>0.4</v>
      </c>
      <c r="J12" s="15">
        <f t="shared" si="2"/>
        <v>0.5</v>
      </c>
      <c r="K12" s="15">
        <f t="shared" si="2"/>
        <v>0.60000000000000009</v>
      </c>
      <c r="L12" s="15">
        <f t="shared" si="2"/>
        <v>0.70000000000000007</v>
      </c>
      <c r="M12" s="15">
        <f t="shared" si="2"/>
        <v>0.8</v>
      </c>
      <c r="N12" s="15">
        <f t="shared" si="2"/>
        <v>0.9</v>
      </c>
      <c r="O12" s="15">
        <f t="shared" si="2"/>
        <v>1</v>
      </c>
      <c r="R12" s="5" t="s">
        <v>51</v>
      </c>
      <c r="S12" s="40">
        <f>S11*S5</f>
        <v>14000</v>
      </c>
      <c r="T12" s="40">
        <f>T11*T5</f>
        <v>14000</v>
      </c>
      <c r="U12" t="s">
        <v>91</v>
      </c>
    </row>
    <row r="13" spans="1:21" ht="15.75" thickBot="1">
      <c r="A13" s="3"/>
      <c r="B13" s="3">
        <v>5.0000000000000001E-3</v>
      </c>
      <c r="C13" s="2">
        <v>0.08</v>
      </c>
      <c r="D13" s="57">
        <f>C13+B13*6</f>
        <v>0.11</v>
      </c>
      <c r="E13" s="11" t="s">
        <v>24</v>
      </c>
      <c r="F13" s="61">
        <f t="shared" ref="F13:O14" si="3">(F$12*$D$4*$D$11)*$D13*$B6/(F6-$E6)</f>
        <v>6.3824401344139137</v>
      </c>
      <c r="G13" s="61">
        <f t="shared" ref="G13:O13" si="4">(G$12*$D$4*$D$11)*$D13*$B6/(G6-$E6)</f>
        <v>3.3283391251784087</v>
      </c>
      <c r="H13" s="61">
        <f t="shared" si="4"/>
        <v>2.3571428571428594</v>
      </c>
      <c r="I13" s="61">
        <f t="shared" si="4"/>
        <v>1.8968820847217176</v>
      </c>
      <c r="J13" s="61">
        <f t="shared" si="4"/>
        <v>1.6347766658823057</v>
      </c>
      <c r="K13" s="61">
        <f t="shared" si="4"/>
        <v>1.4681205721453308</v>
      </c>
      <c r="L13" s="61">
        <f t="shared" si="4"/>
        <v>1.3539268901151436</v>
      </c>
      <c r="M13" s="61">
        <f t="shared" si="4"/>
        <v>1.2713124197320604</v>
      </c>
      <c r="N13" s="61">
        <f t="shared" si="4"/>
        <v>1.2090272684107712</v>
      </c>
      <c r="O13" s="66">
        <f t="shared" si="4"/>
        <v>1.1605258982639934</v>
      </c>
      <c r="R13" s="5" t="s">
        <v>52</v>
      </c>
      <c r="S13" s="13">
        <v>0.25</v>
      </c>
      <c r="T13" s="13">
        <v>0.25</v>
      </c>
      <c r="U13" t="s">
        <v>53</v>
      </c>
    </row>
    <row r="14" spans="1:21" ht="15.75" thickBot="1">
      <c r="A14" s="3"/>
      <c r="B14" s="3">
        <v>5.0000000000000001E-3</v>
      </c>
      <c r="C14" s="2">
        <v>0.08</v>
      </c>
      <c r="D14" s="57">
        <f t="shared" ref="D14" si="5">C14+B14*6</f>
        <v>0.11</v>
      </c>
      <c r="E14" s="11" t="s">
        <v>97</v>
      </c>
      <c r="F14" s="61">
        <f t="shared" si="3"/>
        <v>6.3824401344139137</v>
      </c>
      <c r="G14" s="61">
        <f t="shared" si="3"/>
        <v>3.3283391251784087</v>
      </c>
      <c r="H14" s="61">
        <f t="shared" si="3"/>
        <v>2.3571428571428594</v>
      </c>
      <c r="I14" s="61">
        <f t="shared" si="3"/>
        <v>1.8968820847217176</v>
      </c>
      <c r="J14" s="61">
        <f t="shared" si="3"/>
        <v>1.6347766658823057</v>
      </c>
      <c r="K14" s="61">
        <f t="shared" si="3"/>
        <v>1.4681205721453308</v>
      </c>
      <c r="L14" s="61">
        <f t="shared" si="3"/>
        <v>1.3539268901151436</v>
      </c>
      <c r="M14" s="61">
        <f t="shared" si="3"/>
        <v>1.2713124197320604</v>
      </c>
      <c r="N14" s="61">
        <f t="shared" si="3"/>
        <v>1.2090272684107712</v>
      </c>
      <c r="O14" s="66">
        <f t="shared" si="3"/>
        <v>1.1605258982639934</v>
      </c>
      <c r="R14" s="5" t="s">
        <v>54</v>
      </c>
      <c r="S14" s="41">
        <f>S13*S10</f>
        <v>25</v>
      </c>
      <c r="T14" s="41">
        <f>T13*T10</f>
        <v>25</v>
      </c>
      <c r="U14" t="s">
        <v>55</v>
      </c>
    </row>
    <row r="15" spans="1:21" ht="15.75" thickBot="1">
      <c r="A15" s="3"/>
      <c r="B15" s="3">
        <v>2E-3</v>
      </c>
      <c r="C15" s="2">
        <v>1.4999999999999999E-2</v>
      </c>
      <c r="D15" s="57">
        <f>C15+B15*6</f>
        <v>2.7E-2</v>
      </c>
      <c r="E15" s="11" t="s">
        <v>25</v>
      </c>
      <c r="F15" s="67">
        <f>(F$12*$D$4*$D$11)*$D15*$B8/(F8-$E8)</f>
        <v>6.2663957683336609</v>
      </c>
      <c r="G15" s="67">
        <f t="shared" ref="G15:O15" si="6">(G$12*$D$4*$D$11)*$D15*$B8/(G8-$E8)</f>
        <v>3.2678238683569831</v>
      </c>
      <c r="H15" s="67">
        <f t="shared" si="6"/>
        <v>2.3142857142857167</v>
      </c>
      <c r="I15" s="67">
        <f t="shared" si="6"/>
        <v>1.8623933195449591</v>
      </c>
      <c r="J15" s="67">
        <f t="shared" si="6"/>
        <v>1.6050534537753547</v>
      </c>
      <c r="K15" s="67">
        <f t="shared" si="6"/>
        <v>1.4414274708335972</v>
      </c>
      <c r="L15" s="67">
        <f t="shared" si="6"/>
        <v>1.3293100375675955</v>
      </c>
      <c r="M15" s="67">
        <f t="shared" si="6"/>
        <v>1.2481976484642048</v>
      </c>
      <c r="N15" s="67">
        <f t="shared" si="6"/>
        <v>1.1870449544396664</v>
      </c>
      <c r="O15" s="68">
        <f t="shared" si="6"/>
        <v>1.1394254273864661</v>
      </c>
      <c r="R15" s="5" t="s">
        <v>56</v>
      </c>
      <c r="S15" s="40">
        <f>S11</f>
        <v>20000</v>
      </c>
      <c r="T15" s="40">
        <f>T11</f>
        <v>20000</v>
      </c>
      <c r="U15" t="s">
        <v>57</v>
      </c>
    </row>
    <row r="16" spans="1:21"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R16" s="5" t="s">
        <v>39</v>
      </c>
      <c r="S16" s="10">
        <v>5</v>
      </c>
      <c r="T16" s="10">
        <v>5</v>
      </c>
      <c r="U16" t="s">
        <v>58</v>
      </c>
    </row>
    <row r="17" spans="2:21">
      <c r="C17" s="3"/>
      <c r="D17" s="6"/>
      <c r="G17" s="23"/>
      <c r="R17" s="5" t="s">
        <v>59</v>
      </c>
      <c r="S17" s="70">
        <f>S14*S8</f>
        <v>62.5</v>
      </c>
      <c r="T17" s="70">
        <f>T14*T8</f>
        <v>250</v>
      </c>
      <c r="U17" t="s">
        <v>60</v>
      </c>
    </row>
    <row r="18" spans="2:21">
      <c r="C18" s="3"/>
      <c r="D18" s="6"/>
      <c r="R18" s="5" t="s">
        <v>61</v>
      </c>
      <c r="S18" s="40">
        <f>S17*S4</f>
        <v>12500</v>
      </c>
      <c r="T18" s="40">
        <f>T17*T4</f>
        <v>50000</v>
      </c>
      <c r="U18" t="s">
        <v>62</v>
      </c>
    </row>
    <row r="19" spans="2:21">
      <c r="C19" s="3"/>
      <c r="D19" s="6"/>
      <c r="G19" s="3"/>
      <c r="J19" s="3"/>
      <c r="R19" s="5" t="s">
        <v>63</v>
      </c>
      <c r="S19" s="40">
        <f>S18*S6</f>
        <v>8750</v>
      </c>
      <c r="T19" s="40">
        <f>T18*T6</f>
        <v>8750</v>
      </c>
      <c r="U19" t="s">
        <v>75</v>
      </c>
    </row>
    <row r="20" spans="2:21">
      <c r="D20" s="6"/>
      <c r="R20" s="5" t="s">
        <v>64</v>
      </c>
      <c r="S20" s="40">
        <f>S11*S5</f>
        <v>14000</v>
      </c>
      <c r="T20" s="40">
        <f>T11*T5</f>
        <v>14000</v>
      </c>
      <c r="U20" t="s">
        <v>65</v>
      </c>
    </row>
    <row r="21" spans="2:21">
      <c r="B21" s="59"/>
      <c r="C21" s="59"/>
      <c r="E21" s="5"/>
      <c r="F21" s="10"/>
      <c r="G21" s="15"/>
      <c r="H21" s="15"/>
      <c r="R21" s="5" t="s">
        <v>66</v>
      </c>
      <c r="S21" s="40">
        <f>SQRT(S19^2+S20^2)</f>
        <v>16509.466981099056</v>
      </c>
      <c r="T21" s="40">
        <f>SQRT(T19^2+T20^2)</f>
        <v>16509.466981099056</v>
      </c>
      <c r="U21" t="s">
        <v>67</v>
      </c>
    </row>
    <row r="22" spans="2:21">
      <c r="B22" s="59"/>
      <c r="C22" s="59"/>
      <c r="D22" s="69"/>
      <c r="E22" s="69"/>
      <c r="F22" s="69"/>
      <c r="G22" s="15"/>
      <c r="H22" s="15"/>
      <c r="P22" s="10"/>
      <c r="R22" s="5"/>
    </row>
    <row r="23" spans="2:21">
      <c r="B23" s="59"/>
      <c r="C23" s="59"/>
      <c r="F23" s="10"/>
      <c r="G23" s="10"/>
      <c r="I23" s="10"/>
      <c r="J23" s="10"/>
      <c r="R23" s="5"/>
      <c r="U23" t="s">
        <v>77</v>
      </c>
    </row>
    <row r="24" spans="2:21">
      <c r="F24" s="10"/>
      <c r="R24" s="5" t="s">
        <v>68</v>
      </c>
      <c r="S24" s="40">
        <f>S21-S12</f>
        <v>2509.4669810990563</v>
      </c>
      <c r="T24" s="40">
        <f>T21-T12</f>
        <v>2509.4669810990563</v>
      </c>
      <c r="U24" s="42" t="s">
        <v>76</v>
      </c>
    </row>
    <row r="25" spans="2:21">
      <c r="D25" s="10"/>
      <c r="R25" s="5" t="s">
        <v>69</v>
      </c>
      <c r="S25" s="40">
        <f>S16*S14*S8*S4*S9</f>
        <v>6875</v>
      </c>
      <c r="T25" s="40">
        <f>T16*T14*T8*T4*T9</f>
        <v>6875</v>
      </c>
      <c r="U25" t="s">
        <v>70</v>
      </c>
    </row>
    <row r="26" spans="2:21">
      <c r="D26" s="10"/>
      <c r="F26" s="10"/>
      <c r="R26" s="5" t="s">
        <v>73</v>
      </c>
      <c r="S26" s="6">
        <f>S25/S24</f>
        <v>2.739625606466038</v>
      </c>
      <c r="T26" s="6">
        <f>T25/T24</f>
        <v>2.739625606466038</v>
      </c>
      <c r="U26" s="37" t="s">
        <v>78</v>
      </c>
    </row>
    <row r="27" spans="2:21">
      <c r="D27" s="6"/>
      <c r="E27" s="6"/>
      <c r="R27" s="5" t="s">
        <v>74</v>
      </c>
      <c r="S27" s="6">
        <f>S16*S9*S13*S8/(SQRT(S5^2+(S13*S8*S6)^2)-S5)</f>
        <v>2.7396256064660367</v>
      </c>
      <c r="T27" s="6">
        <f>T16*T9*T13*T8/(SQRT(T5^2+(T13*T8*T6)^2)-T5)</f>
        <v>2.7396256064660367</v>
      </c>
    </row>
    <row r="28" spans="2:21">
      <c r="E28" s="5"/>
      <c r="S28" s="13"/>
      <c r="T28" s="13"/>
    </row>
    <row r="29" spans="2:21">
      <c r="E29" s="5"/>
      <c r="P29" s="10"/>
    </row>
    <row r="30" spans="2:21">
      <c r="E30" s="5"/>
      <c r="L30" s="10"/>
    </row>
    <row r="31" spans="2:21">
      <c r="E31" s="5"/>
      <c r="P31" s="10"/>
    </row>
    <row r="32" spans="2:21">
      <c r="L32" s="10"/>
      <c r="S32" s="39"/>
      <c r="T32" s="39"/>
    </row>
    <row r="33" spans="4:20">
      <c r="E33" s="5"/>
      <c r="F33" s="10"/>
      <c r="G33" s="10"/>
      <c r="H33" s="10"/>
      <c r="R33" s="10"/>
    </row>
    <row r="34" spans="4:20">
      <c r="E34" s="5"/>
      <c r="F34" s="10"/>
      <c r="G34" s="10"/>
      <c r="H34" s="10"/>
      <c r="S34" s="58"/>
      <c r="T34" s="58"/>
    </row>
    <row r="35" spans="4:20">
      <c r="D35" s="10"/>
      <c r="E35" s="5"/>
      <c r="F35" s="10"/>
      <c r="G35" s="10"/>
      <c r="H35" s="10"/>
    </row>
    <row r="36" spans="4:20">
      <c r="E36" s="5"/>
      <c r="F36" s="10"/>
      <c r="G36" s="10"/>
      <c r="H36" s="10"/>
    </row>
    <row r="37" spans="4:20">
      <c r="E37" s="5"/>
    </row>
    <row r="38" spans="4:20">
      <c r="E38" s="5"/>
      <c r="F38" s="10"/>
      <c r="G38" s="10"/>
      <c r="H38" s="10"/>
    </row>
    <row r="39" spans="4:20">
      <c r="E39" s="5"/>
      <c r="F39" s="3"/>
      <c r="G39" s="10"/>
      <c r="H39" s="10"/>
    </row>
    <row r="40" spans="4:20">
      <c r="E40" s="5"/>
      <c r="F40" s="3"/>
      <c r="G40" s="10"/>
      <c r="H40" s="10"/>
    </row>
    <row r="41" spans="4:20">
      <c r="E41" s="5"/>
      <c r="F41" s="20"/>
      <c r="G41" s="20"/>
      <c r="H41" s="20"/>
    </row>
    <row r="42" spans="4:20">
      <c r="E42" s="5"/>
      <c r="F42" s="10"/>
      <c r="G42" s="10"/>
      <c r="H42" s="10"/>
    </row>
    <row r="43" spans="4:20">
      <c r="F43" s="6"/>
      <c r="G43" s="6"/>
      <c r="H43" s="6"/>
    </row>
    <row r="45" spans="4:20">
      <c r="F45" s="2"/>
      <c r="H45" s="2"/>
    </row>
    <row r="46" spans="4:20">
      <c r="F46" s="2"/>
      <c r="H46" s="2"/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074" r:id="rId4">
          <objectPr defaultSize="0" r:id="rId5">
            <anchor moveWithCells="1">
              <from>
                <xdr:col>20</xdr:col>
                <xdr:colOff>247650</xdr:colOff>
                <xdr:row>26</xdr:row>
                <xdr:rowOff>171450</xdr:rowOff>
              </from>
              <to>
                <xdr:col>23</xdr:col>
                <xdr:colOff>381000</xdr:colOff>
                <xdr:row>29</xdr:row>
                <xdr:rowOff>161925</xdr:rowOff>
              </to>
            </anchor>
          </objectPr>
        </oleObject>
      </mc:Choice>
      <mc:Fallback>
        <oleObject progId="Equation.DSMT4" shapeId="307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PNLsim</vt:lpstr>
      <vt:lpstr>ETHhedgeSim</vt:lpstr>
      <vt:lpstr>PNLsinglecase</vt:lpstr>
      <vt:lpstr>SPXhistorical</vt:lpstr>
      <vt:lpstr>LPmargRisk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2019-04-09T21:51:36Z</dcterms:created>
  <dcterms:modified xsi:type="dcterms:W3CDTF">2020-02-24T17:29:17Z</dcterms:modified>
</cp:coreProperties>
</file>