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22c\Downloads\"/>
    </mc:Choice>
  </mc:AlternateContent>
  <xr:revisionPtr revIDLastSave="0" documentId="13_ncr:1_{6A38B6E6-84FE-4AE4-BED9-C9331215AC84}" xr6:coauthVersionLast="36" xr6:coauthVersionMax="47" xr10:uidLastSave="{00000000-0000-0000-0000-000000000000}"/>
  <bookViews>
    <workbookView xWindow="0" yWindow="0" windowWidth="28800" windowHeight="12225" activeTab="1" xr2:uid="{CF0EF3A0-60D6-9A4A-AC7D-4EF6AE00A296}"/>
  </bookViews>
  <sheets>
    <sheet name="Input" sheetId="1" r:id="rId1"/>
    <sheet name="Solu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I23" i="2"/>
  <c r="J23" i="2"/>
  <c r="K23" i="2"/>
  <c r="L23" i="2"/>
  <c r="M23" i="2"/>
  <c r="G23" i="2"/>
  <c r="E25" i="2"/>
  <c r="E26" i="2"/>
  <c r="E27" i="2"/>
  <c r="E24" i="2"/>
  <c r="G25" i="2"/>
  <c r="H25" i="2"/>
  <c r="I25" i="2"/>
  <c r="J25" i="2"/>
  <c r="K25" i="2"/>
  <c r="L25" i="2"/>
  <c r="M25" i="2"/>
  <c r="N25" i="2"/>
  <c r="G26" i="2"/>
  <c r="H26" i="2"/>
  <c r="I26" i="2"/>
  <c r="J26" i="2"/>
  <c r="K26" i="2"/>
  <c r="L26" i="2"/>
  <c r="M26" i="2"/>
  <c r="N26" i="2"/>
  <c r="G27" i="2"/>
  <c r="H27" i="2"/>
  <c r="I27" i="2"/>
  <c r="J27" i="2"/>
  <c r="K27" i="2"/>
  <c r="L27" i="2"/>
  <c r="M27" i="2"/>
  <c r="N27" i="2"/>
  <c r="H24" i="2"/>
  <c r="I24" i="2"/>
  <c r="J24" i="2"/>
  <c r="K24" i="2"/>
  <c r="L24" i="2"/>
  <c r="M24" i="2"/>
  <c r="N24" i="2"/>
  <c r="G24" i="2"/>
  <c r="N18" i="2"/>
  <c r="N19" i="2"/>
  <c r="N20" i="2"/>
  <c r="N17" i="2"/>
  <c r="G18" i="2"/>
  <c r="H18" i="2"/>
  <c r="I18" i="2"/>
  <c r="J18" i="2"/>
  <c r="K18" i="2"/>
  <c r="L18" i="2"/>
  <c r="M18" i="2"/>
  <c r="G19" i="2"/>
  <c r="H19" i="2"/>
  <c r="I19" i="2"/>
  <c r="J19" i="2"/>
  <c r="K19" i="2"/>
  <c r="L19" i="2"/>
  <c r="M19" i="2"/>
  <c r="G20" i="2"/>
  <c r="H20" i="2"/>
  <c r="I20" i="2"/>
  <c r="J20" i="2"/>
  <c r="K20" i="2"/>
  <c r="L20" i="2"/>
  <c r="M20" i="2"/>
  <c r="H17" i="2"/>
  <c r="I17" i="2"/>
  <c r="J17" i="2"/>
  <c r="K17" i="2"/>
  <c r="L17" i="2"/>
  <c r="M17" i="2"/>
  <c r="G17" i="2"/>
  <c r="G12" i="2"/>
  <c r="H12" i="2"/>
  <c r="I12" i="2"/>
  <c r="J12" i="2"/>
  <c r="K12" i="2"/>
  <c r="L12" i="2"/>
  <c r="M12" i="2"/>
  <c r="N12" i="2"/>
  <c r="G13" i="2"/>
  <c r="H13" i="2"/>
  <c r="I13" i="2"/>
  <c r="J13" i="2"/>
  <c r="K13" i="2"/>
  <c r="L13" i="2"/>
  <c r="M13" i="2"/>
  <c r="N13" i="2"/>
  <c r="G14" i="2"/>
  <c r="H14" i="2"/>
  <c r="I14" i="2"/>
  <c r="J14" i="2"/>
  <c r="K14" i="2"/>
  <c r="L14" i="2"/>
  <c r="M14" i="2"/>
  <c r="N14" i="2"/>
  <c r="G15" i="2"/>
  <c r="H15" i="2"/>
  <c r="I15" i="2"/>
  <c r="J15" i="2"/>
  <c r="K15" i="2"/>
  <c r="L15" i="2"/>
  <c r="M15" i="2"/>
  <c r="N15" i="2"/>
  <c r="I11" i="2"/>
  <c r="J11" i="2"/>
  <c r="K11" i="2"/>
  <c r="L11" i="2"/>
  <c r="M11" i="2"/>
  <c r="N11" i="2"/>
  <c r="H11" i="2"/>
  <c r="G11" i="2"/>
  <c r="M9" i="2"/>
  <c r="L9" i="2"/>
  <c r="K9" i="2"/>
  <c r="J9" i="2"/>
  <c r="I9" i="2"/>
  <c r="H9" i="2"/>
  <c r="N9" i="2" s="1"/>
  <c r="G9" i="2"/>
  <c r="F9" i="2"/>
  <c r="N8" i="2"/>
  <c r="N7" i="2"/>
  <c r="N6" i="2"/>
  <c r="N5" i="2"/>
  <c r="F9" i="1" l="1"/>
  <c r="G9" i="1"/>
  <c r="N8" i="1" l="1"/>
  <c r="N7" i="1"/>
  <c r="N6" i="1"/>
  <c r="N5" i="1"/>
  <c r="M9" i="1"/>
  <c r="L9" i="1"/>
  <c r="K9" i="1"/>
  <c r="J9" i="1"/>
  <c r="I9" i="1"/>
  <c r="H9" i="1"/>
  <c r="N9" i="1" l="1"/>
</calcChain>
</file>

<file path=xl/sharedStrings.xml><?xml version="1.0" encoding="utf-8"?>
<sst xmlns="http://schemas.openxmlformats.org/spreadsheetml/2006/main" count="39" uniqueCount="24">
  <si>
    <t>Area 1</t>
  </si>
  <si>
    <t>Area 2</t>
  </si>
  <si>
    <t>Area 3</t>
  </si>
  <si>
    <t>Area 4</t>
  </si>
  <si>
    <t>Bosch</t>
  </si>
  <si>
    <t>Candy</t>
  </si>
  <si>
    <t>Numero di Famiglie</t>
  </si>
  <si>
    <t>Samsung</t>
  </si>
  <si>
    <t>Miele</t>
  </si>
  <si>
    <t>ElectroLux</t>
  </si>
  <si>
    <t>Indesit</t>
  </si>
  <si>
    <t>LG</t>
  </si>
  <si>
    <t>Totale</t>
  </si>
  <si>
    <t>Penetrazione Lavatrici Italia</t>
  </si>
  <si>
    <t>Penetrazione Lavatrici Area 1</t>
  </si>
  <si>
    <t>Penetrazione Lavatrici Area 2</t>
  </si>
  <si>
    <t>Penetrazione Lavatrici Area 3</t>
  </si>
  <si>
    <t>Penetrazione Lavatrici Area 4</t>
  </si>
  <si>
    <t>Rapporto tra PA1 e P Tot</t>
  </si>
  <si>
    <t>Rapporto tra PA2 e P Tot</t>
  </si>
  <si>
    <t>Rapporto tra PA3 e P Tot</t>
  </si>
  <si>
    <t>Rapporto tra PA4e P Tot</t>
  </si>
  <si>
    <t>BDI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</si>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</sst>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1" xfId="0" applyBorder="1"/>
    <xf numFmtId="1" fontId="0" fillId="0" borderId="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BDI e CDI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Soluzione!$J$23</c:f>
              <c:strCache>
                <c:ptCount val="1"/>
                <c:pt idx="0">
                  <c:v>Miele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D8C096C-2F82-40DC-B746-7DBADA7DD62D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D7E-48EB-87BE-0C84C4ED28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FDFB36-783F-4371-806E-9231519492EC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D7E-48EB-87BE-0C84C4ED28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105999-25AD-47CC-8132-540A08DAC976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D7E-48EB-87BE-0C84C4ED28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F09323-0070-482A-916C-6C36DF0B039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D7E-48EB-87BE-0C84C4ED28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sng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Soluzione!$J$24:$J$27</c:f>
              <c:numCache>
                <c:formatCode>0</c:formatCode>
                <c:ptCount val="4"/>
                <c:pt idx="0">
                  <c:v>122.62801755994521</c:v>
                </c:pt>
                <c:pt idx="1">
                  <c:v>215.70620430061004</c:v>
                </c:pt>
                <c:pt idx="2">
                  <c:v>30.501943865851622</c:v>
                </c:pt>
                <c:pt idx="3">
                  <c:v>71.695409509799674</c:v>
                </c:pt>
              </c:numCache>
            </c:numRef>
          </c:xVal>
          <c:yVal>
            <c:numRef>
              <c:f>Soluzione!$N$24:$N$27</c:f>
              <c:numCache>
                <c:formatCode>0</c:formatCode>
                <c:ptCount val="4"/>
                <c:pt idx="0">
                  <c:v>98.858332412726469</c:v>
                </c:pt>
                <c:pt idx="1">
                  <c:v>141.12035570276495</c:v>
                </c:pt>
                <c:pt idx="2">
                  <c:v>68.613438117182341</c:v>
                </c:pt>
                <c:pt idx="3">
                  <c:v>112.71173675115207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Soluzione!$E$24:$E$27</c15:f>
                <c15:dlblRangeCache>
                  <c:ptCount val="4"/>
                  <c:pt idx="0">
                    <c:v>Area 1</c:v>
                  </c:pt>
                  <c:pt idx="1">
                    <c:v>Area 2</c:v>
                  </c:pt>
                  <c:pt idx="2">
                    <c:v>Area 3</c:v>
                  </c:pt>
                  <c:pt idx="3">
                    <c:v>Area 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D7E-48EB-87BE-0C84C4ED2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506064"/>
        <c:axId val="1712638288"/>
      </c:scatterChart>
      <c:valAx>
        <c:axId val="177350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2638288"/>
        <c:crosses val="autoZero"/>
        <c:crossBetween val="midCat"/>
      </c:valAx>
      <c:valAx>
        <c:axId val="17126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3506064"/>
        <c:crosses val="autoZero"/>
        <c:crossBetween val="midCat"/>
      </c:valAx>
      <c:spPr>
        <a:noFill/>
        <a:ln w="2222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1670537</xdr:colOff>
      <xdr:row>27</xdr:row>
      <xdr:rowOff>95250</xdr:rowOff>
    </xdr:from>
    <xdr:to>
      <xdr:col>12</xdr:col>
      <xdr:colOff>388326</xdr:colOff>
      <xdr:row>42</xdr:row>
      <xdr:rowOff>56418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FFF7CD-14CD-4DE4-BDE3-B6B5F89E1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359020</xdr:colOff>
      <xdr:row>33</xdr:row>
      <xdr:rowOff>175846</xdr:rowOff>
    </xdr:from>
    <xdr:to>
      <xdr:col>12</xdr:col>
      <xdr:colOff>190500</xdr:colOff>
      <xdr:row>33</xdr:row>
      <xdr:rowOff>190500</xdr:rowOff>
    </xdr:to>
    <xdr:cxnSp macro="">
      <xdr:nvCxnSpPr>
        <xdr:cNvPr id="7" name="Connettore diritto 6">
          <a:extLst>
            <a:ext uri="{FF2B5EF4-FFF2-40B4-BE49-F238E27FC236}">
              <a16:creationId xmlns:a16="http://schemas.microsoft.com/office/drawing/2014/main" id="{E738A3FB-16A2-4E6E-A4C5-4A3162BBC0B2}"/>
            </a:ext>
          </a:extLst>
        </xdr:cNvPr>
        <xdr:cNvCxnSpPr/>
      </xdr:nvCxnSpPr>
      <xdr:spPr>
        <a:xfrm>
          <a:off x="6220558" y="6733442"/>
          <a:ext cx="4843096" cy="1465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586154</xdr:colOff>
      <xdr:row>29</xdr:row>
      <xdr:rowOff>161192</xdr:rowOff>
    </xdr:from>
    <xdr:to>
      <xdr:col>8</xdr:col>
      <xdr:colOff>600808</xdr:colOff>
      <xdr:row>40</xdr:row>
      <xdr:rowOff>124557</xdr:rowOff>
    </xdr:to>
    <xdr:cxnSp macro="">
      <xdr:nvCxnSpPr>
        <xdr:cNvPr id="8" name="Connettore diritto 7">
          <a:extLst>
            <a:ext uri="{FF2B5EF4-FFF2-40B4-BE49-F238E27FC236}">
              <a16:creationId xmlns:a16="http://schemas.microsoft.com/office/drawing/2014/main" id="{573D4B80-67E9-437C-B045-D44C6E566A61}"/>
            </a:ext>
          </a:extLst>
        </xdr:cNvPr>
        <xdr:cNvCxnSpPr/>
      </xdr:nvCxnSpPr>
      <xdr:spPr>
        <a:xfrm flipH="1">
          <a:off x="8118231" y="5927480"/>
          <a:ext cx="14654" cy="213946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AFFD-1D79-C845-A353-62A565DAC744}">
  <dimension ref="E4:N9"/>
  <sheetViews>
    <sheetView showGridLines="0" topLeftCell="C1" zoomScale="130" zoomScaleNormal="130" workbookViewId="0">
      <selection activeCell="F15" sqref="F15"/>
    </sheetView>
  </sheetViews>
  <sheetFormatPr defaultColWidth="11" defaultRowHeight="15.75" x14ac:dyDescent="0.25"/>
  <cols>
    <col min="6" max="6" width="22.125" customWidth="1"/>
  </cols>
  <sheetData>
    <row r="4" spans="5:14" x14ac:dyDescent="0.25">
      <c r="F4" s="1" t="s">
        <v>6</v>
      </c>
      <c r="G4" s="3" t="s">
        <v>4</v>
      </c>
      <c r="H4" s="3" t="s">
        <v>5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4" t="s">
        <v>12</v>
      </c>
    </row>
    <row r="5" spans="5:14" x14ac:dyDescent="0.25">
      <c r="E5" s="1" t="s">
        <v>0</v>
      </c>
      <c r="F5" s="2">
        <v>730000</v>
      </c>
      <c r="G5" s="2">
        <v>6628</v>
      </c>
      <c r="H5" s="2">
        <v>3426</v>
      </c>
      <c r="I5" s="2">
        <v>5197</v>
      </c>
      <c r="J5" s="2">
        <v>8880</v>
      </c>
      <c r="K5" s="2">
        <v>3289</v>
      </c>
      <c r="L5" s="2">
        <v>9723</v>
      </c>
      <c r="M5" s="2">
        <v>5872</v>
      </c>
      <c r="N5" s="2">
        <f>SUM(G5:M5)</f>
        <v>43015</v>
      </c>
    </row>
    <row r="6" spans="5:14" x14ac:dyDescent="0.25">
      <c r="E6" s="1" t="s">
        <v>1</v>
      </c>
      <c r="F6" s="2">
        <v>400000</v>
      </c>
      <c r="G6" s="2">
        <v>5439</v>
      </c>
      <c r="H6" s="2">
        <v>3712</v>
      </c>
      <c r="I6" s="2">
        <v>4816</v>
      </c>
      <c r="J6" s="2">
        <v>8559</v>
      </c>
      <c r="K6" s="2">
        <v>6456</v>
      </c>
      <c r="L6" s="2">
        <v>923</v>
      </c>
      <c r="M6" s="2">
        <v>3741</v>
      </c>
      <c r="N6" s="2">
        <f t="shared" ref="N6:N9" si="0">SUM(G6:M6)</f>
        <v>33646</v>
      </c>
    </row>
    <row r="7" spans="5:14" x14ac:dyDescent="0.25">
      <c r="E7" s="1" t="s">
        <v>2</v>
      </c>
      <c r="F7" s="2">
        <v>700000</v>
      </c>
      <c r="G7" s="2">
        <v>5298</v>
      </c>
      <c r="H7" s="2">
        <v>6080</v>
      </c>
      <c r="I7" s="2">
        <v>8091</v>
      </c>
      <c r="J7" s="2">
        <v>2118</v>
      </c>
      <c r="K7" s="2">
        <v>908</v>
      </c>
      <c r="L7" s="2">
        <v>2499</v>
      </c>
      <c r="M7" s="2">
        <v>3634</v>
      </c>
      <c r="N7" s="2">
        <f t="shared" si="0"/>
        <v>28628</v>
      </c>
    </row>
    <row r="8" spans="5:14" x14ac:dyDescent="0.25">
      <c r="E8" s="1" t="s">
        <v>3</v>
      </c>
      <c r="F8" s="2">
        <v>500000</v>
      </c>
      <c r="G8" s="2">
        <v>2578</v>
      </c>
      <c r="H8" s="2">
        <v>2988</v>
      </c>
      <c r="I8" s="2">
        <v>5581</v>
      </c>
      <c r="J8" s="2">
        <v>3556</v>
      </c>
      <c r="K8" s="2">
        <v>9323</v>
      </c>
      <c r="L8" s="2">
        <v>7338</v>
      </c>
      <c r="M8" s="2">
        <v>2227</v>
      </c>
      <c r="N8" s="2">
        <f t="shared" si="0"/>
        <v>33591</v>
      </c>
    </row>
    <row r="9" spans="5:14" x14ac:dyDescent="0.25">
      <c r="E9" s="1" t="s">
        <v>12</v>
      </c>
      <c r="F9" s="5">
        <f>SUM(F5:F8)</f>
        <v>2330000</v>
      </c>
      <c r="G9" s="5">
        <f>SUM(G5:G8)</f>
        <v>19943</v>
      </c>
      <c r="H9" s="5">
        <f t="shared" ref="H9:M9" si="1">SUM(H5:H8)</f>
        <v>16206</v>
      </c>
      <c r="I9" s="5">
        <f t="shared" si="1"/>
        <v>23685</v>
      </c>
      <c r="J9" s="5">
        <f t="shared" si="1"/>
        <v>23113</v>
      </c>
      <c r="K9" s="5">
        <f t="shared" si="1"/>
        <v>19976</v>
      </c>
      <c r="L9" s="5">
        <f t="shared" si="1"/>
        <v>20483</v>
      </c>
      <c r="M9" s="5">
        <f t="shared" si="1"/>
        <v>15474</v>
      </c>
      <c r="N9" s="5">
        <f t="shared" si="0"/>
        <v>138880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4B10-46EB-40E7-9777-C87CFBFBAAF8}">
  <dimension ref="E4:N27"/>
  <sheetViews>
    <sheetView showGridLines="0" tabSelected="1" topLeftCell="C19" zoomScale="130" zoomScaleNormal="130" workbookViewId="0">
      <selection activeCell="N25" sqref="N25"/>
    </sheetView>
  </sheetViews>
  <sheetFormatPr defaultColWidth="11" defaultRowHeight="15.75" x14ac:dyDescent="0.25"/>
  <cols>
    <col min="6" max="6" width="22.125" customWidth="1"/>
  </cols>
  <sheetData>
    <row r="4" spans="5:14" x14ac:dyDescent="0.25">
      <c r="F4" s="1" t="s">
        <v>6</v>
      </c>
      <c r="G4" s="3" t="s">
        <v>4</v>
      </c>
      <c r="H4" s="3" t="s">
        <v>5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4" t="s">
        <v>12</v>
      </c>
    </row>
    <row r="5" spans="5:14" x14ac:dyDescent="0.25">
      <c r="E5" s="1" t="s">
        <v>0</v>
      </c>
      <c r="F5" s="2">
        <v>730000</v>
      </c>
      <c r="G5" s="2">
        <v>6628</v>
      </c>
      <c r="H5" s="2">
        <v>3426</v>
      </c>
      <c r="I5" s="2">
        <v>5197</v>
      </c>
      <c r="J5" s="2">
        <v>8880</v>
      </c>
      <c r="K5" s="2">
        <v>3289</v>
      </c>
      <c r="L5" s="2">
        <v>9723</v>
      </c>
      <c r="M5" s="2">
        <v>5872</v>
      </c>
      <c r="N5" s="2">
        <f>SUM(G5:M5)</f>
        <v>43015</v>
      </c>
    </row>
    <row r="6" spans="5:14" x14ac:dyDescent="0.25">
      <c r="E6" s="1" t="s">
        <v>1</v>
      </c>
      <c r="F6" s="2">
        <v>400000</v>
      </c>
      <c r="G6" s="2">
        <v>5439</v>
      </c>
      <c r="H6" s="2">
        <v>3712</v>
      </c>
      <c r="I6" s="2">
        <v>4816</v>
      </c>
      <c r="J6" s="2">
        <v>8559</v>
      </c>
      <c r="K6" s="2">
        <v>6456</v>
      </c>
      <c r="L6" s="2">
        <v>923</v>
      </c>
      <c r="M6" s="2">
        <v>3741</v>
      </c>
      <c r="N6" s="2">
        <f t="shared" ref="N6:N9" si="0">SUM(G6:M6)</f>
        <v>33646</v>
      </c>
    </row>
    <row r="7" spans="5:14" x14ac:dyDescent="0.25">
      <c r="E7" s="1" t="s">
        <v>2</v>
      </c>
      <c r="F7" s="2">
        <v>700000</v>
      </c>
      <c r="G7" s="2">
        <v>5298</v>
      </c>
      <c r="H7" s="2">
        <v>6080</v>
      </c>
      <c r="I7" s="2">
        <v>8091</v>
      </c>
      <c r="J7" s="2">
        <v>2118</v>
      </c>
      <c r="K7" s="2">
        <v>908</v>
      </c>
      <c r="L7" s="2">
        <v>2499</v>
      </c>
      <c r="M7" s="2">
        <v>3634</v>
      </c>
      <c r="N7" s="2">
        <f t="shared" si="0"/>
        <v>28628</v>
      </c>
    </row>
    <row r="8" spans="5:14" x14ac:dyDescent="0.25">
      <c r="E8" s="1" t="s">
        <v>3</v>
      </c>
      <c r="F8" s="2">
        <v>500000</v>
      </c>
      <c r="G8" s="2">
        <v>2578</v>
      </c>
      <c r="H8" s="2">
        <v>2988</v>
      </c>
      <c r="I8" s="2">
        <v>5581</v>
      </c>
      <c r="J8" s="2">
        <v>3556</v>
      </c>
      <c r="K8" s="2">
        <v>9323</v>
      </c>
      <c r="L8" s="2">
        <v>7338</v>
      </c>
      <c r="M8" s="2">
        <v>2227</v>
      </c>
      <c r="N8" s="2">
        <f t="shared" si="0"/>
        <v>33591</v>
      </c>
    </row>
    <row r="9" spans="5:14" x14ac:dyDescent="0.25">
      <c r="E9" s="1" t="s">
        <v>12</v>
      </c>
      <c r="F9" s="5">
        <f>SUM(F5:F8)</f>
        <v>2330000</v>
      </c>
      <c r="G9" s="5">
        <f>SUM(G5:G8)</f>
        <v>19943</v>
      </c>
      <c r="H9" s="5">
        <f t="shared" ref="H9:M9" si="1">SUM(H5:H8)</f>
        <v>16206</v>
      </c>
      <c r="I9" s="5">
        <f t="shared" si="1"/>
        <v>23685</v>
      </c>
      <c r="J9" s="5">
        <f t="shared" si="1"/>
        <v>23113</v>
      </c>
      <c r="K9" s="5">
        <f t="shared" si="1"/>
        <v>19976</v>
      </c>
      <c r="L9" s="5">
        <f t="shared" si="1"/>
        <v>20483</v>
      </c>
      <c r="M9" s="5">
        <f t="shared" si="1"/>
        <v>15474</v>
      </c>
      <c r="N9" s="5">
        <f t="shared" si="0"/>
        <v>138880</v>
      </c>
    </row>
    <row r="11" spans="5:14" x14ac:dyDescent="0.25">
      <c r="E11" t="s">
        <v>14</v>
      </c>
      <c r="G11" s="6">
        <f>G5/$F5</f>
        <v>9.0794520547945214E-3</v>
      </c>
      <c r="H11" s="6">
        <f>H5/$F5</f>
        <v>4.6931506849315066E-3</v>
      </c>
      <c r="I11" s="6">
        <f t="shared" ref="I11:N11" si="2">I5/$F5</f>
        <v>7.1191780821917806E-3</v>
      </c>
      <c r="J11" s="6">
        <f t="shared" si="2"/>
        <v>1.2164383561643836E-2</v>
      </c>
      <c r="K11" s="6">
        <f t="shared" si="2"/>
        <v>4.5054794520547944E-3</v>
      </c>
      <c r="L11" s="6">
        <f t="shared" si="2"/>
        <v>1.331917808219178E-2</v>
      </c>
      <c r="M11" s="6">
        <f t="shared" si="2"/>
        <v>8.0438356164383561E-3</v>
      </c>
      <c r="N11" s="6">
        <f t="shared" si="2"/>
        <v>5.8924657534246576E-2</v>
      </c>
    </row>
    <row r="12" spans="5:14" x14ac:dyDescent="0.25">
      <c r="E12" t="s">
        <v>15</v>
      </c>
      <c r="G12" s="6">
        <f t="shared" ref="G12:N12" si="3">G6/$F6</f>
        <v>1.35975E-2</v>
      </c>
      <c r="H12" s="6">
        <f t="shared" si="3"/>
        <v>9.2800000000000001E-3</v>
      </c>
      <c r="I12" s="6">
        <f t="shared" si="3"/>
        <v>1.204E-2</v>
      </c>
      <c r="J12" s="6">
        <f t="shared" si="3"/>
        <v>2.13975E-2</v>
      </c>
      <c r="K12" s="6">
        <f t="shared" si="3"/>
        <v>1.6140000000000002E-2</v>
      </c>
      <c r="L12" s="6">
        <f t="shared" si="3"/>
        <v>2.3075000000000001E-3</v>
      </c>
      <c r="M12" s="6">
        <f t="shared" si="3"/>
        <v>9.3524999999999997E-3</v>
      </c>
      <c r="N12" s="6">
        <f t="shared" si="3"/>
        <v>8.4114999999999995E-2</v>
      </c>
    </row>
    <row r="13" spans="5:14" x14ac:dyDescent="0.25">
      <c r="E13" t="s">
        <v>16</v>
      </c>
      <c r="G13" s="6">
        <f t="shared" ref="G13:N13" si="4">G7/$F7</f>
        <v>7.5685714285714288E-3</v>
      </c>
      <c r="H13" s="6">
        <f t="shared" si="4"/>
        <v>8.6857142857142862E-3</v>
      </c>
      <c r="I13" s="6">
        <f t="shared" si="4"/>
        <v>1.1558571428571428E-2</v>
      </c>
      <c r="J13" s="6">
        <f t="shared" si="4"/>
        <v>3.0257142857142857E-3</v>
      </c>
      <c r="K13" s="6">
        <f t="shared" si="4"/>
        <v>1.2971428571428572E-3</v>
      </c>
      <c r="L13" s="6">
        <f t="shared" si="4"/>
        <v>3.5699999999999998E-3</v>
      </c>
      <c r="M13" s="6">
        <f t="shared" si="4"/>
        <v>5.1914285714285717E-3</v>
      </c>
      <c r="N13" s="6">
        <f t="shared" si="4"/>
        <v>4.0897142857142854E-2</v>
      </c>
    </row>
    <row r="14" spans="5:14" x14ac:dyDescent="0.25">
      <c r="E14" t="s">
        <v>17</v>
      </c>
      <c r="G14" s="6">
        <f t="shared" ref="G14:N14" si="5">G8/$F8</f>
        <v>5.156E-3</v>
      </c>
      <c r="H14" s="6">
        <f t="shared" si="5"/>
        <v>5.9760000000000004E-3</v>
      </c>
      <c r="I14" s="6">
        <f t="shared" si="5"/>
        <v>1.1162E-2</v>
      </c>
      <c r="J14" s="6">
        <f t="shared" si="5"/>
        <v>7.1120000000000003E-3</v>
      </c>
      <c r="K14" s="6">
        <f t="shared" si="5"/>
        <v>1.8645999999999999E-2</v>
      </c>
      <c r="L14" s="6">
        <f t="shared" si="5"/>
        <v>1.4676E-2</v>
      </c>
      <c r="M14" s="6">
        <f t="shared" si="5"/>
        <v>4.4539999999999996E-3</v>
      </c>
      <c r="N14" s="6">
        <f t="shared" si="5"/>
        <v>6.7182000000000006E-2</v>
      </c>
    </row>
    <row r="15" spans="5:14" x14ac:dyDescent="0.25">
      <c r="E15" t="s">
        <v>13</v>
      </c>
      <c r="G15" s="6">
        <f t="shared" ref="G15:N15" si="6">G9/$F9</f>
        <v>8.5592274678111587E-3</v>
      </c>
      <c r="H15" s="6">
        <f t="shared" si="6"/>
        <v>6.9553648068669529E-3</v>
      </c>
      <c r="I15" s="6">
        <f t="shared" si="6"/>
        <v>1.0165236051502146E-2</v>
      </c>
      <c r="J15" s="6">
        <f t="shared" si="6"/>
        <v>9.9197424892703868E-3</v>
      </c>
      <c r="K15" s="6">
        <f t="shared" si="6"/>
        <v>8.5733905579399149E-3</v>
      </c>
      <c r="L15" s="6">
        <f t="shared" si="6"/>
        <v>8.7909871244635195E-3</v>
      </c>
      <c r="M15" s="6">
        <f t="shared" si="6"/>
        <v>6.6412017167381977E-3</v>
      </c>
      <c r="N15" s="6">
        <f t="shared" si="6"/>
        <v>5.9605150214592277E-2</v>
      </c>
    </row>
    <row r="17" spans="5:14" x14ac:dyDescent="0.25">
      <c r="E17" t="s">
        <v>18</v>
      </c>
      <c r="G17" s="6">
        <f>G11/G$15</f>
        <v>1.0607793856326146</v>
      </c>
      <c r="H17" s="6">
        <f t="shared" ref="H17:N17" si="7">H11/H$15</f>
        <v>0.67475262840246886</v>
      </c>
      <c r="I17" s="6">
        <f t="shared" si="7"/>
        <v>0.70034557447780654</v>
      </c>
      <c r="J17" s="6">
        <f t="shared" si="7"/>
        <v>1.2262801755994521</v>
      </c>
      <c r="K17" s="6">
        <f t="shared" si="7"/>
        <v>0.52551897893911048</v>
      </c>
      <c r="L17" s="6">
        <f t="shared" si="7"/>
        <v>1.5150947093446687</v>
      </c>
      <c r="M17" s="6">
        <f t="shared" si="7"/>
        <v>1.2112018215265199</v>
      </c>
      <c r="N17" s="6">
        <f t="shared" si="7"/>
        <v>0.98858332412726468</v>
      </c>
    </row>
    <row r="18" spans="5:14" x14ac:dyDescent="0.25">
      <c r="E18" t="s">
        <v>19</v>
      </c>
      <c r="G18" s="6">
        <f t="shared" ref="G18:N18" si="8">G12/G$15</f>
        <v>1.5886363636363636</v>
      </c>
      <c r="H18" s="6">
        <f t="shared" si="8"/>
        <v>1.3342218931260026</v>
      </c>
      <c r="I18" s="6">
        <f t="shared" si="8"/>
        <v>1.1844289634789953</v>
      </c>
      <c r="J18" s="6">
        <f t="shared" si="8"/>
        <v>2.1570620430061003</v>
      </c>
      <c r="K18" s="6">
        <f t="shared" si="8"/>
        <v>1.8825690828994794</v>
      </c>
      <c r="L18" s="6">
        <f t="shared" si="8"/>
        <v>0.26248474344578432</v>
      </c>
      <c r="M18" s="6">
        <f t="shared" si="8"/>
        <v>1.4082541682822798</v>
      </c>
      <c r="N18" s="6">
        <f t="shared" si="8"/>
        <v>1.4112035570276495</v>
      </c>
    </row>
    <row r="19" spans="5:14" x14ac:dyDescent="0.25">
      <c r="E19" t="s">
        <v>20</v>
      </c>
      <c r="G19" s="6">
        <f t="shared" ref="G19:N19" si="9">G13/G$15</f>
        <v>0.88425870874850476</v>
      </c>
      <c r="H19" s="6">
        <f t="shared" si="9"/>
        <v>1.2487791117928104</v>
      </c>
      <c r="I19" s="6">
        <f t="shared" si="9"/>
        <v>1.1370686691396001</v>
      </c>
      <c r="J19" s="6">
        <f t="shared" si="9"/>
        <v>0.30501943865851622</v>
      </c>
      <c r="K19" s="6">
        <f t="shared" si="9"/>
        <v>0.15129870129870129</v>
      </c>
      <c r="L19" s="6">
        <f t="shared" si="9"/>
        <v>0.40609773958892736</v>
      </c>
      <c r="M19" s="6">
        <f t="shared" si="9"/>
        <v>0.78170017910227296</v>
      </c>
      <c r="N19" s="6">
        <f t="shared" si="9"/>
        <v>0.68613438117182346</v>
      </c>
    </row>
    <row r="20" spans="5:14" x14ac:dyDescent="0.25">
      <c r="E20" t="s">
        <v>21</v>
      </c>
      <c r="G20" s="6">
        <f t="shared" ref="G20:N20" si="10">G14/G$15</f>
        <v>0.60239081381938531</v>
      </c>
      <c r="H20" s="6">
        <f t="shared" si="10"/>
        <v>0.85919289152165867</v>
      </c>
      <c r="I20" s="6">
        <f t="shared" si="10"/>
        <v>1.0980561536837661</v>
      </c>
      <c r="J20" s="6">
        <f t="shared" si="10"/>
        <v>0.71695409509799679</v>
      </c>
      <c r="K20" s="6">
        <f t="shared" si="10"/>
        <v>2.1748688426111329</v>
      </c>
      <c r="L20" s="6">
        <f t="shared" si="10"/>
        <v>1.6694370941756578</v>
      </c>
      <c r="M20" s="6">
        <f t="shared" si="10"/>
        <v>0.67066175520227467</v>
      </c>
      <c r="N20" s="6">
        <f t="shared" si="10"/>
        <v>1.1271173675115207</v>
      </c>
    </row>
    <row r="21" spans="5:14" ht="16.5" thickBot="1" x14ac:dyDescent="0.3">
      <c r="G21" s="6"/>
      <c r="H21" s="6"/>
      <c r="I21" s="6"/>
      <c r="J21" s="6"/>
      <c r="K21" s="6"/>
      <c r="L21" s="6"/>
      <c r="M21" s="6"/>
      <c r="N21" s="6"/>
    </row>
    <row r="22" spans="5:14" x14ac:dyDescent="0.25">
      <c r="G22" s="19" t="s">
        <v>22</v>
      </c>
      <c r="H22" s="20"/>
      <c r="I22" s="20"/>
      <c r="J22" s="20"/>
      <c r="K22" s="20"/>
      <c r="L22" s="20"/>
      <c r="M22" s="21"/>
      <c r="N22" s="22" t="s">
        <v>23</v>
      </c>
    </row>
    <row r="23" spans="5:14" x14ac:dyDescent="0.25">
      <c r="G23" s="7" t="str">
        <f>G4</f>
        <v>Bosch</v>
      </c>
      <c r="H23" s="8" t="str">
        <f t="shared" ref="H23:M23" si="11">H4</f>
        <v>Candy</v>
      </c>
      <c r="I23" s="8" t="str">
        <f t="shared" si="11"/>
        <v>Samsung</v>
      </c>
      <c r="J23" s="8" t="str">
        <f t="shared" si="11"/>
        <v>Miele</v>
      </c>
      <c r="K23" s="8" t="str">
        <f t="shared" si="11"/>
        <v>ElectroLux</v>
      </c>
      <c r="L23" s="8" t="str">
        <f t="shared" si="11"/>
        <v>Indesit</v>
      </c>
      <c r="M23" s="9" t="str">
        <f t="shared" si="11"/>
        <v>LG</v>
      </c>
      <c r="N23" s="10"/>
    </row>
    <row r="24" spans="5:14" x14ac:dyDescent="0.25">
      <c r="E24" t="str">
        <f>E5</f>
        <v>Area 1</v>
      </c>
      <c r="G24" s="11">
        <f>100*G17</f>
        <v>106.07793856326147</v>
      </c>
      <c r="H24" s="12">
        <f>100*H17</f>
        <v>67.475262840246884</v>
      </c>
      <c r="I24" s="12">
        <f>100*I17</f>
        <v>70.034557447780657</v>
      </c>
      <c r="J24" s="12">
        <f>100*J17</f>
        <v>122.62801755994521</v>
      </c>
      <c r="K24" s="12">
        <f>100*K17</f>
        <v>52.551897893911047</v>
      </c>
      <c r="L24" s="12">
        <f>100*L17</f>
        <v>151.50947093446686</v>
      </c>
      <c r="M24" s="13">
        <f>100*M17</f>
        <v>121.12018215265199</v>
      </c>
      <c r="N24" s="14">
        <f>100*N17</f>
        <v>98.858332412726469</v>
      </c>
    </row>
    <row r="25" spans="5:14" x14ac:dyDescent="0.25">
      <c r="E25" t="str">
        <f t="shared" ref="E25:E27" si="12">E6</f>
        <v>Area 2</v>
      </c>
      <c r="G25" s="11">
        <f>100*G18</f>
        <v>158.86363636363637</v>
      </c>
      <c r="H25" s="12">
        <f>100*H18</f>
        <v>133.42218931260027</v>
      </c>
      <c r="I25" s="12">
        <f>100*I18</f>
        <v>118.44289634789953</v>
      </c>
      <c r="J25" s="12">
        <f>100*J18</f>
        <v>215.70620430061004</v>
      </c>
      <c r="K25" s="12">
        <f>100*K18</f>
        <v>188.25690828994794</v>
      </c>
      <c r="L25" s="12">
        <f>100*L18</f>
        <v>26.248474344578433</v>
      </c>
      <c r="M25" s="13">
        <f>100*M18</f>
        <v>140.82541682822799</v>
      </c>
      <c r="N25" s="23">
        <f>100*N18</f>
        <v>141.12035570276495</v>
      </c>
    </row>
    <row r="26" spans="5:14" x14ac:dyDescent="0.25">
      <c r="E26" t="str">
        <f t="shared" si="12"/>
        <v>Area 3</v>
      </c>
      <c r="G26" s="11">
        <f>100*G19</f>
        <v>88.425870874850474</v>
      </c>
      <c r="H26" s="12">
        <f>100*H19</f>
        <v>124.87791117928104</v>
      </c>
      <c r="I26" s="12">
        <f>100*I19</f>
        <v>113.70686691396001</v>
      </c>
      <c r="J26" s="12">
        <f>100*J19</f>
        <v>30.501943865851622</v>
      </c>
      <c r="K26" s="12">
        <f>100*K19</f>
        <v>15.129870129870129</v>
      </c>
      <c r="L26" s="12">
        <f>100*L19</f>
        <v>40.609773958892738</v>
      </c>
      <c r="M26" s="13">
        <f>100*M19</f>
        <v>78.170017910227301</v>
      </c>
      <c r="N26" s="14">
        <f>100*N19</f>
        <v>68.613438117182341</v>
      </c>
    </row>
    <row r="27" spans="5:14" ht="16.5" thickBot="1" x14ac:dyDescent="0.3">
      <c r="E27" t="str">
        <f t="shared" si="12"/>
        <v>Area 4</v>
      </c>
      <c r="G27" s="15">
        <f>100*G20</f>
        <v>60.239081381938533</v>
      </c>
      <c r="H27" s="16">
        <f>100*H20</f>
        <v>85.919289152165874</v>
      </c>
      <c r="I27" s="16">
        <f>100*I20</f>
        <v>109.80561536837661</v>
      </c>
      <c r="J27" s="16">
        <f>100*J20</f>
        <v>71.695409509799674</v>
      </c>
      <c r="K27" s="16">
        <f>100*K20</f>
        <v>217.48688426111329</v>
      </c>
      <c r="L27" s="16">
        <f>100*L20</f>
        <v>166.94370941756577</v>
      </c>
      <c r="M27" s="17">
        <f>100*M20</f>
        <v>67.066175520227461</v>
      </c>
      <c r="N27" s="18">
        <f>100*N20</f>
        <v>112.71173675115207</v>
      </c>
    </row>
  </sheetData>
  <mergeCells count="1">
    <mergeCell ref="G22:M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Input</vt:lpstr>
      <vt:lpstr>Soluzione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a522c</cp:lastModifiedBy>
  <dcterms:created xsi:type="dcterms:W3CDTF">2023-10-02T20:40:29Z</dcterms:created>
  <dcterms:modified xsi:type="dcterms:W3CDTF">2023-10-05T09:58:56Z</dcterms:modified>
</cp:coreProperties>
</file>