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/IULM_DDM2324_Notebooks/"/>
    </mc:Choice>
  </mc:AlternateContent>
  <xr:revisionPtr revIDLastSave="0" documentId="13_ncr:1_{2C5BC029-53AE-5149-B3A0-9EAE7706BA0D}" xr6:coauthVersionLast="47" xr6:coauthVersionMax="47" xr10:uidLastSave="{00000000-0000-0000-0000-000000000000}"/>
  <bookViews>
    <workbookView xWindow="0" yWindow="500" windowWidth="38400" windowHeight="21100" xr2:uid="{D0AB476C-3C4B-504E-B252-23627936CBF7}"/>
  </bookViews>
  <sheets>
    <sheet name="Sommario" sheetId="2" r:id="rId1"/>
    <sheet name="Dataset con Media Plan" sheetId="1" r:id="rId2"/>
    <sheet name="LR Prezzo e Distrib" sheetId="3" r:id="rId3"/>
    <sheet name="LR Piu Adv" sheetId="8" r:id="rId4"/>
    <sheet name="Risultati Weekl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0" i="2"/>
  <c r="S117" i="6"/>
  <c r="T117" i="6"/>
  <c r="R117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S12" i="6"/>
  <c r="T12" i="6"/>
  <c r="R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5" i="6"/>
  <c r="O55" i="6"/>
  <c r="P55" i="6"/>
  <c r="N56" i="6"/>
  <c r="O56" i="6"/>
  <c r="P56" i="6"/>
  <c r="N57" i="6"/>
  <c r="O57" i="6"/>
  <c r="P57" i="6"/>
  <c r="N58" i="6"/>
  <c r="O58" i="6"/>
  <c r="P58" i="6"/>
  <c r="N59" i="6"/>
  <c r="O59" i="6"/>
  <c r="P59" i="6"/>
  <c r="N60" i="6"/>
  <c r="O60" i="6"/>
  <c r="P60" i="6"/>
  <c r="N61" i="6"/>
  <c r="O61" i="6"/>
  <c r="P61" i="6"/>
  <c r="N62" i="6"/>
  <c r="O62" i="6"/>
  <c r="P62" i="6"/>
  <c r="N63" i="6"/>
  <c r="O63" i="6"/>
  <c r="P63" i="6"/>
  <c r="N64" i="6"/>
  <c r="O64" i="6"/>
  <c r="P64" i="6"/>
  <c r="N65" i="6"/>
  <c r="O65" i="6"/>
  <c r="P65" i="6"/>
  <c r="N66" i="6"/>
  <c r="O66" i="6"/>
  <c r="P66" i="6"/>
  <c r="N67" i="6"/>
  <c r="O67" i="6"/>
  <c r="P67" i="6"/>
  <c r="N68" i="6"/>
  <c r="O68" i="6"/>
  <c r="P68" i="6"/>
  <c r="N69" i="6"/>
  <c r="O69" i="6"/>
  <c r="P69" i="6"/>
  <c r="N70" i="6"/>
  <c r="O70" i="6"/>
  <c r="P70" i="6"/>
  <c r="N71" i="6"/>
  <c r="O71" i="6"/>
  <c r="P71" i="6"/>
  <c r="N72" i="6"/>
  <c r="O72" i="6"/>
  <c r="P72" i="6"/>
  <c r="N73" i="6"/>
  <c r="O73" i="6"/>
  <c r="P73" i="6"/>
  <c r="N74" i="6"/>
  <c r="O74" i="6"/>
  <c r="P74" i="6"/>
  <c r="N75" i="6"/>
  <c r="O75" i="6"/>
  <c r="P75" i="6"/>
  <c r="N76" i="6"/>
  <c r="O76" i="6"/>
  <c r="P76" i="6"/>
  <c r="N77" i="6"/>
  <c r="O77" i="6"/>
  <c r="P77" i="6"/>
  <c r="N78" i="6"/>
  <c r="O78" i="6"/>
  <c r="P78" i="6"/>
  <c r="N79" i="6"/>
  <c r="O79" i="6"/>
  <c r="P79" i="6"/>
  <c r="N80" i="6"/>
  <c r="O80" i="6"/>
  <c r="P80" i="6"/>
  <c r="N81" i="6"/>
  <c r="O81" i="6"/>
  <c r="P81" i="6"/>
  <c r="N82" i="6"/>
  <c r="O82" i="6"/>
  <c r="P82" i="6"/>
  <c r="N83" i="6"/>
  <c r="O83" i="6"/>
  <c r="P83" i="6"/>
  <c r="N84" i="6"/>
  <c r="O84" i="6"/>
  <c r="P84" i="6"/>
  <c r="N85" i="6"/>
  <c r="O85" i="6"/>
  <c r="P85" i="6"/>
  <c r="N86" i="6"/>
  <c r="O86" i="6"/>
  <c r="P86" i="6"/>
  <c r="N87" i="6"/>
  <c r="O87" i="6"/>
  <c r="P87" i="6"/>
  <c r="N88" i="6"/>
  <c r="O88" i="6"/>
  <c r="P88" i="6"/>
  <c r="N89" i="6"/>
  <c r="O89" i="6"/>
  <c r="P89" i="6"/>
  <c r="N90" i="6"/>
  <c r="O90" i="6"/>
  <c r="P90" i="6"/>
  <c r="N91" i="6"/>
  <c r="O91" i="6"/>
  <c r="P91" i="6"/>
  <c r="N92" i="6"/>
  <c r="O92" i="6"/>
  <c r="P92" i="6"/>
  <c r="N93" i="6"/>
  <c r="O93" i="6"/>
  <c r="P93" i="6"/>
  <c r="N94" i="6"/>
  <c r="O94" i="6"/>
  <c r="P94" i="6"/>
  <c r="N95" i="6"/>
  <c r="O95" i="6"/>
  <c r="P95" i="6"/>
  <c r="N96" i="6"/>
  <c r="O96" i="6"/>
  <c r="P96" i="6"/>
  <c r="N97" i="6"/>
  <c r="O97" i="6"/>
  <c r="P97" i="6"/>
  <c r="N98" i="6"/>
  <c r="O98" i="6"/>
  <c r="P98" i="6"/>
  <c r="N99" i="6"/>
  <c r="O99" i="6"/>
  <c r="P99" i="6"/>
  <c r="N100" i="6"/>
  <c r="O100" i="6"/>
  <c r="P100" i="6"/>
  <c r="N101" i="6"/>
  <c r="O101" i="6"/>
  <c r="P101" i="6"/>
  <c r="N102" i="6"/>
  <c r="O102" i="6"/>
  <c r="P102" i="6"/>
  <c r="N103" i="6"/>
  <c r="O103" i="6"/>
  <c r="P103" i="6"/>
  <c r="N104" i="6"/>
  <c r="O104" i="6"/>
  <c r="P104" i="6"/>
  <c r="N105" i="6"/>
  <c r="O105" i="6"/>
  <c r="P105" i="6"/>
  <c r="N106" i="6"/>
  <c r="O106" i="6"/>
  <c r="P106" i="6"/>
  <c r="N107" i="6"/>
  <c r="O107" i="6"/>
  <c r="P107" i="6"/>
  <c r="N108" i="6"/>
  <c r="O108" i="6"/>
  <c r="P108" i="6"/>
  <c r="N109" i="6"/>
  <c r="O109" i="6"/>
  <c r="P109" i="6"/>
  <c r="N110" i="6"/>
  <c r="O110" i="6"/>
  <c r="P110" i="6"/>
  <c r="N111" i="6"/>
  <c r="O111" i="6"/>
  <c r="P111" i="6"/>
  <c r="N112" i="6"/>
  <c r="O112" i="6"/>
  <c r="P112" i="6"/>
  <c r="N113" i="6"/>
  <c r="O113" i="6"/>
  <c r="P113" i="6"/>
  <c r="N114" i="6"/>
  <c r="O114" i="6"/>
  <c r="P114" i="6"/>
  <c r="N115" i="6"/>
  <c r="O115" i="6"/>
  <c r="P115" i="6"/>
  <c r="O12" i="6"/>
  <c r="P12" i="6"/>
  <c r="N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2" i="6"/>
  <c r="E7" i="2"/>
  <c r="E8" i="2"/>
  <c r="E6" i="2"/>
  <c r="F108" i="1"/>
  <c r="G108" i="1"/>
  <c r="E108" i="1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2" i="6"/>
</calcChain>
</file>

<file path=xl/sharedStrings.xml><?xml version="1.0" encoding="utf-8"?>
<sst xmlns="http://schemas.openxmlformats.org/spreadsheetml/2006/main" count="138" uniqueCount="59">
  <si>
    <t>Price Index</t>
  </si>
  <si>
    <t>Distribuzione</t>
  </si>
  <si>
    <t>Volume Share</t>
  </si>
  <si>
    <t>Advertising</t>
  </si>
  <si>
    <t>Si conosce che le campagne hanno avuto i seguenti costi:</t>
  </si>
  <si>
    <t>Campaign Name</t>
  </si>
  <si>
    <t>Costo Totale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</si>
  <si>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</si>
  <si>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</si>
  <si>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</si>
  <si>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</si>
  <si>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</si>
  <si>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</si>
  <si>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</si>
  <si>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</si>
  <si>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</si>
  <si>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</si>
  <si>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</si>
  <si>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</si>
  <si>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</si>
  <si>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</si>
  <si>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</si>
  <si>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</si>
  <si>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</si>
  <si>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</si>
  <si>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</si>
  <si>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</si>
  <si>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</si>
  <si>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</si>
  <si>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</si>
  <si>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</si>
  <si>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</si>
  <si>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</si>
  <si>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Volume Share</t>
  </si>
  <si>
    <t>Residuals</t>
  </si>
  <si>
    <t>Il grafico qui in basso é creato utilizzando la Volume  Share % del worksheet precedente</t>
  </si>
  <si>
    <t>e "Predicted" volume da questo worksheet</t>
  </si>
  <si>
    <t>Costo per GRP</t>
  </si>
  <si>
    <t>Descrizione</t>
  </si>
  <si>
    <t>Base: quota di mercato senza advertising, prezzo, distribuzione</t>
  </si>
  <si>
    <t>Per ogni punto percentuale in più rispetto alla media di mercato, la quota di mercato cala</t>
  </si>
  <si>
    <t>Aumentare la distribuzione ponderata di un punto percentuale porta a 2,2% quota di mercato</t>
  </si>
  <si>
    <t>Ogni GRP di questa Campagna porta un innalzamento di quota di mercato</t>
  </si>
  <si>
    <t>Prezzo Medio al Kg</t>
  </si>
  <si>
    <t>Volume</t>
  </si>
  <si>
    <t>Riferiti al Brand</t>
  </si>
  <si>
    <t>Riferiti alla Categoria</t>
  </si>
  <si>
    <t>Market Share Marginali (coeff * esecuzioni)</t>
  </si>
  <si>
    <t>Radio</t>
  </si>
  <si>
    <t>Campagna TV 1</t>
  </si>
  <si>
    <t>Campagna TV 2</t>
  </si>
  <si>
    <t>GRP</t>
  </si>
  <si>
    <t>Volumi Incrementali (MS * Volume Cat)</t>
  </si>
  <si>
    <t>Prezzo al Kg</t>
  </si>
  <si>
    <t>Ricavi Marginali (Volumi x Prezzo Praticato)</t>
  </si>
  <si>
    <t>Dall'ultimo Worksheet si ricavano i seguenti dati:</t>
  </si>
  <si>
    <t>Si può quindi calcolare il ROAS</t>
  </si>
  <si>
    <t>ROAS</t>
  </si>
  <si>
    <t>Ricavi Incrementali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</si>
</sst>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€&quot;"/>
    <numFmt numFmtId="165" formatCode="#,##0.00\ &quot;€&quot;"/>
    <numFmt numFmtId="172" formatCode="0.00000"/>
    <numFmt numFmtId="173" formatCode="0.0000"/>
    <numFmt numFmtId="17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textRotation="45"/>
    </xf>
    <xf numFmtId="0" fontId="3" fillId="2" borderId="0" xfId="0" applyFont="1" applyFill="1" applyAlignment="1">
      <alignment horizontal="center" textRotation="45"/>
    </xf>
    <xf numFmtId="2" fontId="4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textRotation="45"/>
    </xf>
    <xf numFmtId="9" fontId="4" fillId="4" borderId="0" xfId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4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172" fontId="0" fillId="0" borderId="0" xfId="0" applyNumberForma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 textRotation="45"/>
    </xf>
    <xf numFmtId="2" fontId="4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textRotation="45"/>
    </xf>
    <xf numFmtId="0" fontId="2" fillId="6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3" xfId="0" applyFill="1" applyBorder="1" applyAlignment="1"/>
    <xf numFmtId="9" fontId="0" fillId="0" borderId="0" xfId="1" applyFont="1"/>
    <xf numFmtId="176" fontId="0" fillId="0" borderId="0" xfId="0" applyNumberFormat="1"/>
    <xf numFmtId="0" fontId="2" fillId="5" borderId="0" xfId="0" applyFont="1" applyFill="1" applyAlignment="1"/>
    <xf numFmtId="0" fontId="2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con Media Plan'!$E$2</c:f>
              <c:strCache>
                <c:ptCount val="1"/>
                <c:pt idx="0">
                  <c:v>Campagna TV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con Media Plan'!$E$3:$E$106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800</c:v>
                </c:pt>
                <c:pt idx="12">
                  <c:v>400</c:v>
                </c:pt>
                <c:pt idx="13">
                  <c:v>0</c:v>
                </c:pt>
                <c:pt idx="14">
                  <c:v>600</c:v>
                </c:pt>
                <c:pt idx="15">
                  <c:v>800</c:v>
                </c:pt>
                <c:pt idx="16">
                  <c:v>300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400</c:v>
                </c:pt>
                <c:pt idx="40">
                  <c:v>700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400</c:v>
                </c:pt>
                <c:pt idx="46">
                  <c:v>300</c:v>
                </c:pt>
                <c:pt idx="47">
                  <c:v>300</c:v>
                </c:pt>
                <c:pt idx="48">
                  <c:v>100</c:v>
                </c:pt>
                <c:pt idx="49">
                  <c:v>400</c:v>
                </c:pt>
                <c:pt idx="50">
                  <c:v>200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400</c:v>
                </c:pt>
                <c:pt idx="63">
                  <c:v>0</c:v>
                </c:pt>
                <c:pt idx="64">
                  <c:v>0</c:v>
                </c:pt>
                <c:pt idx="65">
                  <c:v>500</c:v>
                </c:pt>
                <c:pt idx="66">
                  <c:v>800</c:v>
                </c:pt>
                <c:pt idx="67">
                  <c:v>300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9846-A761-CE8E8C323D81}"/>
            </c:ext>
          </c:extLst>
        </c:ser>
        <c:ser>
          <c:idx val="1"/>
          <c:order val="1"/>
          <c:tx>
            <c:strRef>
              <c:f>'Dataset con Media Plan'!$F$2</c:f>
              <c:strCache>
                <c:ptCount val="1"/>
                <c:pt idx="0">
                  <c:v>Campagna TV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'Dataset con Media Plan'!$F$3:$F$106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200</c:v>
                </c:pt>
                <c:pt idx="26">
                  <c:v>300</c:v>
                </c:pt>
                <c:pt idx="27">
                  <c:v>400</c:v>
                </c:pt>
                <c:pt idx="28">
                  <c:v>600</c:v>
                </c:pt>
                <c:pt idx="29">
                  <c:v>700</c:v>
                </c:pt>
                <c:pt idx="30">
                  <c:v>300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9846-A761-CE8E8C323D81}"/>
            </c:ext>
          </c:extLst>
        </c:ser>
        <c:ser>
          <c:idx val="2"/>
          <c:order val="2"/>
          <c:tx>
            <c:strRef>
              <c:f>'Dataset con Media Plan'!$G$2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'Dataset con Media Plan'!$G$3:$G$106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900</c:v>
                </c:pt>
                <c:pt idx="80">
                  <c:v>1200</c:v>
                </c:pt>
                <c:pt idx="81">
                  <c:v>400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0</c:v>
                </c:pt>
                <c:pt idx="91">
                  <c:v>300</c:v>
                </c:pt>
                <c:pt idx="92">
                  <c:v>800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500</c:v>
                </c:pt>
                <c:pt idx="98">
                  <c:v>100</c:v>
                </c:pt>
                <c:pt idx="99">
                  <c:v>400</c:v>
                </c:pt>
                <c:pt idx="100">
                  <c:v>700</c:v>
                </c:pt>
                <c:pt idx="101">
                  <c:v>1000</c:v>
                </c:pt>
                <c:pt idx="102">
                  <c:v>900</c:v>
                </c:pt>
                <c:pt idx="10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9846-A761-CE8E8C32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8"/>
        <c:axId val="857530896"/>
        <c:axId val="857532624"/>
      </c:barChart>
      <c:catAx>
        <c:axId val="85753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7532624"/>
        <c:crosses val="autoZero"/>
        <c:auto val="1"/>
        <c:lblAlgn val="ctr"/>
        <c:lblOffset val="100"/>
        <c:noMultiLvlLbl val="0"/>
      </c:catAx>
      <c:valAx>
        <c:axId val="85753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GRP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75308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 Prezzo e Distrib'!$L$6</c:f>
              <c:strCache>
                <c:ptCount val="1"/>
                <c:pt idx="0">
                  <c:v>Volume Share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'LR Prezzo e Distrib'!$L$7:$L$110</c:f>
              <c:numCache>
                <c:formatCode>General</c:formatCode>
                <c:ptCount val="104"/>
                <c:pt idx="0">
                  <c:v>0.10840408450260788</c:v>
                </c:pt>
                <c:pt idx="1">
                  <c:v>0.19104508010011842</c:v>
                </c:pt>
                <c:pt idx="2">
                  <c:v>0.14921498972849104</c:v>
                </c:pt>
                <c:pt idx="3">
                  <c:v>7.6919660947326926E-2</c:v>
                </c:pt>
                <c:pt idx="4">
                  <c:v>0.16049766393581763</c:v>
                </c:pt>
                <c:pt idx="5">
                  <c:v>0.33474440101199548</c:v>
                </c:pt>
                <c:pt idx="6">
                  <c:v>0.52569658752882731</c:v>
                </c:pt>
                <c:pt idx="7">
                  <c:v>0.47096984603677178</c:v>
                </c:pt>
                <c:pt idx="8">
                  <c:v>0.40726238548339366</c:v>
                </c:pt>
                <c:pt idx="9">
                  <c:v>0.17898380079713078</c:v>
                </c:pt>
                <c:pt idx="10">
                  <c:v>0.28120560637729936</c:v>
                </c:pt>
                <c:pt idx="11">
                  <c:v>0.60519735164263744</c:v>
                </c:pt>
                <c:pt idx="12">
                  <c:v>0.47371654185304946</c:v>
                </c:pt>
                <c:pt idx="13">
                  <c:v>0.34684376345792073</c:v>
                </c:pt>
                <c:pt idx="14">
                  <c:v>0.46183415970520708</c:v>
                </c:pt>
                <c:pt idx="15">
                  <c:v>0.51403875798282328</c:v>
                </c:pt>
                <c:pt idx="16">
                  <c:v>0.40109830687703529</c:v>
                </c:pt>
                <c:pt idx="17">
                  <c:v>0.33409169700121338</c:v>
                </c:pt>
                <c:pt idx="18">
                  <c:v>0.44721150809222554</c:v>
                </c:pt>
                <c:pt idx="19">
                  <c:v>0.25924655342353531</c:v>
                </c:pt>
                <c:pt idx="20">
                  <c:v>0.14055093540858465</c:v>
                </c:pt>
                <c:pt idx="21">
                  <c:v>0.36376915097479717</c:v>
                </c:pt>
                <c:pt idx="22">
                  <c:v>0.39453672478299617</c:v>
                </c:pt>
                <c:pt idx="23">
                  <c:v>0.3338267684269835</c:v>
                </c:pt>
                <c:pt idx="24">
                  <c:v>0.30540789745501812</c:v>
                </c:pt>
                <c:pt idx="25">
                  <c:v>0.49438324790053451</c:v>
                </c:pt>
                <c:pt idx="26">
                  <c:v>0.51818096927817725</c:v>
                </c:pt>
                <c:pt idx="27">
                  <c:v>0.45723825993030992</c:v>
                </c:pt>
                <c:pt idx="28">
                  <c:v>0.48160798026618967</c:v>
                </c:pt>
                <c:pt idx="29">
                  <c:v>0.55007404627992296</c:v>
                </c:pt>
                <c:pt idx="30">
                  <c:v>0.46209161002290888</c:v>
                </c:pt>
                <c:pt idx="31">
                  <c:v>0.32242823281538063</c:v>
                </c:pt>
                <c:pt idx="32">
                  <c:v>0.31594442832516939</c:v>
                </c:pt>
                <c:pt idx="33">
                  <c:v>0.28591617805589886</c:v>
                </c:pt>
                <c:pt idx="34">
                  <c:v>0.27101910482127928</c:v>
                </c:pt>
                <c:pt idx="35">
                  <c:v>0.43507297083274366</c:v>
                </c:pt>
                <c:pt idx="36">
                  <c:v>0.43976508275493864</c:v>
                </c:pt>
                <c:pt idx="37">
                  <c:v>0.41139233504368816</c:v>
                </c:pt>
                <c:pt idx="38">
                  <c:v>0.38202527271130704</c:v>
                </c:pt>
                <c:pt idx="39">
                  <c:v>0.4402538730269055</c:v>
                </c:pt>
                <c:pt idx="40">
                  <c:v>0.5006707402180488</c:v>
                </c:pt>
                <c:pt idx="41">
                  <c:v>0.39582258068499204</c:v>
                </c:pt>
                <c:pt idx="42">
                  <c:v>0.41755664999159792</c:v>
                </c:pt>
                <c:pt idx="43">
                  <c:v>0.37009550476942915</c:v>
                </c:pt>
                <c:pt idx="44">
                  <c:v>0.30778442691951402</c:v>
                </c:pt>
                <c:pt idx="45">
                  <c:v>0.43106975751214227</c:v>
                </c:pt>
                <c:pt idx="46">
                  <c:v>0.43320453345187487</c:v>
                </c:pt>
                <c:pt idx="47">
                  <c:v>0.37309102205653932</c:v>
                </c:pt>
                <c:pt idx="48">
                  <c:v>0.32159304962903174</c:v>
                </c:pt>
                <c:pt idx="49">
                  <c:v>0.38727215864894998</c:v>
                </c:pt>
                <c:pt idx="50">
                  <c:v>0.3634334152970104</c:v>
                </c:pt>
                <c:pt idx="51">
                  <c:v>0.20311194321920059</c:v>
                </c:pt>
                <c:pt idx="52">
                  <c:v>0.10770016799736749</c:v>
                </c:pt>
                <c:pt idx="53">
                  <c:v>0.19101274648041444</c:v>
                </c:pt>
                <c:pt idx="54">
                  <c:v>0.35637718903332055</c:v>
                </c:pt>
                <c:pt idx="55">
                  <c:v>0.32272999580174816</c:v>
                </c:pt>
                <c:pt idx="56">
                  <c:v>0.21904504760551372</c:v>
                </c:pt>
                <c:pt idx="57">
                  <c:v>0.34783357739684723</c:v>
                </c:pt>
                <c:pt idx="58">
                  <c:v>0.43898950970395595</c:v>
                </c:pt>
                <c:pt idx="59">
                  <c:v>0.50425977933564892</c:v>
                </c:pt>
                <c:pt idx="60">
                  <c:v>0.52473707995986296</c:v>
                </c:pt>
                <c:pt idx="61">
                  <c:v>0.51543898979037006</c:v>
                </c:pt>
                <c:pt idx="62">
                  <c:v>0.47944690493356695</c:v>
                </c:pt>
                <c:pt idx="63">
                  <c:v>0.26746043932785246</c:v>
                </c:pt>
                <c:pt idx="64">
                  <c:v>0.19251888891709182</c:v>
                </c:pt>
                <c:pt idx="65">
                  <c:v>0.46512183209420954</c:v>
                </c:pt>
                <c:pt idx="66">
                  <c:v>0.56396079091509443</c:v>
                </c:pt>
                <c:pt idx="67">
                  <c:v>0.37807827118674769</c:v>
                </c:pt>
                <c:pt idx="68">
                  <c:v>0.35004655452971217</c:v>
                </c:pt>
                <c:pt idx="69">
                  <c:v>0.17469536319037818</c:v>
                </c:pt>
                <c:pt idx="70">
                  <c:v>0.28767558761002165</c:v>
                </c:pt>
                <c:pt idx="71">
                  <c:v>0.25946154855834441</c:v>
                </c:pt>
                <c:pt idx="72">
                  <c:v>0.31601897364164194</c:v>
                </c:pt>
                <c:pt idx="73">
                  <c:v>0.24089862403989309</c:v>
                </c:pt>
                <c:pt idx="74">
                  <c:v>0.17125119266133557</c:v>
                </c:pt>
                <c:pt idx="75">
                  <c:v>0.28073350096264116</c:v>
                </c:pt>
                <c:pt idx="76">
                  <c:v>0.31767978547825254</c:v>
                </c:pt>
                <c:pt idx="77">
                  <c:v>0.24360624122820568</c:v>
                </c:pt>
                <c:pt idx="78">
                  <c:v>0.34480728801681854</c:v>
                </c:pt>
                <c:pt idx="79">
                  <c:v>0.57386129279358911</c:v>
                </c:pt>
                <c:pt idx="80">
                  <c:v>0.63991649152042551</c:v>
                </c:pt>
                <c:pt idx="81">
                  <c:v>0.47727892761552249</c:v>
                </c:pt>
                <c:pt idx="82">
                  <c:v>0.39437674499767333</c:v>
                </c:pt>
                <c:pt idx="83">
                  <c:v>0.3312092671453587</c:v>
                </c:pt>
                <c:pt idx="84">
                  <c:v>0.1979089415288865</c:v>
                </c:pt>
                <c:pt idx="85">
                  <c:v>0.37999707683676021</c:v>
                </c:pt>
                <c:pt idx="86">
                  <c:v>0.37942766064175804</c:v>
                </c:pt>
                <c:pt idx="87">
                  <c:v>0.23758350527989872</c:v>
                </c:pt>
                <c:pt idx="88">
                  <c:v>0.28062430847970754</c:v>
                </c:pt>
                <c:pt idx="89">
                  <c:v>0.34178283827354711</c:v>
                </c:pt>
                <c:pt idx="90">
                  <c:v>0.35493855017524856</c:v>
                </c:pt>
                <c:pt idx="91">
                  <c:v>0.4340176814403619</c:v>
                </c:pt>
                <c:pt idx="92">
                  <c:v>0.54420179946693381</c:v>
                </c:pt>
                <c:pt idx="93">
                  <c:v>0.40089080381098391</c:v>
                </c:pt>
                <c:pt idx="94">
                  <c:v>0.37300790451846139</c:v>
                </c:pt>
                <c:pt idx="95">
                  <c:v>0.38690912604363809</c:v>
                </c:pt>
                <c:pt idx="96">
                  <c:v>0.33947299257984492</c:v>
                </c:pt>
                <c:pt idx="97">
                  <c:v>0.45804345399754459</c:v>
                </c:pt>
                <c:pt idx="98">
                  <c:v>0.38995300885432749</c:v>
                </c:pt>
                <c:pt idx="99">
                  <c:v>0.42136701421265293</c:v>
                </c:pt>
                <c:pt idx="100">
                  <c:v>0.49006161738258797</c:v>
                </c:pt>
                <c:pt idx="101">
                  <c:v>0.57426847445738383</c:v>
                </c:pt>
                <c:pt idx="102">
                  <c:v>0.56342001707301848</c:v>
                </c:pt>
                <c:pt idx="103">
                  <c:v>0.54559229507856444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2-429C-A3EB-40E6658760D0}"/>
            </c:ext>
          </c:extLst>
        </c:ser>
        <c:ser>
          <c:idx val="1"/>
          <c:order val="1"/>
          <c:tx>
            <c:strRef>
              <c:f>'LR Prezzo e Distrib'!$M$6</c:f>
              <c:strCache>
                <c:ptCount val="1"/>
                <c:pt idx="0">
                  <c:v>Predicted Volume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Prezzo e Distrib'!$M$7:$M$110</c:f>
              <c:numCache>
                <c:formatCode>General</c:formatCode>
                <c:ptCount val="104"/>
                <c:pt idx="0">
                  <c:v>0.31296920789167981</c:v>
                </c:pt>
                <c:pt idx="1">
                  <c:v>0.41110175799068249</c:v>
                </c:pt>
                <c:pt idx="2">
                  <c:v>0.32033277126898596</c:v>
                </c:pt>
                <c:pt idx="3">
                  <c:v>0.31970871598230555</c:v>
                </c:pt>
                <c:pt idx="4">
                  <c:v>0.34243545114511764</c:v>
                </c:pt>
                <c:pt idx="5">
                  <c:v>0.37206488901449181</c:v>
                </c:pt>
                <c:pt idx="6">
                  <c:v>0.43038901019680986</c:v>
                </c:pt>
                <c:pt idx="7">
                  <c:v>0.47714675135206436</c:v>
                </c:pt>
                <c:pt idx="8">
                  <c:v>0.41470707707020277</c:v>
                </c:pt>
                <c:pt idx="9">
                  <c:v>0.36900678596485487</c:v>
                </c:pt>
                <c:pt idx="10">
                  <c:v>0.41654166113564062</c:v>
                </c:pt>
                <c:pt idx="11">
                  <c:v>0.4200812930559642</c:v>
                </c:pt>
                <c:pt idx="12">
                  <c:v>0.37548539235337064</c:v>
                </c:pt>
                <c:pt idx="13">
                  <c:v>0.35625450097389594</c:v>
                </c:pt>
                <c:pt idx="14">
                  <c:v>0.32849379961368208</c:v>
                </c:pt>
                <c:pt idx="15">
                  <c:v>0.31720815765496607</c:v>
                </c:pt>
                <c:pt idx="16">
                  <c:v>0.34521828156768108</c:v>
                </c:pt>
                <c:pt idx="17">
                  <c:v>0.34122006603350907</c:v>
                </c:pt>
                <c:pt idx="18">
                  <c:v>0.39437799019936004</c:v>
                </c:pt>
                <c:pt idx="19">
                  <c:v>0.35941124779721501</c:v>
                </c:pt>
                <c:pt idx="20">
                  <c:v>0.35275641613620279</c:v>
                </c:pt>
                <c:pt idx="21">
                  <c:v>0.41122468101082787</c:v>
                </c:pt>
                <c:pt idx="22">
                  <c:v>0.40075964706079387</c:v>
                </c:pt>
                <c:pt idx="23">
                  <c:v>0.31447549874241421</c:v>
                </c:pt>
                <c:pt idx="24">
                  <c:v>0.33667225027150532</c:v>
                </c:pt>
                <c:pt idx="25">
                  <c:v>0.45481790329243654</c:v>
                </c:pt>
                <c:pt idx="26">
                  <c:v>0.4584396776301537</c:v>
                </c:pt>
                <c:pt idx="27">
                  <c:v>0.37739737591001543</c:v>
                </c:pt>
                <c:pt idx="28">
                  <c:v>0.34614078221128508</c:v>
                </c:pt>
                <c:pt idx="29">
                  <c:v>0.38498648994168727</c:v>
                </c:pt>
                <c:pt idx="30">
                  <c:v>0.39561764652964854</c:v>
                </c:pt>
                <c:pt idx="31">
                  <c:v>0.3426032548168132</c:v>
                </c:pt>
                <c:pt idx="32">
                  <c:v>0.29661974578063532</c:v>
                </c:pt>
                <c:pt idx="33">
                  <c:v>0.3168563639303742</c:v>
                </c:pt>
                <c:pt idx="34">
                  <c:v>0.34936838121867042</c:v>
                </c:pt>
                <c:pt idx="35">
                  <c:v>0.43353769518340968</c:v>
                </c:pt>
                <c:pt idx="36">
                  <c:v>0.44665487515237157</c:v>
                </c:pt>
                <c:pt idx="37">
                  <c:v>0.41670856190459749</c:v>
                </c:pt>
                <c:pt idx="38">
                  <c:v>0.40373353787283595</c:v>
                </c:pt>
                <c:pt idx="39">
                  <c:v>0.35883492905304115</c:v>
                </c:pt>
                <c:pt idx="40">
                  <c:v>0.34014575685546883</c:v>
                </c:pt>
                <c:pt idx="41">
                  <c:v>0.45697483794080651</c:v>
                </c:pt>
                <c:pt idx="42">
                  <c:v>0.48669065127967304</c:v>
                </c:pt>
                <c:pt idx="43">
                  <c:v>0.41551683541364803</c:v>
                </c:pt>
                <c:pt idx="44">
                  <c:v>0.34151250601219701</c:v>
                </c:pt>
                <c:pt idx="45">
                  <c:v>0.35310779024485256</c:v>
                </c:pt>
                <c:pt idx="46">
                  <c:v>0.36998078883384833</c:v>
                </c:pt>
                <c:pt idx="47">
                  <c:v>0.31012238124821856</c:v>
                </c:pt>
                <c:pt idx="48">
                  <c:v>0.29985491661287783</c:v>
                </c:pt>
                <c:pt idx="49">
                  <c:v>0.3109882259858987</c:v>
                </c:pt>
                <c:pt idx="50">
                  <c:v>0.33689997716486741</c:v>
                </c:pt>
                <c:pt idx="51">
                  <c:v>0.29592890588883031</c:v>
                </c:pt>
                <c:pt idx="52">
                  <c:v>0.29527471755183604</c:v>
                </c:pt>
                <c:pt idx="53">
                  <c:v>0.3743479738216835</c:v>
                </c:pt>
                <c:pt idx="54">
                  <c:v>0.38520703229026665</c:v>
                </c:pt>
                <c:pt idx="55">
                  <c:v>0.39743624610749945</c:v>
                </c:pt>
                <c:pt idx="56">
                  <c:v>0.37513315919744722</c:v>
                </c:pt>
                <c:pt idx="57">
                  <c:v>0.36117658508945044</c:v>
                </c:pt>
                <c:pt idx="58">
                  <c:v>0.37057440703861777</c:v>
                </c:pt>
                <c:pt idx="59">
                  <c:v>0.45114916211352918</c:v>
                </c:pt>
                <c:pt idx="60">
                  <c:v>0.4663511228885534</c:v>
                </c:pt>
                <c:pt idx="61">
                  <c:v>0.41183054699943911</c:v>
                </c:pt>
                <c:pt idx="62">
                  <c:v>0.39708748984276843</c:v>
                </c:pt>
                <c:pt idx="63">
                  <c:v>0.40437744454660418</c:v>
                </c:pt>
                <c:pt idx="64">
                  <c:v>0.42518090007949244</c:v>
                </c:pt>
                <c:pt idx="65">
                  <c:v>0.35212955335141283</c:v>
                </c:pt>
                <c:pt idx="66">
                  <c:v>0.36618321240589158</c:v>
                </c:pt>
                <c:pt idx="67">
                  <c:v>0.32775883933708483</c:v>
                </c:pt>
                <c:pt idx="68">
                  <c:v>0.32728910899001812</c:v>
                </c:pt>
                <c:pt idx="69">
                  <c:v>0.3380911327057462</c:v>
                </c:pt>
                <c:pt idx="70">
                  <c:v>0.37686556006327671</c:v>
                </c:pt>
                <c:pt idx="71">
                  <c:v>0.35344035997031853</c:v>
                </c:pt>
                <c:pt idx="72">
                  <c:v>0.36737386754568835</c:v>
                </c:pt>
                <c:pt idx="73">
                  <c:v>0.29539990363868346</c:v>
                </c:pt>
                <c:pt idx="74">
                  <c:v>0.3044192307277318</c:v>
                </c:pt>
                <c:pt idx="75">
                  <c:v>0.34336741107622559</c:v>
                </c:pt>
                <c:pt idx="76">
                  <c:v>0.34756921449187456</c:v>
                </c:pt>
                <c:pt idx="77">
                  <c:v>0.31698657191925572</c:v>
                </c:pt>
                <c:pt idx="78">
                  <c:v>0.36088691097513637</c:v>
                </c:pt>
                <c:pt idx="79">
                  <c:v>0.36035142259329722</c:v>
                </c:pt>
                <c:pt idx="80">
                  <c:v>0.35245527807438859</c:v>
                </c:pt>
                <c:pt idx="81">
                  <c:v>0.39561015789993198</c:v>
                </c:pt>
                <c:pt idx="82">
                  <c:v>0.41794915163018598</c:v>
                </c:pt>
                <c:pt idx="83">
                  <c:v>0.36909019397643472</c:v>
                </c:pt>
                <c:pt idx="84">
                  <c:v>0.31850344097378736</c:v>
                </c:pt>
                <c:pt idx="85">
                  <c:v>0.38584492592759417</c:v>
                </c:pt>
                <c:pt idx="86">
                  <c:v>0.39148362758264743</c:v>
                </c:pt>
                <c:pt idx="87">
                  <c:v>0.34046725156724361</c:v>
                </c:pt>
                <c:pt idx="88">
                  <c:v>0.36809024011165264</c:v>
                </c:pt>
                <c:pt idx="89">
                  <c:v>0.33668413956537691</c:v>
                </c:pt>
                <c:pt idx="90">
                  <c:v>0.37733123077687314</c:v>
                </c:pt>
                <c:pt idx="91">
                  <c:v>0.37942587292246283</c:v>
                </c:pt>
                <c:pt idx="92">
                  <c:v>0.3633003369690983</c:v>
                </c:pt>
                <c:pt idx="93">
                  <c:v>0.40687864537513163</c:v>
                </c:pt>
                <c:pt idx="94">
                  <c:v>0.44413416899445601</c:v>
                </c:pt>
                <c:pt idx="95">
                  <c:v>0.39542742527940056</c:v>
                </c:pt>
                <c:pt idx="96">
                  <c:v>0.36132859355497038</c:v>
                </c:pt>
                <c:pt idx="97">
                  <c:v>0.35353156117445517</c:v>
                </c:pt>
                <c:pt idx="98">
                  <c:v>0.3780901725378466</c:v>
                </c:pt>
                <c:pt idx="99">
                  <c:v>0.34578155648853437</c:v>
                </c:pt>
                <c:pt idx="100">
                  <c:v>0.33893538603083595</c:v>
                </c:pt>
                <c:pt idx="101">
                  <c:v>0.32718056452234567</c:v>
                </c:pt>
                <c:pt idx="102">
                  <c:v>0.34970642985244033</c:v>
                </c:pt>
                <c:pt idx="103">
                  <c:v>0.31955772805871618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8-8E42-A9D2-E82C4774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6464"/>
        <c:axId val="300420640"/>
      </c:lineChart>
      <c:catAx>
        <c:axId val="300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Settimana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0640"/>
        <c:crosses val="autoZero"/>
        <c:auto val="1"/>
        <c:lblAlgn val="ctr"/>
        <c:lblOffset val="100"/>
        <c:noMultiLvlLbl val="1"/>
      </c:catAx>
      <c:valAx>
        <c:axId val="30042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tx1"/>
                    </a:solidFill>
                  </a:rPr>
                  <a:t>Quota</a:t>
                </a:r>
                <a:r>
                  <a:rPr lang="en-GB" sz="1050" baseline="0">
                    <a:solidFill>
                      <a:schemeClr val="tx1"/>
                    </a:solidFill>
                  </a:rPr>
                  <a:t> Di Mercato</a:t>
                </a:r>
                <a:endParaRPr lang="en-GB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6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 Piu Adv'!$L$4</c:f>
              <c:strCache>
                <c:ptCount val="1"/>
                <c:pt idx="0">
                  <c:v>Volume Share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'LR Piu Adv'!$L$5:$L$108</c:f>
              <c:numCache>
                <c:formatCode>General</c:formatCode>
                <c:ptCount val="104"/>
                <c:pt idx="0">
                  <c:v>0.10840408450260788</c:v>
                </c:pt>
                <c:pt idx="1">
                  <c:v>0.19104508010011842</c:v>
                </c:pt>
                <c:pt idx="2">
                  <c:v>0.14921498972849104</c:v>
                </c:pt>
                <c:pt idx="3">
                  <c:v>7.6919660947326926E-2</c:v>
                </c:pt>
                <c:pt idx="4">
                  <c:v>0.16049766393581763</c:v>
                </c:pt>
                <c:pt idx="5">
                  <c:v>0.33474440101199548</c:v>
                </c:pt>
                <c:pt idx="6">
                  <c:v>0.52569658752882731</c:v>
                </c:pt>
                <c:pt idx="7">
                  <c:v>0.47096984603677178</c:v>
                </c:pt>
                <c:pt idx="8">
                  <c:v>0.40726238548339366</c:v>
                </c:pt>
                <c:pt idx="9">
                  <c:v>0.17898380079713078</c:v>
                </c:pt>
                <c:pt idx="10">
                  <c:v>0.28120560637729936</c:v>
                </c:pt>
                <c:pt idx="11">
                  <c:v>0.60519735164263744</c:v>
                </c:pt>
                <c:pt idx="12">
                  <c:v>0.47371654185304946</c:v>
                </c:pt>
                <c:pt idx="13">
                  <c:v>0.34684376345792073</c:v>
                </c:pt>
                <c:pt idx="14">
                  <c:v>0.46183415970520708</c:v>
                </c:pt>
                <c:pt idx="15">
                  <c:v>0.51403875798282328</c:v>
                </c:pt>
                <c:pt idx="16">
                  <c:v>0.40109830687703529</c:v>
                </c:pt>
                <c:pt idx="17">
                  <c:v>0.33409169700121338</c:v>
                </c:pt>
                <c:pt idx="18">
                  <c:v>0.44721150809222554</c:v>
                </c:pt>
                <c:pt idx="19">
                  <c:v>0.25924655342353531</c:v>
                </c:pt>
                <c:pt idx="20">
                  <c:v>0.14055093540858465</c:v>
                </c:pt>
                <c:pt idx="21">
                  <c:v>0.36376915097479717</c:v>
                </c:pt>
                <c:pt idx="22">
                  <c:v>0.39453672478299617</c:v>
                </c:pt>
                <c:pt idx="23">
                  <c:v>0.3338267684269835</c:v>
                </c:pt>
                <c:pt idx="24">
                  <c:v>0.30540789745501812</c:v>
                </c:pt>
                <c:pt idx="25">
                  <c:v>0.49438324790053451</c:v>
                </c:pt>
                <c:pt idx="26">
                  <c:v>0.51818096927817725</c:v>
                </c:pt>
                <c:pt idx="27">
                  <c:v>0.45723825993030992</c:v>
                </c:pt>
                <c:pt idx="28">
                  <c:v>0.48160798026618967</c:v>
                </c:pt>
                <c:pt idx="29">
                  <c:v>0.55007404627992296</c:v>
                </c:pt>
                <c:pt idx="30">
                  <c:v>0.46209161002290888</c:v>
                </c:pt>
                <c:pt idx="31">
                  <c:v>0.32242823281538063</c:v>
                </c:pt>
                <c:pt idx="32">
                  <c:v>0.31594442832516939</c:v>
                </c:pt>
                <c:pt idx="33">
                  <c:v>0.28591617805589886</c:v>
                </c:pt>
                <c:pt idx="34">
                  <c:v>0.27101910482127928</c:v>
                </c:pt>
                <c:pt idx="35">
                  <c:v>0.43507297083274366</c:v>
                </c:pt>
                <c:pt idx="36">
                  <c:v>0.43976508275493864</c:v>
                </c:pt>
                <c:pt idx="37">
                  <c:v>0.41139233504368816</c:v>
                </c:pt>
                <c:pt idx="38">
                  <c:v>0.38202527271130704</c:v>
                </c:pt>
                <c:pt idx="39">
                  <c:v>0.4402538730269055</c:v>
                </c:pt>
                <c:pt idx="40">
                  <c:v>0.5006707402180488</c:v>
                </c:pt>
                <c:pt idx="41">
                  <c:v>0.39582258068499204</c:v>
                </c:pt>
                <c:pt idx="42">
                  <c:v>0.41755664999159792</c:v>
                </c:pt>
                <c:pt idx="43">
                  <c:v>0.37009550476942915</c:v>
                </c:pt>
                <c:pt idx="44">
                  <c:v>0.30778442691951402</c:v>
                </c:pt>
                <c:pt idx="45">
                  <c:v>0.43106975751214227</c:v>
                </c:pt>
                <c:pt idx="46">
                  <c:v>0.43320453345187487</c:v>
                </c:pt>
                <c:pt idx="47">
                  <c:v>0.37309102205653932</c:v>
                </c:pt>
                <c:pt idx="48">
                  <c:v>0.32159304962903174</c:v>
                </c:pt>
                <c:pt idx="49">
                  <c:v>0.38727215864894998</c:v>
                </c:pt>
                <c:pt idx="50">
                  <c:v>0.3634334152970104</c:v>
                </c:pt>
                <c:pt idx="51">
                  <c:v>0.20311194321920059</c:v>
                </c:pt>
                <c:pt idx="52">
                  <c:v>0.10770016799736749</c:v>
                </c:pt>
                <c:pt idx="53">
                  <c:v>0.19101274648041444</c:v>
                </c:pt>
                <c:pt idx="54">
                  <c:v>0.35637718903332055</c:v>
                </c:pt>
                <c:pt idx="55">
                  <c:v>0.32272999580174816</c:v>
                </c:pt>
                <c:pt idx="56">
                  <c:v>0.21904504760551372</c:v>
                </c:pt>
                <c:pt idx="57">
                  <c:v>0.34783357739684723</c:v>
                </c:pt>
                <c:pt idx="58">
                  <c:v>0.43898950970395595</c:v>
                </c:pt>
                <c:pt idx="59">
                  <c:v>0.50425977933564892</c:v>
                </c:pt>
                <c:pt idx="60">
                  <c:v>0.52473707995986296</c:v>
                </c:pt>
                <c:pt idx="61">
                  <c:v>0.51543898979037006</c:v>
                </c:pt>
                <c:pt idx="62">
                  <c:v>0.47944690493356695</c:v>
                </c:pt>
                <c:pt idx="63">
                  <c:v>0.26746043932785246</c:v>
                </c:pt>
                <c:pt idx="64">
                  <c:v>0.19251888891709182</c:v>
                </c:pt>
                <c:pt idx="65">
                  <c:v>0.46512183209420954</c:v>
                </c:pt>
                <c:pt idx="66">
                  <c:v>0.56396079091509443</c:v>
                </c:pt>
                <c:pt idx="67">
                  <c:v>0.37807827118674769</c:v>
                </c:pt>
                <c:pt idx="68">
                  <c:v>0.35004655452971217</c:v>
                </c:pt>
                <c:pt idx="69">
                  <c:v>0.17469536319037818</c:v>
                </c:pt>
                <c:pt idx="70">
                  <c:v>0.28767558761002165</c:v>
                </c:pt>
                <c:pt idx="71">
                  <c:v>0.25946154855834441</c:v>
                </c:pt>
                <c:pt idx="72">
                  <c:v>0.31601897364164194</c:v>
                </c:pt>
                <c:pt idx="73">
                  <c:v>0.24089862403989309</c:v>
                </c:pt>
                <c:pt idx="74">
                  <c:v>0.17125119266133557</c:v>
                </c:pt>
                <c:pt idx="75">
                  <c:v>0.28073350096264116</c:v>
                </c:pt>
                <c:pt idx="76">
                  <c:v>0.31767978547825254</c:v>
                </c:pt>
                <c:pt idx="77">
                  <c:v>0.24360624122820568</c:v>
                </c:pt>
                <c:pt idx="78">
                  <c:v>0.34480728801681854</c:v>
                </c:pt>
                <c:pt idx="79">
                  <c:v>0.57386129279358911</c:v>
                </c:pt>
                <c:pt idx="80">
                  <c:v>0.63991649152042551</c:v>
                </c:pt>
                <c:pt idx="81">
                  <c:v>0.47727892761552249</c:v>
                </c:pt>
                <c:pt idx="82">
                  <c:v>0.39437674499767333</c:v>
                </c:pt>
                <c:pt idx="83">
                  <c:v>0.3312092671453587</c:v>
                </c:pt>
                <c:pt idx="84">
                  <c:v>0.1979089415288865</c:v>
                </c:pt>
                <c:pt idx="85">
                  <c:v>0.37999707683676021</c:v>
                </c:pt>
                <c:pt idx="86">
                  <c:v>0.37942766064175804</c:v>
                </c:pt>
                <c:pt idx="87">
                  <c:v>0.23758350527989872</c:v>
                </c:pt>
                <c:pt idx="88">
                  <c:v>0.28062430847970754</c:v>
                </c:pt>
                <c:pt idx="89">
                  <c:v>0.34178283827354711</c:v>
                </c:pt>
                <c:pt idx="90">
                  <c:v>0.35493855017524856</c:v>
                </c:pt>
                <c:pt idx="91">
                  <c:v>0.4340176814403619</c:v>
                </c:pt>
                <c:pt idx="92">
                  <c:v>0.54420179946693381</c:v>
                </c:pt>
                <c:pt idx="93">
                  <c:v>0.40089080381098391</c:v>
                </c:pt>
                <c:pt idx="94">
                  <c:v>0.37300790451846139</c:v>
                </c:pt>
                <c:pt idx="95">
                  <c:v>0.38690912604363809</c:v>
                </c:pt>
                <c:pt idx="96">
                  <c:v>0.33947299257984492</c:v>
                </c:pt>
                <c:pt idx="97">
                  <c:v>0.45804345399754459</c:v>
                </c:pt>
                <c:pt idx="98">
                  <c:v>0.38995300885432749</c:v>
                </c:pt>
                <c:pt idx="99">
                  <c:v>0.42136701421265293</c:v>
                </c:pt>
                <c:pt idx="100">
                  <c:v>0.49006161738258797</c:v>
                </c:pt>
                <c:pt idx="101">
                  <c:v>0.57426847445738383</c:v>
                </c:pt>
                <c:pt idx="102">
                  <c:v>0.56342001707301848</c:v>
                </c:pt>
                <c:pt idx="103">
                  <c:v>0.54559229507856444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2-429C-A3EB-40E6658760D0}"/>
            </c:ext>
          </c:extLst>
        </c:ser>
        <c:ser>
          <c:idx val="1"/>
          <c:order val="1"/>
          <c:tx>
            <c:strRef>
              <c:f>'LR Piu Adv'!$M$4</c:f>
              <c:strCache>
                <c:ptCount val="1"/>
                <c:pt idx="0">
                  <c:v>Predicted Volume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Piu Adv'!$M$5:$M$108</c:f>
              <c:numCache>
                <c:formatCode>General</c:formatCode>
                <c:ptCount val="104"/>
                <c:pt idx="0">
                  <c:v>0.22919849288694155</c:v>
                </c:pt>
                <c:pt idx="1">
                  <c:v>0.35059740076596835</c:v>
                </c:pt>
                <c:pt idx="2">
                  <c:v>0.23813506621284269</c:v>
                </c:pt>
                <c:pt idx="3">
                  <c:v>0.23708115639570337</c:v>
                </c:pt>
                <c:pt idx="4">
                  <c:v>0.26495656567483616</c:v>
                </c:pt>
                <c:pt idx="5">
                  <c:v>0.30185098043152891</c:v>
                </c:pt>
                <c:pt idx="6">
                  <c:v>0.51975558250414633</c:v>
                </c:pt>
                <c:pt idx="7">
                  <c:v>0.43229639548565102</c:v>
                </c:pt>
                <c:pt idx="8">
                  <c:v>0.35505274280239307</c:v>
                </c:pt>
                <c:pt idx="9">
                  <c:v>0.29822763680826053</c:v>
                </c:pt>
                <c:pt idx="10">
                  <c:v>0.35757544675289316</c:v>
                </c:pt>
                <c:pt idx="11">
                  <c:v>0.65202131849707623</c:v>
                </c:pt>
                <c:pt idx="12">
                  <c:v>0.45160786512920237</c:v>
                </c:pt>
                <c:pt idx="13">
                  <c:v>0.28276460268511089</c:v>
                </c:pt>
                <c:pt idx="14">
                  <c:v>0.46585865778036462</c:v>
                </c:pt>
                <c:pt idx="15">
                  <c:v>0.52520452644699578</c:v>
                </c:pt>
                <c:pt idx="16">
                  <c:v>0.37817059173987377</c:v>
                </c:pt>
                <c:pt idx="17">
                  <c:v>0.26362350433288073</c:v>
                </c:pt>
                <c:pt idx="18">
                  <c:v>0.43861609729380052</c:v>
                </c:pt>
                <c:pt idx="19">
                  <c:v>0.28625751225366108</c:v>
                </c:pt>
                <c:pt idx="20">
                  <c:v>0.27812953771066673</c:v>
                </c:pt>
                <c:pt idx="21">
                  <c:v>0.35087881539029853</c:v>
                </c:pt>
                <c:pt idx="22">
                  <c:v>0.3377703648194178</c:v>
                </c:pt>
                <c:pt idx="23">
                  <c:v>0.26785681244600301</c:v>
                </c:pt>
                <c:pt idx="24">
                  <c:v>0.25813023372646915</c:v>
                </c:pt>
                <c:pt idx="25">
                  <c:v>0.47765864834644078</c:v>
                </c:pt>
                <c:pt idx="26">
                  <c:v>0.51943181097201596</c:v>
                </c:pt>
                <c:pt idx="27">
                  <c:v>0.45650219983208185</c:v>
                </c:pt>
                <c:pt idx="28">
                  <c:v>0.49164259802519894</c:v>
                </c:pt>
                <c:pt idx="29">
                  <c:v>0.57681942295819688</c:v>
                </c:pt>
                <c:pt idx="30">
                  <c:v>0.4423156669267691</c:v>
                </c:pt>
                <c:pt idx="31">
                  <c:v>0.26627979127838103</c:v>
                </c:pt>
                <c:pt idx="32">
                  <c:v>0.24633208344325502</c:v>
                </c:pt>
                <c:pt idx="33">
                  <c:v>0.23420858193710048</c:v>
                </c:pt>
                <c:pt idx="34">
                  <c:v>0.274280801316239</c:v>
                </c:pt>
                <c:pt idx="35">
                  <c:v>0.41519867210168215</c:v>
                </c:pt>
                <c:pt idx="36">
                  <c:v>0.39401962034112059</c:v>
                </c:pt>
                <c:pt idx="37">
                  <c:v>0.35637760439677657</c:v>
                </c:pt>
                <c:pt idx="38">
                  <c:v>0.34052384811173048</c:v>
                </c:pt>
                <c:pt idx="39">
                  <c:v>0.43041249882024624</c:v>
                </c:pt>
                <c:pt idx="40">
                  <c:v>0.51655705493806225</c:v>
                </c:pt>
                <c:pt idx="41">
                  <c:v>0.40639796784831328</c:v>
                </c:pt>
                <c:pt idx="42">
                  <c:v>0.44394257639180507</c:v>
                </c:pt>
                <c:pt idx="43">
                  <c:v>0.35620030679267828</c:v>
                </c:pt>
                <c:pt idx="44">
                  <c:v>0.26386114993210197</c:v>
                </c:pt>
                <c:pt idx="45">
                  <c:v>0.42434781725135406</c:v>
                </c:pt>
                <c:pt idx="46">
                  <c:v>0.40883022396473523</c:v>
                </c:pt>
                <c:pt idx="47">
                  <c:v>0.33489020266664604</c:v>
                </c:pt>
                <c:pt idx="48">
                  <c:v>0.24945040907802637</c:v>
                </c:pt>
                <c:pt idx="49">
                  <c:v>0.37257782348774859</c:v>
                </c:pt>
                <c:pt idx="50">
                  <c:v>0.33214417317900075</c:v>
                </c:pt>
                <c:pt idx="51">
                  <c:v>0.21001647795462819</c:v>
                </c:pt>
                <c:pt idx="52">
                  <c:v>0.20850122108712427</c:v>
                </c:pt>
                <c:pt idx="53">
                  <c:v>0.30587745558441837</c:v>
                </c:pt>
                <c:pt idx="54">
                  <c:v>0.31901759799583324</c:v>
                </c:pt>
                <c:pt idx="55">
                  <c:v>0.33446031720097891</c:v>
                </c:pt>
                <c:pt idx="56">
                  <c:v>0.30637488683764597</c:v>
                </c:pt>
                <c:pt idx="57">
                  <c:v>0.2890932428904846</c:v>
                </c:pt>
                <c:pt idx="58">
                  <c:v>0.41009715358320009</c:v>
                </c:pt>
                <c:pt idx="59">
                  <c:v>0.50935695993540619</c:v>
                </c:pt>
                <c:pt idx="60">
                  <c:v>0.5281027717818586</c:v>
                </c:pt>
                <c:pt idx="61">
                  <c:v>0.53327199383539159</c:v>
                </c:pt>
                <c:pt idx="62">
                  <c:v>0.47895346870940592</c:v>
                </c:pt>
                <c:pt idx="63">
                  <c:v>0.3431171618605654</c:v>
                </c:pt>
                <c:pt idx="64">
                  <c:v>0.36894251138849132</c:v>
                </c:pt>
                <c:pt idx="65">
                  <c:v>0.46010074902686926</c:v>
                </c:pt>
                <c:pt idx="66">
                  <c:v>0.58684814366863558</c:v>
                </c:pt>
                <c:pt idx="67">
                  <c:v>0.35705075671969705</c:v>
                </c:pt>
                <c:pt idx="68">
                  <c:v>0.28420900770141816</c:v>
                </c:pt>
                <c:pt idx="69">
                  <c:v>0.26103346921184795</c:v>
                </c:pt>
                <c:pt idx="70">
                  <c:v>0.30890501565581752</c:v>
                </c:pt>
                <c:pt idx="71">
                  <c:v>0.27992689417601724</c:v>
                </c:pt>
                <c:pt idx="72">
                  <c:v>0.29697903800931857</c:v>
                </c:pt>
                <c:pt idx="73">
                  <c:v>0.20800097638028162</c:v>
                </c:pt>
                <c:pt idx="74">
                  <c:v>0.21934899385154871</c:v>
                </c:pt>
                <c:pt idx="75">
                  <c:v>0.26750614215394775</c:v>
                </c:pt>
                <c:pt idx="76">
                  <c:v>0.27262303943238786</c:v>
                </c:pt>
                <c:pt idx="77">
                  <c:v>0.2347452199079422</c:v>
                </c:pt>
                <c:pt idx="78">
                  <c:v>0.28904403870903328</c:v>
                </c:pt>
                <c:pt idx="79">
                  <c:v>0.57693013100147184</c:v>
                </c:pt>
                <c:pt idx="80">
                  <c:v>0.66322557764197121</c:v>
                </c:pt>
                <c:pt idx="81">
                  <c:v>0.46026382933687371</c:v>
                </c:pt>
                <c:pt idx="82">
                  <c:v>0.35975108166997527</c:v>
                </c:pt>
                <c:pt idx="83">
                  <c:v>0.29923650490095555</c:v>
                </c:pt>
                <c:pt idx="84">
                  <c:v>0.23721382579407541</c:v>
                </c:pt>
                <c:pt idx="85">
                  <c:v>0.32047157254753594</c:v>
                </c:pt>
                <c:pt idx="86">
                  <c:v>0.32726039885638192</c:v>
                </c:pt>
                <c:pt idx="87">
                  <c:v>0.26381780638791652</c:v>
                </c:pt>
                <c:pt idx="88">
                  <c:v>0.29802981474754986</c:v>
                </c:pt>
                <c:pt idx="89">
                  <c:v>0.29099614292965881</c:v>
                </c:pt>
                <c:pt idx="90">
                  <c:v>0.30918078737535604</c:v>
                </c:pt>
                <c:pt idx="91">
                  <c:v>0.40813807178608863</c:v>
                </c:pt>
                <c:pt idx="92">
                  <c:v>0.54860906831160361</c:v>
                </c:pt>
                <c:pt idx="93">
                  <c:v>0.34611049625115187</c:v>
                </c:pt>
                <c:pt idx="94">
                  <c:v>0.39232950444202219</c:v>
                </c:pt>
                <c:pt idx="95">
                  <c:v>0.33223197594970461</c:v>
                </c:pt>
                <c:pt idx="96">
                  <c:v>0.2897510219040812</c:v>
                </c:pt>
                <c:pt idx="97">
                  <c:v>0.440440364326603</c:v>
                </c:pt>
                <c:pt idx="98">
                  <c:v>0.34239226809006185</c:v>
                </c:pt>
                <c:pt idx="99">
                  <c:v>0.39907050640313269</c:v>
                </c:pt>
                <c:pt idx="100">
                  <c:v>0.48678495953173029</c:v>
                </c:pt>
                <c:pt idx="101">
                  <c:v>0.56875490338726165</c:v>
                </c:pt>
                <c:pt idx="102">
                  <c:v>0.56450799485811309</c:v>
                </c:pt>
                <c:pt idx="103">
                  <c:v>0.56028648760685162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8-8E42-A9D2-E82C4774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6464"/>
        <c:axId val="300420640"/>
      </c:lineChart>
      <c:catAx>
        <c:axId val="300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Settimane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0640"/>
        <c:crosses val="autoZero"/>
        <c:auto val="1"/>
        <c:lblAlgn val="ctr"/>
        <c:lblOffset val="100"/>
        <c:noMultiLvlLbl val="1"/>
      </c:catAx>
      <c:valAx>
        <c:axId val="30042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Quota di Mercato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6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177800</xdr:rowOff>
    </xdr:from>
    <xdr:to>
      <xdr:col>19</xdr:col>
      <xdr:colOff>495300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6EB3B-4442-8334-5617-C3735BFF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39080</xdr:colOff>
      <xdr:row>5</xdr:row>
      <xdr:rowOff>38100</xdr:rowOff>
    </xdr:from>
    <xdr:to>
      <xdr:col>23</xdr:col>
      <xdr:colOff>114299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33E5A-E643-873A-4BBB-A7B6B38C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3</xdr:row>
      <xdr:rowOff>38100</xdr:rowOff>
    </xdr:from>
    <xdr:to>
      <xdr:col>22</xdr:col>
      <xdr:colOff>228600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12E4-1AC4-74A6-9159-E918A080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9473-4361-3D4B-9263-EF35CB8A2022}">
  <dimension ref="B3:E22"/>
  <sheetViews>
    <sheetView tabSelected="1" workbookViewId="0"/>
  </sheetViews>
  <sheetFormatPr baseColWidth="10" defaultRowHeight="16" x14ac:dyDescent="0.2"/>
  <cols>
    <col min="2" max="2" width="29.33203125" customWidth="1"/>
    <col min="3" max="3" width="18" customWidth="1"/>
    <col min="4" max="4" width="33.83203125" customWidth="1"/>
  </cols>
  <sheetData>
    <row r="3" spans="2:5" x14ac:dyDescent="0.2">
      <c r="B3" t="s">
        <v>4</v>
      </c>
    </row>
    <row r="5" spans="2:5" x14ac:dyDescent="0.2">
      <c r="B5" s="12" t="s">
        <v>5</v>
      </c>
      <c r="C5" s="13" t="s">
        <v>37</v>
      </c>
      <c r="D5" s="37" t="s">
        <v>51</v>
      </c>
      <c r="E5" s="16" t="s">
        <v>6</v>
      </c>
    </row>
    <row r="6" spans="2:5" x14ac:dyDescent="0.2">
      <c r="B6" t="s">
        <v>49</v>
      </c>
      <c r="C6" s="14">
        <v>91.077868094395313</v>
      </c>
      <c r="D6" s="1">
        <v>9900</v>
      </c>
      <c r="E6" s="15">
        <f>C6*D6</f>
        <v>901670.89413451357</v>
      </c>
    </row>
    <row r="7" spans="2:5" x14ac:dyDescent="0.2">
      <c r="B7" t="s">
        <v>50</v>
      </c>
      <c r="C7" s="14">
        <v>133.23857076428436</v>
      </c>
      <c r="D7" s="1">
        <v>2800</v>
      </c>
      <c r="E7" s="15">
        <f t="shared" ref="E7:E8" si="0">C7*D7</f>
        <v>373067.9981399962</v>
      </c>
    </row>
    <row r="8" spans="2:5" x14ac:dyDescent="0.2">
      <c r="B8" t="s">
        <v>48</v>
      </c>
      <c r="C8" s="14">
        <v>32.119999999999997</v>
      </c>
      <c r="D8" s="1">
        <v>8300</v>
      </c>
      <c r="E8" s="15">
        <f t="shared" si="0"/>
        <v>266596</v>
      </c>
    </row>
    <row r="11" spans="2:5" x14ac:dyDescent="0.2">
      <c r="B11" t="s">
        <v>55</v>
      </c>
    </row>
    <row r="13" spans="2:5" x14ac:dyDescent="0.2">
      <c r="C13" s="37" t="s">
        <v>58</v>
      </c>
    </row>
    <row r="14" spans="2:5" x14ac:dyDescent="0.2">
      <c r="B14" t="s">
        <v>49</v>
      </c>
      <c r="C14" s="45">
        <v>1171819.0473335059</v>
      </c>
      <c r="D14" s="44"/>
    </row>
    <row r="15" spans="2:5" x14ac:dyDescent="0.2">
      <c r="B15" t="s">
        <v>50</v>
      </c>
      <c r="C15" s="45">
        <v>330261.9189930025</v>
      </c>
      <c r="D15" s="44"/>
    </row>
    <row r="16" spans="2:5" x14ac:dyDescent="0.2">
      <c r="B16" t="s">
        <v>48</v>
      </c>
      <c r="C16" s="45">
        <v>737722.63799253164</v>
      </c>
      <c r="D16" s="44"/>
    </row>
    <row r="18" spans="2:3" x14ac:dyDescent="0.2">
      <c r="B18" t="s">
        <v>56</v>
      </c>
    </row>
    <row r="19" spans="2:3" x14ac:dyDescent="0.2">
      <c r="C19" s="37" t="s">
        <v>57</v>
      </c>
    </row>
    <row r="20" spans="2:3" x14ac:dyDescent="0.2">
      <c r="B20" t="s">
        <v>49</v>
      </c>
      <c r="C20" s="44">
        <f>C14/E6</f>
        <v>1.2996083770213069</v>
      </c>
    </row>
    <row r="21" spans="2:3" x14ac:dyDescent="0.2">
      <c r="B21" t="s">
        <v>50</v>
      </c>
      <c r="C21" s="44">
        <f t="shared" ref="C21:C22" si="1">C15/E7</f>
        <v>0.88525931100922128</v>
      </c>
    </row>
    <row r="22" spans="2:3" x14ac:dyDescent="0.2">
      <c r="B22" t="s">
        <v>48</v>
      </c>
      <c r="C22" s="44">
        <f t="shared" si="1"/>
        <v>2.767193198669641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C57A-C56E-7140-A718-C9CD436760F5}">
  <dimension ref="A1:H108"/>
  <sheetViews>
    <sheetView workbookViewId="0">
      <selection sqref="A1:B1"/>
    </sheetView>
  </sheetViews>
  <sheetFormatPr baseColWidth="10" defaultRowHeight="16" x14ac:dyDescent="0.2"/>
  <cols>
    <col min="1" max="2" width="12.1640625" style="30" bestFit="1" customWidth="1"/>
    <col min="3" max="4" width="12.1640625" style="2" bestFit="1" customWidth="1"/>
    <col min="5" max="5" width="20.1640625" style="1" bestFit="1" customWidth="1"/>
    <col min="6" max="6" width="13.83203125" style="1" bestFit="1" customWidth="1"/>
    <col min="7" max="7" width="17" style="1" bestFit="1" customWidth="1"/>
    <col min="8" max="8" width="11.33203125" style="9" customWidth="1"/>
  </cols>
  <sheetData>
    <row r="1" spans="1:8" x14ac:dyDescent="0.2">
      <c r="A1" s="33" t="s">
        <v>46</v>
      </c>
      <c r="B1" s="33"/>
      <c r="C1" s="28" t="s">
        <v>45</v>
      </c>
      <c r="D1" s="28"/>
      <c r="E1" s="29" t="s">
        <v>3</v>
      </c>
      <c r="F1" s="29"/>
      <c r="G1" s="29"/>
    </row>
    <row r="2" spans="1:8" ht="74" x14ac:dyDescent="0.2">
      <c r="A2" s="31" t="s">
        <v>44</v>
      </c>
      <c r="B2" s="31" t="s">
        <v>43</v>
      </c>
      <c r="C2" s="3" t="s">
        <v>0</v>
      </c>
      <c r="D2" s="3" t="s">
        <v>1</v>
      </c>
      <c r="E2" s="4" t="s">
        <v>49</v>
      </c>
      <c r="F2" s="4" t="s">
        <v>50</v>
      </c>
      <c r="G2" s="4" t="s">
        <v>48</v>
      </c>
      <c r="H2" s="10" t="s">
        <v>2</v>
      </c>
    </row>
    <row r="3" spans="1:8" x14ac:dyDescent="0.2">
      <c r="A3" s="32">
        <v>19057.400000000001</v>
      </c>
      <c r="B3" s="32">
        <v>16.150684931506852</v>
      </c>
      <c r="C3" s="5">
        <v>152.11565859048721</v>
      </c>
      <c r="D3" s="5">
        <v>7.8</v>
      </c>
      <c r="E3" s="6">
        <v>0</v>
      </c>
      <c r="F3" s="6">
        <v>0</v>
      </c>
      <c r="G3" s="6">
        <v>0</v>
      </c>
      <c r="H3" s="11">
        <v>0.10840408450260788</v>
      </c>
    </row>
    <row r="4" spans="1:8" x14ac:dyDescent="0.2">
      <c r="A4" s="32">
        <v>18657.899999999998</v>
      </c>
      <c r="B4" s="32">
        <v>13.991078692663773</v>
      </c>
      <c r="C4" s="5">
        <v>131.77534938930398</v>
      </c>
      <c r="D4" s="5">
        <v>8.2272727272727266</v>
      </c>
      <c r="E4" s="6">
        <v>0</v>
      </c>
      <c r="F4" s="6">
        <v>0</v>
      </c>
      <c r="G4" s="6">
        <v>0</v>
      </c>
      <c r="H4" s="11">
        <v>0.19104508010011842</v>
      </c>
    </row>
    <row r="5" spans="1:8" x14ac:dyDescent="0.2">
      <c r="A5" s="32">
        <v>26967.799999999996</v>
      </c>
      <c r="B5" s="32">
        <v>16.08270377733599</v>
      </c>
      <c r="C5" s="5">
        <v>151.47537626919262</v>
      </c>
      <c r="D5" s="5">
        <v>8.0869565217391308</v>
      </c>
      <c r="E5" s="6">
        <v>0</v>
      </c>
      <c r="F5" s="6">
        <v>0</v>
      </c>
      <c r="G5" s="6">
        <v>0</v>
      </c>
      <c r="H5" s="11">
        <v>0.14921498972849104</v>
      </c>
    </row>
    <row r="6" spans="1:8" x14ac:dyDescent="0.2">
      <c r="A6" s="32">
        <v>36029.800000000003</v>
      </c>
      <c r="B6" s="32">
        <v>16.249873710038244</v>
      </c>
      <c r="C6" s="5">
        <v>153.04987075765382</v>
      </c>
      <c r="D6" s="5">
        <v>8.5</v>
      </c>
      <c r="E6" s="6">
        <v>0</v>
      </c>
      <c r="F6" s="6">
        <v>0</v>
      </c>
      <c r="G6" s="6">
        <v>0</v>
      </c>
      <c r="H6" s="11">
        <v>7.6919660947326926E-2</v>
      </c>
    </row>
    <row r="7" spans="1:8" x14ac:dyDescent="0.2">
      <c r="A7" s="32">
        <v>38290.9</v>
      </c>
      <c r="B7" s="32">
        <v>15.880158161936995</v>
      </c>
      <c r="C7" s="5">
        <v>149.56769496578681</v>
      </c>
      <c r="D7" s="5">
        <v>8.9523809523809526</v>
      </c>
      <c r="E7" s="6">
        <v>0</v>
      </c>
      <c r="F7" s="6">
        <v>0</v>
      </c>
      <c r="G7" s="6">
        <v>0</v>
      </c>
      <c r="H7" s="11">
        <v>0.16049766393581763</v>
      </c>
    </row>
    <row r="8" spans="1:8" x14ac:dyDescent="0.2">
      <c r="A8" s="32">
        <v>34229.4</v>
      </c>
      <c r="B8" s="32">
        <v>15.097415801921787</v>
      </c>
      <c r="C8" s="5">
        <v>142.19541508382912</v>
      </c>
      <c r="D8" s="5">
        <v>8.7272727272727266</v>
      </c>
      <c r="E8" s="6">
        <v>0</v>
      </c>
      <c r="F8" s="6">
        <v>0</v>
      </c>
      <c r="G8" s="6">
        <v>0</v>
      </c>
      <c r="H8" s="11">
        <v>0.33474440101199548</v>
      </c>
    </row>
    <row r="9" spans="1:8" x14ac:dyDescent="0.2">
      <c r="A9" s="32">
        <v>35903.599999999999</v>
      </c>
      <c r="B9" s="32">
        <v>13.564076209045053</v>
      </c>
      <c r="C9" s="5">
        <v>127.75361506095219</v>
      </c>
      <c r="D9" s="5">
        <v>8.304347826086957</v>
      </c>
      <c r="E9" s="6">
        <v>400</v>
      </c>
      <c r="F9" s="6">
        <v>0</v>
      </c>
      <c r="G9" s="6">
        <v>0</v>
      </c>
      <c r="H9" s="11">
        <v>0.52569658752882731</v>
      </c>
    </row>
    <row r="10" spans="1:8" x14ac:dyDescent="0.2">
      <c r="A10" s="32">
        <v>36794.5</v>
      </c>
      <c r="B10" s="32">
        <v>12.540172311314494</v>
      </c>
      <c r="C10" s="5">
        <v>118.1099487770035</v>
      </c>
      <c r="D10" s="5">
        <v>8.5217391304347831</v>
      </c>
      <c r="E10" s="6">
        <v>0</v>
      </c>
      <c r="F10" s="6">
        <v>0</v>
      </c>
      <c r="G10" s="6">
        <v>0</v>
      </c>
      <c r="H10" s="11">
        <v>0.47096984603677178</v>
      </c>
    </row>
    <row r="11" spans="1:8" x14ac:dyDescent="0.2">
      <c r="A11" s="32">
        <v>29395.299999999996</v>
      </c>
      <c r="B11" s="32">
        <v>13.914330582378295</v>
      </c>
      <c r="C11" s="5">
        <v>131.05249525703891</v>
      </c>
      <c r="D11" s="5">
        <v>8.25</v>
      </c>
      <c r="E11" s="6">
        <v>0</v>
      </c>
      <c r="F11" s="6">
        <v>0</v>
      </c>
      <c r="G11" s="6">
        <v>0</v>
      </c>
      <c r="H11" s="11">
        <v>0.40726238548339366</v>
      </c>
    </row>
    <row r="12" spans="1:8" x14ac:dyDescent="0.2">
      <c r="A12" s="32">
        <v>35075.799999999996</v>
      </c>
      <c r="B12" s="32">
        <v>15.077731761707552</v>
      </c>
      <c r="C12" s="5">
        <v>142.01002042387455</v>
      </c>
      <c r="D12" s="5">
        <v>8.4782608695652169</v>
      </c>
      <c r="E12" s="6">
        <v>0</v>
      </c>
      <c r="F12" s="6">
        <v>0</v>
      </c>
      <c r="G12" s="6">
        <v>0</v>
      </c>
      <c r="H12" s="11">
        <v>0.17898380079713078</v>
      </c>
    </row>
    <row r="13" spans="1:8" x14ac:dyDescent="0.2">
      <c r="A13" s="32">
        <v>44206.8</v>
      </c>
      <c r="B13" s="32">
        <v>13.736163845807322</v>
      </c>
      <c r="C13" s="5">
        <v>129.37442707681328</v>
      </c>
      <c r="D13" s="5">
        <v>7.884615384615385</v>
      </c>
      <c r="E13" s="6">
        <v>0</v>
      </c>
      <c r="F13" s="6">
        <v>0</v>
      </c>
      <c r="G13" s="6">
        <v>0</v>
      </c>
      <c r="H13" s="11">
        <v>0.28120560637729936</v>
      </c>
    </row>
    <row r="14" spans="1:8" x14ac:dyDescent="0.2">
      <c r="A14" s="32">
        <v>30192.300000000003</v>
      </c>
      <c r="B14" s="32">
        <v>13.941195142373974</v>
      </c>
      <c r="C14" s="5">
        <v>131.30551983487055</v>
      </c>
      <c r="D14" s="5">
        <v>8.6666666666666661</v>
      </c>
      <c r="E14" s="6">
        <v>800</v>
      </c>
      <c r="F14" s="6">
        <v>0</v>
      </c>
      <c r="G14" s="6">
        <v>0</v>
      </c>
      <c r="H14" s="11">
        <v>0.60519735164263744</v>
      </c>
    </row>
    <row r="15" spans="1:8" x14ac:dyDescent="0.2">
      <c r="A15" s="32">
        <v>35813.4</v>
      </c>
      <c r="B15" s="32">
        <v>14.895864524267038</v>
      </c>
      <c r="C15" s="5">
        <v>140.29709897709878</v>
      </c>
      <c r="D15" s="5">
        <v>8.4</v>
      </c>
      <c r="E15" s="6">
        <v>400</v>
      </c>
      <c r="F15" s="6">
        <v>0</v>
      </c>
      <c r="G15" s="6">
        <v>0</v>
      </c>
      <c r="H15" s="11">
        <v>0.47371654185304946</v>
      </c>
    </row>
    <row r="16" spans="1:8" x14ac:dyDescent="0.2">
      <c r="A16" s="32">
        <v>44118.999999999993</v>
      </c>
      <c r="B16" s="32">
        <v>15.188166562107902</v>
      </c>
      <c r="C16" s="5">
        <v>143.05015354921568</v>
      </c>
      <c r="D16" s="5">
        <v>7.9615384615384617</v>
      </c>
      <c r="E16" s="6">
        <v>0</v>
      </c>
      <c r="F16" s="6">
        <v>0</v>
      </c>
      <c r="G16" s="6">
        <v>0</v>
      </c>
      <c r="H16" s="11">
        <v>0.34684376345792073</v>
      </c>
    </row>
    <row r="17" spans="1:8" x14ac:dyDescent="0.2">
      <c r="A17" s="32">
        <v>20733.200000000004</v>
      </c>
      <c r="B17" s="32">
        <v>16.073177863878936</v>
      </c>
      <c r="C17" s="5">
        <v>151.38565619816526</v>
      </c>
      <c r="D17" s="5">
        <v>8.5833333333333339</v>
      </c>
      <c r="E17" s="6">
        <v>600</v>
      </c>
      <c r="F17" s="6">
        <v>0</v>
      </c>
      <c r="G17" s="6">
        <v>0</v>
      </c>
      <c r="H17" s="11">
        <v>0.46183415970520708</v>
      </c>
    </row>
    <row r="18" spans="1:8" x14ac:dyDescent="0.2">
      <c r="A18" s="32">
        <v>10898.399999999998</v>
      </c>
      <c r="B18" s="32">
        <v>15.962014922708939</v>
      </c>
      <c r="C18" s="5">
        <v>150.33866505948342</v>
      </c>
      <c r="D18" s="5">
        <v>7.56</v>
      </c>
      <c r="E18" s="6">
        <v>800</v>
      </c>
      <c r="F18" s="6">
        <v>0</v>
      </c>
      <c r="G18" s="6">
        <v>0</v>
      </c>
      <c r="H18" s="11">
        <v>0.51403875798282328</v>
      </c>
    </row>
    <row r="19" spans="1:8" x14ac:dyDescent="0.2">
      <c r="A19" s="32">
        <v>16643.8</v>
      </c>
      <c r="B19" s="32">
        <v>15.38274064531592</v>
      </c>
      <c r="C19" s="5">
        <v>144.88275476317961</v>
      </c>
      <c r="D19" s="5">
        <v>7.7826086956521738</v>
      </c>
      <c r="E19" s="6">
        <v>300</v>
      </c>
      <c r="F19" s="6">
        <v>0</v>
      </c>
      <c r="G19" s="6">
        <v>0</v>
      </c>
      <c r="H19" s="11">
        <v>0.40109830687703529</v>
      </c>
    </row>
    <row r="20" spans="1:8" x14ac:dyDescent="0.2">
      <c r="A20" s="32">
        <v>23076.000000000004</v>
      </c>
      <c r="B20" s="32">
        <v>15.814112458654904</v>
      </c>
      <c r="C20" s="5">
        <v>148.94564174052528</v>
      </c>
      <c r="D20" s="5">
        <v>8.695652173913043</v>
      </c>
      <c r="E20" s="6">
        <v>0</v>
      </c>
      <c r="F20" s="6">
        <v>0</v>
      </c>
      <c r="G20" s="6">
        <v>0</v>
      </c>
      <c r="H20" s="11">
        <v>0.33409169700121338</v>
      </c>
    </row>
    <row r="21" spans="1:8" x14ac:dyDescent="0.2">
      <c r="A21" s="32">
        <v>31344.9</v>
      </c>
      <c r="B21" s="32">
        <v>14.502018861732941</v>
      </c>
      <c r="C21" s="5">
        <v>136.58765305617018</v>
      </c>
      <c r="D21" s="5">
        <v>8.5416666666666661</v>
      </c>
      <c r="E21" s="6">
        <v>300</v>
      </c>
      <c r="F21" s="6">
        <v>0</v>
      </c>
      <c r="G21" s="6">
        <v>0</v>
      </c>
      <c r="H21" s="11">
        <v>0.44721150809222554</v>
      </c>
    </row>
    <row r="22" spans="1:8" x14ac:dyDescent="0.2">
      <c r="A22" s="32">
        <v>39060.5</v>
      </c>
      <c r="B22" s="32">
        <v>15.343096688820198</v>
      </c>
      <c r="C22" s="5">
        <v>144.50936709714227</v>
      </c>
      <c r="D22" s="5">
        <v>8.5833333333333339</v>
      </c>
      <c r="E22" s="6">
        <v>0</v>
      </c>
      <c r="F22" s="6">
        <v>0</v>
      </c>
      <c r="G22" s="6">
        <v>0</v>
      </c>
      <c r="H22" s="11">
        <v>0.25924655342353531</v>
      </c>
    </row>
    <row r="23" spans="1:8" x14ac:dyDescent="0.2">
      <c r="A23" s="32">
        <v>51116.7</v>
      </c>
      <c r="B23" s="32">
        <v>15.432584035075509</v>
      </c>
      <c r="C23" s="5">
        <v>145.35220606458361</v>
      </c>
      <c r="D23" s="5">
        <v>8.4</v>
      </c>
      <c r="E23" s="6">
        <v>0</v>
      </c>
      <c r="F23" s="6">
        <v>0</v>
      </c>
      <c r="G23" s="6">
        <v>0</v>
      </c>
      <c r="H23" s="11">
        <v>0.14055093540858465</v>
      </c>
    </row>
    <row r="24" spans="1:8" x14ac:dyDescent="0.2">
      <c r="A24" s="32">
        <v>30944.899999999994</v>
      </c>
      <c r="B24" s="32">
        <v>13.917969582829937</v>
      </c>
      <c r="C24" s="5">
        <v>131.08676928025591</v>
      </c>
      <c r="D24" s="5">
        <v>8.0370370370370363</v>
      </c>
      <c r="E24" s="6">
        <v>0</v>
      </c>
      <c r="F24" s="6">
        <v>0</v>
      </c>
      <c r="G24" s="6">
        <v>0</v>
      </c>
      <c r="H24" s="11">
        <v>0.36376915097479717</v>
      </c>
    </row>
    <row r="25" spans="1:8" x14ac:dyDescent="0.2">
      <c r="A25" s="32">
        <v>25471.9</v>
      </c>
      <c r="B25" s="32">
        <v>14.236586530807198</v>
      </c>
      <c r="C25" s="5">
        <v>134.08767153828356</v>
      </c>
      <c r="D25" s="5">
        <v>8.2307692307692299</v>
      </c>
      <c r="E25" s="6">
        <v>0</v>
      </c>
      <c r="F25" s="6">
        <v>0</v>
      </c>
      <c r="G25" s="6">
        <v>0</v>
      </c>
      <c r="H25" s="11">
        <v>0.39453672478299617</v>
      </c>
    </row>
    <row r="26" spans="1:8" x14ac:dyDescent="0.2">
      <c r="A26" s="32">
        <v>19523</v>
      </c>
      <c r="B26" s="32">
        <v>16.217313918340416</v>
      </c>
      <c r="C26" s="5">
        <v>152.74320548750038</v>
      </c>
      <c r="D26" s="5">
        <v>8.0769230769230766</v>
      </c>
      <c r="E26" s="6">
        <v>0</v>
      </c>
      <c r="F26" s="6">
        <v>100</v>
      </c>
      <c r="G26" s="6">
        <v>0</v>
      </c>
      <c r="H26" s="11">
        <v>0.3338267684269835</v>
      </c>
    </row>
    <row r="27" spans="1:8" x14ac:dyDescent="0.2">
      <c r="A27" s="32">
        <v>19846.899999999998</v>
      </c>
      <c r="B27" s="32">
        <v>15.841917708780153</v>
      </c>
      <c r="C27" s="5">
        <v>149.20752623353673</v>
      </c>
      <c r="D27" s="5">
        <v>8.48</v>
      </c>
      <c r="E27" s="6">
        <v>0</v>
      </c>
      <c r="F27" s="6">
        <v>0</v>
      </c>
      <c r="G27" s="6">
        <v>0</v>
      </c>
      <c r="H27" s="11">
        <v>0.30540789745501812</v>
      </c>
    </row>
    <row r="28" spans="1:8" x14ac:dyDescent="0.2">
      <c r="A28" s="32">
        <v>22922.499999999996</v>
      </c>
      <c r="B28" s="32">
        <v>13.5602735495257</v>
      </c>
      <c r="C28" s="5">
        <v>127.71779961042269</v>
      </c>
      <c r="D28" s="5">
        <v>9.8571428571428577</v>
      </c>
      <c r="E28" s="6">
        <v>0</v>
      </c>
      <c r="F28" s="6">
        <v>200</v>
      </c>
      <c r="G28" s="6">
        <v>0</v>
      </c>
      <c r="H28" s="11">
        <v>0.49438324790053451</v>
      </c>
    </row>
    <row r="29" spans="1:8" x14ac:dyDescent="0.2">
      <c r="A29" s="32">
        <v>21418</v>
      </c>
      <c r="B29" s="32">
        <v>13.309395948965616</v>
      </c>
      <c r="C29" s="5">
        <v>125.35490221030371</v>
      </c>
      <c r="D29" s="5">
        <v>9.4090909090909083</v>
      </c>
      <c r="E29" s="6">
        <v>0</v>
      </c>
      <c r="F29" s="6">
        <v>300</v>
      </c>
      <c r="G29" s="6">
        <v>0</v>
      </c>
      <c r="H29" s="11">
        <v>0.51818096927817725</v>
      </c>
    </row>
    <row r="30" spans="1:8" x14ac:dyDescent="0.2">
      <c r="A30" s="32">
        <v>19256.699999999997</v>
      </c>
      <c r="B30" s="32">
        <v>14.902997194743842</v>
      </c>
      <c r="C30" s="5">
        <v>140.36427822501855</v>
      </c>
      <c r="D30" s="5">
        <v>8.5416666666666661</v>
      </c>
      <c r="E30" s="6">
        <v>0</v>
      </c>
      <c r="F30" s="6">
        <v>400</v>
      </c>
      <c r="G30" s="6">
        <v>0</v>
      </c>
      <c r="H30" s="11">
        <v>0.45723825993030992</v>
      </c>
    </row>
    <row r="31" spans="1:8" x14ac:dyDescent="0.2">
      <c r="A31" s="32">
        <v>18445.499999999993</v>
      </c>
      <c r="B31" s="32">
        <v>15.67184105363877</v>
      </c>
      <c r="C31" s="5">
        <v>147.60565470193197</v>
      </c>
      <c r="D31" s="5">
        <v>8.625</v>
      </c>
      <c r="E31" s="6">
        <v>0</v>
      </c>
      <c r="F31" s="6">
        <v>600</v>
      </c>
      <c r="G31" s="6">
        <v>0</v>
      </c>
      <c r="H31" s="11">
        <v>0.48160798026618967</v>
      </c>
    </row>
    <row r="32" spans="1:8" x14ac:dyDescent="0.2">
      <c r="A32" s="32">
        <v>25051.9</v>
      </c>
      <c r="B32" s="32">
        <v>14.739165771675712</v>
      </c>
      <c r="C32" s="5">
        <v>138.82122757896153</v>
      </c>
      <c r="D32" s="5">
        <v>8.5833333333333339</v>
      </c>
      <c r="E32" s="6">
        <v>0</v>
      </c>
      <c r="F32" s="6">
        <v>700</v>
      </c>
      <c r="G32" s="6">
        <v>0</v>
      </c>
      <c r="H32" s="11">
        <v>0.55007404627992296</v>
      </c>
    </row>
    <row r="33" spans="1:8" x14ac:dyDescent="0.2">
      <c r="A33" s="32">
        <v>23877.299999999996</v>
      </c>
      <c r="B33" s="32">
        <v>14.365106267276927</v>
      </c>
      <c r="C33" s="5">
        <v>135.29813811836217</v>
      </c>
      <c r="D33" s="5">
        <v>8.25</v>
      </c>
      <c r="E33" s="6">
        <v>0</v>
      </c>
      <c r="F33" s="6">
        <v>300</v>
      </c>
      <c r="G33" s="6">
        <v>0</v>
      </c>
      <c r="H33" s="11">
        <v>0.46209161002290888</v>
      </c>
    </row>
    <row r="34" spans="1:8" x14ac:dyDescent="0.2">
      <c r="A34" s="32">
        <v>18985</v>
      </c>
      <c r="B34" s="32">
        <v>15.269223857677288</v>
      </c>
      <c r="C34" s="5">
        <v>143.81359385848995</v>
      </c>
      <c r="D34" s="5">
        <v>7.3076923076923075</v>
      </c>
      <c r="E34" s="6">
        <v>0</v>
      </c>
      <c r="F34" s="6">
        <v>0</v>
      </c>
      <c r="G34" s="6">
        <v>0</v>
      </c>
      <c r="H34" s="11">
        <v>0.32242823281538063</v>
      </c>
    </row>
    <row r="35" spans="1:8" x14ac:dyDescent="0.2">
      <c r="A35" s="32">
        <v>11718.2</v>
      </c>
      <c r="B35" s="32">
        <v>16.303027847554223</v>
      </c>
      <c r="C35" s="5">
        <v>153.55050442547301</v>
      </c>
      <c r="D35" s="5">
        <v>7.166666666666667</v>
      </c>
      <c r="E35" s="6">
        <v>0</v>
      </c>
      <c r="F35" s="6">
        <v>100</v>
      </c>
      <c r="G35" s="6">
        <v>0</v>
      </c>
      <c r="H35" s="11">
        <v>0.31594442832516939</v>
      </c>
    </row>
    <row r="36" spans="1:8" x14ac:dyDescent="0.2">
      <c r="A36" s="32">
        <v>15213.199999999997</v>
      </c>
      <c r="B36" s="32">
        <v>15.955560153573812</v>
      </c>
      <c r="C36" s="5">
        <v>150.27787064350642</v>
      </c>
      <c r="D36" s="5">
        <v>7.52</v>
      </c>
      <c r="E36" s="6">
        <v>0</v>
      </c>
      <c r="F36" s="6">
        <v>0</v>
      </c>
      <c r="G36" s="6">
        <v>0</v>
      </c>
      <c r="H36" s="11">
        <v>0.28591617805589886</v>
      </c>
    </row>
    <row r="37" spans="1:8" x14ac:dyDescent="0.2">
      <c r="A37" s="32">
        <v>18414.199999999997</v>
      </c>
      <c r="B37" s="32">
        <v>15.320682883821584</v>
      </c>
      <c r="C37" s="5">
        <v>144.29826207445487</v>
      </c>
      <c r="D37" s="5">
        <v>7.88</v>
      </c>
      <c r="E37" s="6">
        <v>0</v>
      </c>
      <c r="F37" s="6">
        <v>0</v>
      </c>
      <c r="G37" s="6">
        <v>0</v>
      </c>
      <c r="H37" s="11">
        <v>0.27101910482127928</v>
      </c>
    </row>
    <row r="38" spans="1:8" x14ac:dyDescent="0.2">
      <c r="A38" s="32">
        <v>33211.899999999994</v>
      </c>
      <c r="B38" s="32">
        <v>13.56930987709003</v>
      </c>
      <c r="C38" s="5">
        <v>127.80290850360689</v>
      </c>
      <c r="D38" s="5">
        <v>8.52</v>
      </c>
      <c r="E38" s="6">
        <v>0</v>
      </c>
      <c r="F38" s="6">
        <v>100</v>
      </c>
      <c r="G38" s="6">
        <v>0</v>
      </c>
      <c r="H38" s="11">
        <v>0.43507297083274366</v>
      </c>
    </row>
    <row r="39" spans="1:8" x14ac:dyDescent="0.2">
      <c r="A39" s="32">
        <v>37460</v>
      </c>
      <c r="B39" s="32">
        <v>13.513591443278941</v>
      </c>
      <c r="C39" s="5">
        <v>127.27812294245275</v>
      </c>
      <c r="D39" s="5">
        <v>9.2083333333333339</v>
      </c>
      <c r="E39" s="6">
        <v>0</v>
      </c>
      <c r="F39" s="6">
        <v>0</v>
      </c>
      <c r="G39" s="6">
        <v>0</v>
      </c>
      <c r="H39" s="11">
        <v>0.43976508275493864</v>
      </c>
    </row>
    <row r="40" spans="1:8" x14ac:dyDescent="0.2">
      <c r="A40" s="32">
        <v>45195.3</v>
      </c>
      <c r="B40" s="32">
        <v>14.496859032969397</v>
      </c>
      <c r="C40" s="5">
        <v>136.53905507076527</v>
      </c>
      <c r="D40" s="5">
        <v>9.9565217391304355</v>
      </c>
      <c r="E40" s="6">
        <v>0</v>
      </c>
      <c r="F40" s="6">
        <v>0</v>
      </c>
      <c r="G40" s="6">
        <v>0</v>
      </c>
      <c r="H40" s="11">
        <v>0.41139233504368816</v>
      </c>
    </row>
    <row r="41" spans="1:8" x14ac:dyDescent="0.2">
      <c r="A41" s="32">
        <v>35302.899999999994</v>
      </c>
      <c r="B41" s="32">
        <v>14.674884700369256</v>
      </c>
      <c r="C41" s="5">
        <v>138.21579458722454</v>
      </c>
      <c r="D41" s="5">
        <v>9.6086956521739122</v>
      </c>
      <c r="E41" s="6">
        <v>0</v>
      </c>
      <c r="F41" s="6">
        <v>0</v>
      </c>
      <c r="G41" s="6">
        <v>0</v>
      </c>
      <c r="H41" s="11">
        <v>0.38202527271130704</v>
      </c>
    </row>
    <row r="42" spans="1:8" x14ac:dyDescent="0.2">
      <c r="A42" s="32">
        <v>27336.5</v>
      </c>
      <c r="B42" s="32">
        <v>15.587361861238055</v>
      </c>
      <c r="C42" s="5">
        <v>146.80998516570332</v>
      </c>
      <c r="D42" s="5">
        <v>9.2083333333333339</v>
      </c>
      <c r="E42" s="6">
        <v>400</v>
      </c>
      <c r="F42" s="6">
        <v>0</v>
      </c>
      <c r="G42" s="6">
        <v>0</v>
      </c>
      <c r="H42" s="11">
        <v>0.4402538730269055</v>
      </c>
    </row>
    <row r="43" spans="1:8" x14ac:dyDescent="0.2">
      <c r="A43" s="32">
        <v>25792.399999999998</v>
      </c>
      <c r="B43" s="32">
        <v>15.838246795988693</v>
      </c>
      <c r="C43" s="5">
        <v>149.17295164309246</v>
      </c>
      <c r="D43" s="5">
        <v>8.6923076923076916</v>
      </c>
      <c r="E43" s="6">
        <v>700</v>
      </c>
      <c r="F43" s="6">
        <v>0</v>
      </c>
      <c r="G43" s="6">
        <v>0</v>
      </c>
      <c r="H43" s="11">
        <v>0.5006707402180488</v>
      </c>
    </row>
    <row r="44" spans="1:8" x14ac:dyDescent="0.2">
      <c r="A44" s="32">
        <v>40493.9</v>
      </c>
      <c r="B44" s="32">
        <v>13.497878765191782</v>
      </c>
      <c r="C44" s="5">
        <v>127.13013266305688</v>
      </c>
      <c r="D44" s="5">
        <v>9.8260869565217384</v>
      </c>
      <c r="E44" s="6">
        <v>0</v>
      </c>
      <c r="F44" s="6">
        <v>0</v>
      </c>
      <c r="G44" s="6">
        <v>0</v>
      </c>
      <c r="H44" s="11">
        <v>0.39582258068499204</v>
      </c>
    </row>
    <row r="45" spans="1:8" x14ac:dyDescent="0.2">
      <c r="A45" s="32">
        <v>38680.5</v>
      </c>
      <c r="B45" s="32">
        <v>12.417495805291212</v>
      </c>
      <c r="C45" s="5">
        <v>116.95451681938368</v>
      </c>
      <c r="D45" s="5">
        <v>8.8000000000000007</v>
      </c>
      <c r="E45" s="6">
        <v>0</v>
      </c>
      <c r="F45" s="6">
        <v>0</v>
      </c>
      <c r="G45" s="6">
        <v>0</v>
      </c>
      <c r="H45" s="11">
        <v>0.41755664999159792</v>
      </c>
    </row>
    <row r="46" spans="1:8" x14ac:dyDescent="0.2">
      <c r="A46" s="32">
        <v>34427.600000000006</v>
      </c>
      <c r="B46" s="32">
        <v>13.817140838990694</v>
      </c>
      <c r="C46" s="5">
        <v>130.13711105591415</v>
      </c>
      <c r="D46" s="5">
        <v>8.0384615384615383</v>
      </c>
      <c r="E46" s="6">
        <v>0</v>
      </c>
      <c r="F46" s="6">
        <v>0</v>
      </c>
      <c r="G46" s="6">
        <v>0</v>
      </c>
      <c r="H46" s="11">
        <v>0.37009550476942915</v>
      </c>
    </row>
    <row r="47" spans="1:8" x14ac:dyDescent="0.2">
      <c r="A47" s="32">
        <v>28391.300000000003</v>
      </c>
      <c r="B47" s="32">
        <v>15.875240318593791</v>
      </c>
      <c r="C47" s="5">
        <v>149.52137612654448</v>
      </c>
      <c r="D47" s="5">
        <v>8.8800000000000008</v>
      </c>
      <c r="E47" s="6">
        <v>0</v>
      </c>
      <c r="F47" s="6">
        <v>0</v>
      </c>
      <c r="G47" s="6">
        <v>0</v>
      </c>
      <c r="H47" s="11">
        <v>0.30778442691951402</v>
      </c>
    </row>
    <row r="48" spans="1:8" x14ac:dyDescent="0.2">
      <c r="A48" s="32">
        <v>28104.500000000004</v>
      </c>
      <c r="B48" s="32">
        <v>15.158043747420548</v>
      </c>
      <c r="C48" s="5">
        <v>142.7664410123048</v>
      </c>
      <c r="D48" s="5">
        <v>7.6785714285714288</v>
      </c>
      <c r="E48" s="6">
        <v>400</v>
      </c>
      <c r="F48" s="6">
        <v>0</v>
      </c>
      <c r="G48" s="6">
        <v>0</v>
      </c>
      <c r="H48" s="11">
        <v>0.43106975751214227</v>
      </c>
    </row>
    <row r="49" spans="1:8" x14ac:dyDescent="0.2">
      <c r="A49" s="32">
        <v>26319.9</v>
      </c>
      <c r="B49" s="32">
        <v>14.823555723168942</v>
      </c>
      <c r="C49" s="5">
        <v>139.61605659731291</v>
      </c>
      <c r="D49" s="5">
        <v>7.8518518518518521</v>
      </c>
      <c r="E49" s="6">
        <v>300</v>
      </c>
      <c r="F49" s="6">
        <v>0</v>
      </c>
      <c r="G49" s="6">
        <v>0</v>
      </c>
      <c r="H49" s="11">
        <v>0.43320453345187487</v>
      </c>
    </row>
    <row r="50" spans="1:8" x14ac:dyDescent="0.2">
      <c r="A50" s="32">
        <v>16095</v>
      </c>
      <c r="B50" s="32">
        <v>16.08083398557844</v>
      </c>
      <c r="C50" s="5">
        <v>151.4577655854456</v>
      </c>
      <c r="D50" s="5">
        <v>7.4285714285714288</v>
      </c>
      <c r="E50" s="6">
        <v>300</v>
      </c>
      <c r="F50" s="6">
        <v>0</v>
      </c>
      <c r="G50" s="6">
        <v>0</v>
      </c>
      <c r="H50" s="11">
        <v>0.37309102205653932</v>
      </c>
    </row>
    <row r="51" spans="1:8" x14ac:dyDescent="0.2">
      <c r="A51" s="32">
        <v>13006.499999999996</v>
      </c>
      <c r="B51" s="32">
        <v>16.35648369513245</v>
      </c>
      <c r="C51" s="5">
        <v>154.05397975759419</v>
      </c>
      <c r="D51" s="5">
        <v>7.5185185185185182</v>
      </c>
      <c r="E51" s="6">
        <v>100</v>
      </c>
      <c r="F51" s="6">
        <v>0</v>
      </c>
      <c r="G51" s="6">
        <v>0</v>
      </c>
      <c r="H51" s="11">
        <v>0.32159304962903174</v>
      </c>
    </row>
    <row r="52" spans="1:8" x14ac:dyDescent="0.2">
      <c r="A52" s="32">
        <v>12470.299999999997</v>
      </c>
      <c r="B52" s="32">
        <v>15.902223878742701</v>
      </c>
      <c r="C52" s="5">
        <v>149.77552151050648</v>
      </c>
      <c r="D52" s="5">
        <v>7</v>
      </c>
      <c r="E52" s="6">
        <v>400</v>
      </c>
      <c r="F52" s="6">
        <v>0</v>
      </c>
      <c r="G52" s="6">
        <v>0</v>
      </c>
      <c r="H52" s="11">
        <v>0.38727215864894998</v>
      </c>
    </row>
    <row r="53" spans="1:8" x14ac:dyDescent="0.2">
      <c r="A53" s="32">
        <v>9272.4000000000015</v>
      </c>
      <c r="B53" s="32">
        <v>15.246060713967772</v>
      </c>
      <c r="C53" s="5">
        <v>143.59543116908441</v>
      </c>
      <c r="D53" s="5">
        <v>6.88</v>
      </c>
      <c r="E53" s="6">
        <v>200</v>
      </c>
      <c r="F53" s="6">
        <v>0</v>
      </c>
      <c r="G53" s="6">
        <v>0</v>
      </c>
      <c r="H53" s="11">
        <v>0.3634334152970104</v>
      </c>
    </row>
    <row r="54" spans="1:8" x14ac:dyDescent="0.2">
      <c r="A54" s="32">
        <v>9453.9</v>
      </c>
      <c r="B54" s="32">
        <v>15.492396625351519</v>
      </c>
      <c r="C54" s="5">
        <v>145.91555254805621</v>
      </c>
      <c r="D54" s="5">
        <v>4.9259259259259256</v>
      </c>
      <c r="E54" s="6">
        <v>0</v>
      </c>
      <c r="F54" s="6">
        <v>0</v>
      </c>
      <c r="G54" s="6">
        <v>0</v>
      </c>
      <c r="H54" s="11">
        <v>0.20311194321920059</v>
      </c>
    </row>
    <row r="55" spans="1:8" x14ac:dyDescent="0.2">
      <c r="A55" s="32">
        <v>23095.599999999991</v>
      </c>
      <c r="B55" s="32">
        <v>15.891050896518456</v>
      </c>
      <c r="C55" s="5">
        <v>149.67028847818196</v>
      </c>
      <c r="D55" s="5">
        <v>5.9642857142857144</v>
      </c>
      <c r="E55" s="6">
        <v>0</v>
      </c>
      <c r="F55" s="6">
        <v>0</v>
      </c>
      <c r="G55" s="6">
        <v>0</v>
      </c>
      <c r="H55" s="11">
        <v>0.10770016799736749</v>
      </c>
    </row>
    <row r="56" spans="1:8" x14ac:dyDescent="0.2">
      <c r="A56" s="32">
        <v>31985.300000000007</v>
      </c>
      <c r="B56" s="32">
        <v>14.392873510540786</v>
      </c>
      <c r="C56" s="5">
        <v>135.55966464273172</v>
      </c>
      <c r="D56" s="5">
        <v>6.9642857142857144</v>
      </c>
      <c r="E56" s="6">
        <v>0</v>
      </c>
      <c r="F56" s="6">
        <v>0</v>
      </c>
      <c r="G56" s="6">
        <v>0</v>
      </c>
      <c r="H56" s="11">
        <v>0.19101274648041444</v>
      </c>
    </row>
    <row r="57" spans="1:8" x14ac:dyDescent="0.2">
      <c r="A57" s="32">
        <v>35095.4</v>
      </c>
      <c r="B57" s="32">
        <v>14.313651336829983</v>
      </c>
      <c r="C57" s="5">
        <v>134.81350847783247</v>
      </c>
      <c r="D57" s="5">
        <v>7.4444444444444446</v>
      </c>
      <c r="E57" s="6">
        <v>0</v>
      </c>
      <c r="F57" s="6">
        <v>0</v>
      </c>
      <c r="G57" s="6">
        <v>0</v>
      </c>
      <c r="H57" s="11">
        <v>0.35637718903332055</v>
      </c>
    </row>
    <row r="58" spans="1:8" x14ac:dyDescent="0.2">
      <c r="A58" s="32">
        <v>42398.600000000006</v>
      </c>
      <c r="B58" s="32">
        <v>13.873575818698702</v>
      </c>
      <c r="C58" s="5">
        <v>130.66864542378963</v>
      </c>
      <c r="D58" s="5">
        <v>7.0344827586206895</v>
      </c>
      <c r="E58" s="6">
        <v>0</v>
      </c>
      <c r="F58" s="6">
        <v>0</v>
      </c>
      <c r="G58" s="6">
        <v>0</v>
      </c>
      <c r="H58" s="11">
        <v>0.32272999580174816</v>
      </c>
    </row>
    <row r="59" spans="1:8" x14ac:dyDescent="0.2">
      <c r="A59" s="32">
        <v>35185</v>
      </c>
      <c r="B59" s="32">
        <v>14.633545691634986</v>
      </c>
      <c r="C59" s="5">
        <v>137.82644202627995</v>
      </c>
      <c r="D59" s="5">
        <v>7.666666666666667</v>
      </c>
      <c r="E59" s="6">
        <v>0</v>
      </c>
      <c r="F59" s="6">
        <v>0</v>
      </c>
      <c r="G59" s="6">
        <v>0</v>
      </c>
      <c r="H59" s="11">
        <v>0.21904504760551372</v>
      </c>
    </row>
    <row r="60" spans="1:8" x14ac:dyDescent="0.2">
      <c r="A60" s="32">
        <v>25539.800000000003</v>
      </c>
      <c r="B60" s="32">
        <v>14.949446170471429</v>
      </c>
      <c r="C60" s="5">
        <v>140.80175914694973</v>
      </c>
      <c r="D60" s="5">
        <v>7.6296296296296298</v>
      </c>
      <c r="E60" s="6">
        <v>0</v>
      </c>
      <c r="F60" s="6">
        <v>0</v>
      </c>
      <c r="G60" s="6">
        <v>0</v>
      </c>
      <c r="H60" s="11">
        <v>0.34783357739684723</v>
      </c>
    </row>
    <row r="61" spans="1:8" x14ac:dyDescent="0.2">
      <c r="A61" s="32">
        <v>23145.199999999997</v>
      </c>
      <c r="B61" s="32">
        <v>14.520614143004774</v>
      </c>
      <c r="C61" s="5">
        <v>136.76279321086557</v>
      </c>
      <c r="D61" s="5">
        <v>7.068965517241379</v>
      </c>
      <c r="E61" s="6">
        <v>300</v>
      </c>
      <c r="F61" s="6">
        <v>0</v>
      </c>
      <c r="G61" s="6">
        <v>0</v>
      </c>
      <c r="H61" s="11">
        <v>0.43898950970395595</v>
      </c>
    </row>
    <row r="62" spans="1:8" x14ac:dyDescent="0.2">
      <c r="A62" s="32">
        <v>42408.299999999996</v>
      </c>
      <c r="B62" s="32">
        <v>12.975197336425873</v>
      </c>
      <c r="C62" s="5">
        <v>122.20724362727128</v>
      </c>
      <c r="D62" s="5">
        <v>8.0370370370370363</v>
      </c>
      <c r="E62" s="6">
        <v>300</v>
      </c>
      <c r="F62" s="6">
        <v>0</v>
      </c>
      <c r="G62" s="6">
        <v>0</v>
      </c>
      <c r="H62" s="11">
        <v>0.50425977933564892</v>
      </c>
    </row>
    <row r="63" spans="1:8" x14ac:dyDescent="0.2">
      <c r="A63" s="32">
        <v>39165.899999999994</v>
      </c>
      <c r="B63" s="32">
        <v>12.673522513843073</v>
      </c>
      <c r="C63" s="5">
        <v>119.36591123103155</v>
      </c>
      <c r="D63" s="5">
        <v>8.1923076923076916</v>
      </c>
      <c r="E63" s="6">
        <v>300</v>
      </c>
      <c r="F63" s="6">
        <v>0</v>
      </c>
      <c r="G63" s="6">
        <v>0</v>
      </c>
      <c r="H63" s="11">
        <v>0.52473707995986296</v>
      </c>
    </row>
    <row r="64" spans="1:8" x14ac:dyDescent="0.2">
      <c r="A64" s="32">
        <v>32919.9</v>
      </c>
      <c r="B64" s="32">
        <v>13.889994224490511</v>
      </c>
      <c r="C64" s="5">
        <v>130.8232826184732</v>
      </c>
      <c r="D64" s="5">
        <v>8</v>
      </c>
      <c r="E64" s="6">
        <v>500</v>
      </c>
      <c r="F64" s="6">
        <v>0</v>
      </c>
      <c r="G64" s="6">
        <v>0</v>
      </c>
      <c r="H64" s="11">
        <v>0.51543898979037006</v>
      </c>
    </row>
    <row r="65" spans="1:8" x14ac:dyDescent="0.2">
      <c r="A65" s="32">
        <v>19418</v>
      </c>
      <c r="B65" s="32">
        <v>14.081998732532034</v>
      </c>
      <c r="C65" s="5">
        <v>132.63168221991066</v>
      </c>
      <c r="D65" s="5">
        <v>7.5769230769230766</v>
      </c>
      <c r="E65" s="6">
        <v>400</v>
      </c>
      <c r="F65" s="6">
        <v>0</v>
      </c>
      <c r="G65" s="6">
        <v>0</v>
      </c>
      <c r="H65" s="11">
        <v>0.47944690493356695</v>
      </c>
    </row>
    <row r="66" spans="1:8" x14ac:dyDescent="0.2">
      <c r="A66" s="32">
        <v>24095.899999999994</v>
      </c>
      <c r="B66" s="32">
        <v>13.682747063478521</v>
      </c>
      <c r="C66" s="5">
        <v>128.87131968179011</v>
      </c>
      <c r="D66" s="5">
        <v>6.9615384615384617</v>
      </c>
      <c r="E66" s="6">
        <v>0</v>
      </c>
      <c r="F66" s="6">
        <v>0</v>
      </c>
      <c r="G66" s="6">
        <v>0</v>
      </c>
      <c r="H66" s="11">
        <v>0.26746043932785246</v>
      </c>
    </row>
    <row r="67" spans="1:8" x14ac:dyDescent="0.2">
      <c r="A67" s="32">
        <v>23638.2</v>
      </c>
      <c r="B67" s="32">
        <v>13.176166827810492</v>
      </c>
      <c r="C67" s="5">
        <v>124.10008016443444</v>
      </c>
      <c r="D67" s="5">
        <v>6.92</v>
      </c>
      <c r="E67" s="6">
        <v>0</v>
      </c>
      <c r="F67" s="6">
        <v>0</v>
      </c>
      <c r="G67" s="6">
        <v>0</v>
      </c>
      <c r="H67" s="11">
        <v>0.19251888891709182</v>
      </c>
    </row>
    <row r="68" spans="1:8" x14ac:dyDescent="0.2">
      <c r="A68" s="32">
        <v>9213.5</v>
      </c>
      <c r="B68" s="32">
        <v>14.831357632893081</v>
      </c>
      <c r="C68" s="5">
        <v>139.68953909300791</v>
      </c>
      <c r="D68" s="5">
        <v>6.7307692307692308</v>
      </c>
      <c r="E68" s="6">
        <v>500</v>
      </c>
      <c r="F68" s="6">
        <v>0</v>
      </c>
      <c r="G68" s="6">
        <v>0</v>
      </c>
      <c r="H68" s="11">
        <v>0.46512183209420954</v>
      </c>
    </row>
    <row r="69" spans="1:8" x14ac:dyDescent="0.2">
      <c r="A69" s="32">
        <v>7722.7000000000007</v>
      </c>
      <c r="B69" s="32">
        <v>14.308888021491057</v>
      </c>
      <c r="C69" s="5">
        <v>134.76864506473714</v>
      </c>
      <c r="D69" s="5">
        <v>6.2142857142857144</v>
      </c>
      <c r="E69" s="6">
        <v>800</v>
      </c>
      <c r="F69" s="6">
        <v>0</v>
      </c>
      <c r="G69" s="6">
        <v>0</v>
      </c>
      <c r="H69" s="11">
        <v>0.56396079091509443</v>
      </c>
    </row>
    <row r="70" spans="1:8" x14ac:dyDescent="0.2">
      <c r="A70" s="32">
        <v>11041.100000000002</v>
      </c>
      <c r="B70" s="32">
        <v>15.506204484476809</v>
      </c>
      <c r="C70" s="5">
        <v>146.04560223904303</v>
      </c>
      <c r="D70" s="5">
        <v>7</v>
      </c>
      <c r="E70" s="6">
        <v>300</v>
      </c>
      <c r="F70" s="6">
        <v>0</v>
      </c>
      <c r="G70" s="6">
        <v>0</v>
      </c>
      <c r="H70" s="11">
        <v>0.37807827118674769</v>
      </c>
    </row>
    <row r="71" spans="1:8" x14ac:dyDescent="0.2">
      <c r="A71" s="32">
        <v>11491.900000000001</v>
      </c>
      <c r="B71" s="32">
        <v>15.306411116911528</v>
      </c>
      <c r="C71" s="5">
        <v>144.16384305557239</v>
      </c>
      <c r="D71" s="5">
        <v>6.4285714285714288</v>
      </c>
      <c r="E71" s="6">
        <v>100</v>
      </c>
      <c r="F71" s="6">
        <v>0</v>
      </c>
      <c r="G71" s="6">
        <v>0</v>
      </c>
      <c r="H71" s="11">
        <v>0.35004655452971217</v>
      </c>
    </row>
    <row r="72" spans="1:8" x14ac:dyDescent="0.2">
      <c r="A72" s="32">
        <v>25276.000000000004</v>
      </c>
      <c r="B72" s="32">
        <v>15.185863755774978</v>
      </c>
      <c r="C72" s="5">
        <v>143.02846450609309</v>
      </c>
      <c r="D72" s="5">
        <v>6.7931034482758621</v>
      </c>
      <c r="E72" s="6">
        <v>0</v>
      </c>
      <c r="F72" s="6">
        <v>0</v>
      </c>
      <c r="G72" s="6">
        <v>0</v>
      </c>
      <c r="H72" s="11">
        <v>0.17469536319037818</v>
      </c>
    </row>
    <row r="73" spans="1:8" x14ac:dyDescent="0.2">
      <c r="A73" s="32">
        <v>20132.400000000005</v>
      </c>
      <c r="B73" s="32">
        <v>14.384781407555765</v>
      </c>
      <c r="C73" s="5">
        <v>135.48344895403685</v>
      </c>
      <c r="D73" s="5">
        <v>7.1034482758620694</v>
      </c>
      <c r="E73" s="6">
        <v>0</v>
      </c>
      <c r="F73" s="6">
        <v>0</v>
      </c>
      <c r="G73" s="6">
        <v>0</v>
      </c>
      <c r="H73" s="11">
        <v>0.28767558761002165</v>
      </c>
    </row>
    <row r="74" spans="1:8" x14ac:dyDescent="0.2">
      <c r="A74" s="32">
        <v>27426.799999999999</v>
      </c>
      <c r="B74" s="32">
        <v>14.899763918945505</v>
      </c>
      <c r="C74" s="5">
        <v>140.33382553031524</v>
      </c>
      <c r="D74" s="5">
        <v>7</v>
      </c>
      <c r="E74" s="6">
        <v>0</v>
      </c>
      <c r="F74" s="6">
        <v>0</v>
      </c>
      <c r="G74" s="6">
        <v>0</v>
      </c>
      <c r="H74" s="11">
        <v>0.25946154855834441</v>
      </c>
    </row>
    <row r="75" spans="1:8" x14ac:dyDescent="0.2">
      <c r="A75" s="32">
        <v>25593.4</v>
      </c>
      <c r="B75" s="32">
        <v>14.693756181998024</v>
      </c>
      <c r="C75" s="5">
        <v>138.39353614237916</v>
      </c>
      <c r="D75" s="5">
        <v>7.333333333333333</v>
      </c>
      <c r="E75" s="6">
        <v>0</v>
      </c>
      <c r="F75" s="6">
        <v>0</v>
      </c>
      <c r="G75" s="6">
        <v>0</v>
      </c>
      <c r="H75" s="11">
        <v>0.31601897364164194</v>
      </c>
    </row>
    <row r="76" spans="1:8" x14ac:dyDescent="0.2">
      <c r="A76" s="32">
        <v>19411.899999999998</v>
      </c>
      <c r="B76" s="32">
        <v>16.24487308342065</v>
      </c>
      <c r="C76" s="5">
        <v>153.00277222192446</v>
      </c>
      <c r="D76" s="5">
        <v>6.931034482758621</v>
      </c>
      <c r="E76" s="6">
        <v>0</v>
      </c>
      <c r="F76" s="6">
        <v>0</v>
      </c>
      <c r="G76" s="6">
        <v>0</v>
      </c>
      <c r="H76" s="11">
        <v>0.24089862403989309</v>
      </c>
    </row>
    <row r="77" spans="1:8" x14ac:dyDescent="0.2">
      <c r="A77" s="32">
        <v>23372.099999999995</v>
      </c>
      <c r="B77" s="32">
        <v>15.942810743285449</v>
      </c>
      <c r="C77" s="5">
        <v>150.15778998123861</v>
      </c>
      <c r="D77" s="5">
        <v>6.6896551724137927</v>
      </c>
      <c r="E77" s="6">
        <v>0</v>
      </c>
      <c r="F77" s="6">
        <v>0</v>
      </c>
      <c r="G77" s="6">
        <v>0</v>
      </c>
      <c r="H77" s="11">
        <v>0.17125119266133557</v>
      </c>
    </row>
    <row r="78" spans="1:8" x14ac:dyDescent="0.2">
      <c r="A78" s="32">
        <v>28515.299999999996</v>
      </c>
      <c r="B78" s="32">
        <v>15.099447858891722</v>
      </c>
      <c r="C78" s="5">
        <v>142.21455406682495</v>
      </c>
      <c r="D78" s="5">
        <v>6.8965517241379306</v>
      </c>
      <c r="E78" s="6">
        <v>0</v>
      </c>
      <c r="F78" s="6">
        <v>0</v>
      </c>
      <c r="G78" s="6">
        <v>0</v>
      </c>
      <c r="H78" s="11">
        <v>0.28073350096264116</v>
      </c>
    </row>
    <row r="79" spans="1:8" x14ac:dyDescent="0.2">
      <c r="A79" s="32">
        <v>27931.9</v>
      </c>
      <c r="B79" s="32">
        <v>15.051130344625509</v>
      </c>
      <c r="C79" s="5">
        <v>141.75947426462275</v>
      </c>
      <c r="D79" s="5">
        <v>7.0344827586206895</v>
      </c>
      <c r="E79" s="6">
        <v>0</v>
      </c>
      <c r="F79" s="6">
        <v>0</v>
      </c>
      <c r="G79" s="6">
        <v>0</v>
      </c>
      <c r="H79" s="11">
        <v>0.31767978547825254</v>
      </c>
    </row>
    <row r="80" spans="1:8" x14ac:dyDescent="0.2">
      <c r="A80" s="32">
        <v>29141.699999999993</v>
      </c>
      <c r="B80" s="32">
        <v>15.748277950726148</v>
      </c>
      <c r="C80" s="5">
        <v>148.32557766435554</v>
      </c>
      <c r="D80" s="5">
        <v>6.9666666666666668</v>
      </c>
      <c r="E80" s="6">
        <v>0</v>
      </c>
      <c r="F80" s="6">
        <v>0</v>
      </c>
      <c r="G80" s="6">
        <v>0</v>
      </c>
      <c r="H80" s="11">
        <v>0.24360624122820568</v>
      </c>
    </row>
    <row r="81" spans="1:8" x14ac:dyDescent="0.2">
      <c r="A81" s="32">
        <v>21404.999999999996</v>
      </c>
      <c r="B81" s="32">
        <v>14.787551147603173</v>
      </c>
      <c r="C81" s="5">
        <v>139.27694653803775</v>
      </c>
      <c r="D81" s="5">
        <v>7.1724137931034484</v>
      </c>
      <c r="E81" s="6">
        <v>0</v>
      </c>
      <c r="F81" s="6">
        <v>0</v>
      </c>
      <c r="G81" s="6">
        <v>0</v>
      </c>
      <c r="H81" s="11">
        <v>0.34480728801681854</v>
      </c>
    </row>
    <row r="82" spans="1:8" x14ac:dyDescent="0.2">
      <c r="A82" s="32">
        <v>22062.299999999996</v>
      </c>
      <c r="B82" s="32">
        <v>15.000173766063488</v>
      </c>
      <c r="C82" s="5">
        <v>141.27953836466853</v>
      </c>
      <c r="D82" s="5">
        <v>7.7142857142857144</v>
      </c>
      <c r="E82" s="6">
        <v>0</v>
      </c>
      <c r="F82" s="6">
        <v>0</v>
      </c>
      <c r="G82" s="6">
        <v>900</v>
      </c>
      <c r="H82" s="11">
        <v>0.57386129279358911</v>
      </c>
    </row>
    <row r="83" spans="1:8" x14ac:dyDescent="0.2">
      <c r="A83" s="32">
        <v>21363.1</v>
      </c>
      <c r="B83" s="32">
        <v>15.3057437127851</v>
      </c>
      <c r="C83" s="5">
        <v>144.15755709193257</v>
      </c>
      <c r="D83" s="5">
        <v>8.0370370370370363</v>
      </c>
      <c r="E83" s="6">
        <v>0</v>
      </c>
      <c r="F83" s="6">
        <v>0</v>
      </c>
      <c r="G83" s="6">
        <v>1200</v>
      </c>
      <c r="H83" s="11">
        <v>0.63991649152042551</v>
      </c>
    </row>
    <row r="84" spans="1:8" x14ac:dyDescent="0.2">
      <c r="A84" s="32">
        <v>27124.6</v>
      </c>
      <c r="B84" s="32">
        <v>14.101676193418813</v>
      </c>
      <c r="C84" s="5">
        <v>132.81701491229336</v>
      </c>
      <c r="D84" s="5">
        <v>7.5357142857142856</v>
      </c>
      <c r="E84" s="6">
        <v>0</v>
      </c>
      <c r="F84" s="6">
        <v>0</v>
      </c>
      <c r="G84" s="6">
        <v>400</v>
      </c>
      <c r="H84" s="11">
        <v>0.47727892761552249</v>
      </c>
    </row>
    <row r="85" spans="1:8" x14ac:dyDescent="0.2">
      <c r="A85" s="32">
        <v>27507.200000000001</v>
      </c>
      <c r="B85" s="32">
        <v>13.468722921775042</v>
      </c>
      <c r="C85" s="5">
        <v>126.85552757095665</v>
      </c>
      <c r="D85" s="5">
        <v>7.25</v>
      </c>
      <c r="E85" s="6">
        <v>0</v>
      </c>
      <c r="F85" s="6">
        <v>0</v>
      </c>
      <c r="G85" s="6">
        <v>0</v>
      </c>
      <c r="H85" s="11">
        <v>0.39437674499767333</v>
      </c>
    </row>
    <row r="86" spans="1:8" x14ac:dyDescent="0.2">
      <c r="A86" s="32">
        <v>19302.599999999999</v>
      </c>
      <c r="B86" s="32">
        <v>14.582931865106673</v>
      </c>
      <c r="C86" s="5">
        <v>137.34973434553513</v>
      </c>
      <c r="D86" s="5">
        <v>7.1428571428571432</v>
      </c>
      <c r="E86" s="6">
        <v>0</v>
      </c>
      <c r="F86" s="6">
        <v>0</v>
      </c>
      <c r="G86" s="6">
        <v>0</v>
      </c>
      <c r="H86" s="11">
        <v>0.3312092671453587</v>
      </c>
    </row>
    <row r="87" spans="1:8" x14ac:dyDescent="0.2">
      <c r="A87" s="32">
        <v>13753.8</v>
      </c>
      <c r="B87" s="32">
        <v>15.392615723732556</v>
      </c>
      <c r="C87" s="5">
        <v>144.97576345373048</v>
      </c>
      <c r="D87" s="5">
        <v>6.1</v>
      </c>
      <c r="E87" s="6">
        <v>0</v>
      </c>
      <c r="F87" s="6">
        <v>0</v>
      </c>
      <c r="G87" s="6">
        <v>0</v>
      </c>
      <c r="H87" s="11">
        <v>0.1979089415288865</v>
      </c>
    </row>
    <row r="88" spans="1:8" x14ac:dyDescent="0.2">
      <c r="A88" s="32">
        <v>21209.899999999998</v>
      </c>
      <c r="B88" s="32">
        <v>13.937739618099927</v>
      </c>
      <c r="C88" s="5">
        <v>131.27297388694629</v>
      </c>
      <c r="D88" s="5">
        <v>6.4666666666666668</v>
      </c>
      <c r="E88" s="6">
        <v>0</v>
      </c>
      <c r="F88" s="6">
        <v>0</v>
      </c>
      <c r="G88" s="6">
        <v>0</v>
      </c>
      <c r="H88" s="11">
        <v>0.37999707683676021</v>
      </c>
    </row>
    <row r="89" spans="1:8" x14ac:dyDescent="0.2">
      <c r="A89" s="32">
        <v>24719.599999999999</v>
      </c>
      <c r="B89" s="32">
        <v>13.915302847760493</v>
      </c>
      <c r="C89" s="5">
        <v>131.06165256458129</v>
      </c>
      <c r="D89" s="5">
        <v>6.7666666666666666</v>
      </c>
      <c r="E89" s="6">
        <v>0</v>
      </c>
      <c r="F89" s="6">
        <v>0</v>
      </c>
      <c r="G89" s="6">
        <v>0</v>
      </c>
      <c r="H89" s="11">
        <v>0.37942766064175804</v>
      </c>
    </row>
    <row r="90" spans="1:8" x14ac:dyDescent="0.2">
      <c r="A90" s="32">
        <v>46089.899999999994</v>
      </c>
      <c r="B90" s="32">
        <v>15.218014282844145</v>
      </c>
      <c r="C90" s="5">
        <v>143.33127510638019</v>
      </c>
      <c r="D90" s="5">
        <v>7.032258064516129</v>
      </c>
      <c r="E90" s="6">
        <v>0</v>
      </c>
      <c r="F90" s="6">
        <v>0</v>
      </c>
      <c r="G90" s="6">
        <v>0</v>
      </c>
      <c r="H90" s="11">
        <v>0.23758350527989872</v>
      </c>
    </row>
    <row r="91" spans="1:8" x14ac:dyDescent="0.2">
      <c r="A91" s="32">
        <v>44196.099999999984</v>
      </c>
      <c r="B91" s="32">
        <v>14.58842168917557</v>
      </c>
      <c r="C91" s="5">
        <v>137.40144040056177</v>
      </c>
      <c r="D91" s="5">
        <v>7.09375</v>
      </c>
      <c r="E91" s="6">
        <v>0</v>
      </c>
      <c r="F91" s="6">
        <v>0</v>
      </c>
      <c r="G91" s="6">
        <v>0</v>
      </c>
      <c r="H91" s="11">
        <v>0.28062430847970754</v>
      </c>
    </row>
    <row r="92" spans="1:8" x14ac:dyDescent="0.2">
      <c r="A92" s="32">
        <v>32100.5</v>
      </c>
      <c r="B92" s="32">
        <v>15.433837067284031</v>
      </c>
      <c r="C92" s="5">
        <v>145.36400778199948</v>
      </c>
      <c r="D92" s="5">
        <v>7.375</v>
      </c>
      <c r="E92" s="6">
        <v>0</v>
      </c>
      <c r="F92" s="6">
        <v>0</v>
      </c>
      <c r="G92" s="6">
        <v>100</v>
      </c>
      <c r="H92" s="11">
        <v>0.34178283827354711</v>
      </c>
    </row>
    <row r="93" spans="1:8" x14ac:dyDescent="0.2">
      <c r="A93" s="32">
        <v>26590.800000000003</v>
      </c>
      <c r="B93" s="32">
        <v>14.537989637744884</v>
      </c>
      <c r="C93" s="5">
        <v>136.9264447734424</v>
      </c>
      <c r="D93" s="5">
        <v>7.5483870967741939</v>
      </c>
      <c r="E93" s="6">
        <v>0</v>
      </c>
      <c r="F93" s="6">
        <v>0</v>
      </c>
      <c r="G93" s="6">
        <v>0</v>
      </c>
      <c r="H93" s="11">
        <v>0.35493855017524856</v>
      </c>
    </row>
    <row r="94" spans="1:8" x14ac:dyDescent="0.2">
      <c r="A94" s="32">
        <v>30642.299999999996</v>
      </c>
      <c r="B94" s="32">
        <v>14.459136947057367</v>
      </c>
      <c r="C94" s="5">
        <v>136.18376859429384</v>
      </c>
      <c r="D94" s="5">
        <v>7.46875</v>
      </c>
      <c r="E94" s="6">
        <v>0</v>
      </c>
      <c r="F94" s="6">
        <v>0</v>
      </c>
      <c r="G94" s="6">
        <v>300</v>
      </c>
      <c r="H94" s="11">
        <v>0.4340176814403619</v>
      </c>
    </row>
    <row r="95" spans="1:8" x14ac:dyDescent="0.2">
      <c r="A95" s="32">
        <v>33954.5</v>
      </c>
      <c r="B95" s="32">
        <v>14.862989160140922</v>
      </c>
      <c r="C95" s="5">
        <v>139.98746147957752</v>
      </c>
      <c r="D95" s="5">
        <v>7.53125</v>
      </c>
      <c r="E95" s="6">
        <v>0</v>
      </c>
      <c r="F95" s="6">
        <v>0</v>
      </c>
      <c r="G95" s="6">
        <v>800</v>
      </c>
      <c r="H95" s="11">
        <v>0.54420179946693381</v>
      </c>
    </row>
    <row r="96" spans="1:8" x14ac:dyDescent="0.2">
      <c r="A96" s="32">
        <v>58441.600000000006</v>
      </c>
      <c r="B96" s="32">
        <v>13.682611497863732</v>
      </c>
      <c r="C96" s="5">
        <v>128.87004285341635</v>
      </c>
      <c r="D96" s="5">
        <v>7.1212121212121211</v>
      </c>
      <c r="E96" s="6">
        <v>0</v>
      </c>
      <c r="F96" s="6">
        <v>0</v>
      </c>
      <c r="G96" s="6">
        <v>0</v>
      </c>
      <c r="H96" s="11">
        <v>0.40089080381098391</v>
      </c>
    </row>
    <row r="97" spans="1:8" x14ac:dyDescent="0.2">
      <c r="A97" s="32">
        <v>61850.700000000012</v>
      </c>
      <c r="B97" s="32">
        <v>12.791680392530813</v>
      </c>
      <c r="C97" s="5">
        <v>120.47878437606936</v>
      </c>
      <c r="D97" s="5">
        <v>7.0909090909090908</v>
      </c>
      <c r="E97" s="6">
        <v>0</v>
      </c>
      <c r="F97" s="6">
        <v>0</v>
      </c>
      <c r="G97" s="6">
        <v>0</v>
      </c>
      <c r="H97" s="11">
        <v>0.37300790451846139</v>
      </c>
    </row>
    <row r="98" spans="1:8" x14ac:dyDescent="0.2">
      <c r="A98" s="32">
        <v>35189.400000000009</v>
      </c>
      <c r="B98" s="32">
        <v>13.778033213123662</v>
      </c>
      <c r="C98" s="5">
        <v>129.76877483426765</v>
      </c>
      <c r="D98" s="5">
        <v>6.6470588235294121</v>
      </c>
      <c r="E98" s="6">
        <v>0</v>
      </c>
      <c r="F98" s="6">
        <v>0</v>
      </c>
      <c r="G98" s="6">
        <v>0</v>
      </c>
      <c r="H98" s="11">
        <v>0.38690912604363809</v>
      </c>
    </row>
    <row r="99" spans="1:8" x14ac:dyDescent="0.2">
      <c r="A99" s="32">
        <v>27775.700000000004</v>
      </c>
      <c r="B99" s="32">
        <v>14.690426445790163</v>
      </c>
      <c r="C99" s="5">
        <v>138.36217493272522</v>
      </c>
      <c r="D99" s="5">
        <v>6.9375</v>
      </c>
      <c r="E99" s="6">
        <v>0</v>
      </c>
      <c r="F99" s="6">
        <v>0</v>
      </c>
      <c r="G99" s="6">
        <v>0</v>
      </c>
      <c r="H99" s="11">
        <v>0.33947299257984492</v>
      </c>
    </row>
    <row r="100" spans="1:8" x14ac:dyDescent="0.2">
      <c r="A100" s="32">
        <v>21503.199999999997</v>
      </c>
      <c r="B100" s="32">
        <v>14.957134444737752</v>
      </c>
      <c r="C100" s="5">
        <v>140.87417136404181</v>
      </c>
      <c r="D100" s="5">
        <v>7.161290322580645</v>
      </c>
      <c r="E100" s="6">
        <v>0</v>
      </c>
      <c r="F100" s="6">
        <v>0</v>
      </c>
      <c r="G100" s="6">
        <v>500</v>
      </c>
      <c r="H100" s="11">
        <v>0.45804345399754459</v>
      </c>
    </row>
    <row r="101" spans="1:8" x14ac:dyDescent="0.2">
      <c r="A101" s="32">
        <v>20408.099999999999</v>
      </c>
      <c r="B101" s="32">
        <v>14.42840089467467</v>
      </c>
      <c r="C101" s="5">
        <v>135.89428026172507</v>
      </c>
      <c r="D101" s="5">
        <v>7.3</v>
      </c>
      <c r="E101" s="6">
        <v>0</v>
      </c>
      <c r="F101" s="6">
        <v>0</v>
      </c>
      <c r="G101" s="6">
        <v>100</v>
      </c>
      <c r="H101" s="11">
        <v>0.38995300885432749</v>
      </c>
    </row>
    <row r="102" spans="1:8" x14ac:dyDescent="0.2">
      <c r="A102" s="32">
        <v>17695.5</v>
      </c>
      <c r="B102" s="32">
        <v>14.953757225433527</v>
      </c>
      <c r="C102" s="5">
        <v>140.84236293357307</v>
      </c>
      <c r="D102" s="5">
        <v>6.65625</v>
      </c>
      <c r="E102" s="6">
        <v>0</v>
      </c>
      <c r="F102" s="6">
        <v>0</v>
      </c>
      <c r="G102" s="6">
        <v>400</v>
      </c>
      <c r="H102" s="11">
        <v>0.42136701421265293</v>
      </c>
    </row>
    <row r="103" spans="1:8" x14ac:dyDescent="0.2">
      <c r="A103" s="32">
        <v>16959.5</v>
      </c>
      <c r="B103" s="32">
        <v>15.170853787660022</v>
      </c>
      <c r="C103" s="5">
        <v>142.88709271939103</v>
      </c>
      <c r="D103" s="5">
        <v>6.806451612903226</v>
      </c>
      <c r="E103" s="6">
        <v>0</v>
      </c>
      <c r="F103" s="6">
        <v>0</v>
      </c>
      <c r="G103" s="6">
        <v>700</v>
      </c>
      <c r="H103" s="11">
        <v>0.49006161738258797</v>
      </c>
    </row>
    <row r="104" spans="1:8" x14ac:dyDescent="0.2">
      <c r="A104" s="32">
        <v>12545.700000000003</v>
      </c>
      <c r="B104" s="32">
        <v>15.317477722566137</v>
      </c>
      <c r="C104" s="5">
        <v>144.26807417732672</v>
      </c>
      <c r="D104" s="5">
        <v>6.4516129032258061</v>
      </c>
      <c r="E104" s="6">
        <v>0</v>
      </c>
      <c r="F104" s="6">
        <v>0</v>
      </c>
      <c r="G104" s="6">
        <v>1000</v>
      </c>
      <c r="H104" s="11">
        <v>0.57426847445738383</v>
      </c>
    </row>
    <row r="105" spans="1:8" x14ac:dyDescent="0.2">
      <c r="A105" s="32">
        <v>9605.7999999999993</v>
      </c>
      <c r="B105" s="32">
        <v>14.828015003418265</v>
      </c>
      <c r="C105" s="5">
        <v>139.65805644777387</v>
      </c>
      <c r="D105" s="5">
        <v>6.5666666666666664</v>
      </c>
      <c r="E105" s="6">
        <v>0</v>
      </c>
      <c r="F105" s="6">
        <v>0</v>
      </c>
      <c r="G105" s="6">
        <v>900</v>
      </c>
      <c r="H105" s="11">
        <v>0.56342001707301848</v>
      </c>
    </row>
    <row r="106" spans="1:8" x14ac:dyDescent="0.2">
      <c r="A106" s="32">
        <v>4817.7000000000007</v>
      </c>
      <c r="B106" s="32">
        <v>14.961765265360469</v>
      </c>
      <c r="C106" s="5">
        <v>140.91778687210393</v>
      </c>
      <c r="D106" s="5">
        <v>5</v>
      </c>
      <c r="E106" s="6">
        <v>0</v>
      </c>
      <c r="F106" s="6">
        <v>0</v>
      </c>
      <c r="G106" s="6">
        <v>1000</v>
      </c>
      <c r="H106" s="11">
        <v>0.54559229507856444</v>
      </c>
    </row>
    <row r="107" spans="1:8" x14ac:dyDescent="0.2">
      <c r="E107" s="7"/>
      <c r="F107" s="7"/>
      <c r="G107" s="7"/>
    </row>
    <row r="108" spans="1:8" x14ac:dyDescent="0.2">
      <c r="E108" s="36">
        <f>SUM(E3:E106)</f>
        <v>9900</v>
      </c>
      <c r="F108" s="36">
        <f t="shared" ref="F108:G108" si="0">SUM(F3:F106)</f>
        <v>2800</v>
      </c>
      <c r="G108" s="36">
        <f t="shared" si="0"/>
        <v>8300</v>
      </c>
    </row>
  </sheetData>
  <mergeCells count="3">
    <mergeCell ref="E1:G1"/>
    <mergeCell ref="C1:D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0FC7-63D1-7B41-A8A8-00A9BD84B94E}">
  <dimension ref="A1:M129"/>
  <sheetViews>
    <sheetView workbookViewId="0"/>
  </sheetViews>
  <sheetFormatPr baseColWidth="10" defaultRowHeight="16" x14ac:dyDescent="0.2"/>
  <sheetData>
    <row r="1" spans="1:13" x14ac:dyDescent="0.2">
      <c r="A1" t="s">
        <v>7</v>
      </c>
    </row>
    <row r="2" spans="1:13" ht="17" thickBot="1" x14ac:dyDescent="0.25">
      <c r="L2" s="20" t="s">
        <v>35</v>
      </c>
    </row>
    <row r="3" spans="1:13" x14ac:dyDescent="0.2">
      <c r="A3" s="19" t="s">
        <v>8</v>
      </c>
      <c r="B3" s="19"/>
      <c r="L3" s="20" t="s">
        <v>36</v>
      </c>
    </row>
    <row r="4" spans="1:13" x14ac:dyDescent="0.2">
      <c r="A4" t="s">
        <v>9</v>
      </c>
      <c r="B4">
        <v>0.36275539911560278</v>
      </c>
    </row>
    <row r="5" spans="1:13" x14ac:dyDescent="0.2">
      <c r="A5" t="s">
        <v>10</v>
      </c>
      <c r="B5">
        <v>0.13159147958752027</v>
      </c>
    </row>
    <row r="6" spans="1:13" x14ac:dyDescent="0.2">
      <c r="A6" s="20" t="s">
        <v>11</v>
      </c>
      <c r="B6" s="20">
        <v>0.11439527126252066</v>
      </c>
      <c r="L6" t="s">
        <v>2</v>
      </c>
      <c r="M6" t="s">
        <v>33</v>
      </c>
    </row>
    <row r="7" spans="1:13" x14ac:dyDescent="0.2">
      <c r="A7" t="s">
        <v>12</v>
      </c>
      <c r="B7">
        <v>0.11466468742579297</v>
      </c>
      <c r="L7">
        <v>0.10840408450260788</v>
      </c>
      <c r="M7">
        <v>0.31296920789167981</v>
      </c>
    </row>
    <row r="8" spans="1:13" ht="17" thickBot="1" x14ac:dyDescent="0.25">
      <c r="A8" s="17" t="s">
        <v>13</v>
      </c>
      <c r="B8" s="17">
        <v>104</v>
      </c>
      <c r="L8">
        <v>0.19104508010011842</v>
      </c>
      <c r="M8">
        <v>0.41110175799068249</v>
      </c>
    </row>
    <row r="9" spans="1:13" x14ac:dyDescent="0.2">
      <c r="L9">
        <v>0.14921498972849104</v>
      </c>
      <c r="M9">
        <v>0.32033277126898596</v>
      </c>
    </row>
    <row r="10" spans="1:13" ht="17" thickBot="1" x14ac:dyDescent="0.25">
      <c r="A10" t="s">
        <v>14</v>
      </c>
      <c r="L10">
        <v>7.6919660947326926E-2</v>
      </c>
      <c r="M10">
        <v>0.31970871598230555</v>
      </c>
    </row>
    <row r="11" spans="1:13" x14ac:dyDescent="0.2">
      <c r="A11" s="18"/>
      <c r="B11" s="18" t="s">
        <v>19</v>
      </c>
      <c r="C11" s="18" t="s">
        <v>20</v>
      </c>
      <c r="D11" s="18" t="s">
        <v>21</v>
      </c>
      <c r="E11" s="18" t="s">
        <v>22</v>
      </c>
      <c r="F11" s="18" t="s">
        <v>23</v>
      </c>
      <c r="L11">
        <v>0.16049766393581763</v>
      </c>
      <c r="M11">
        <v>0.34243545114511764</v>
      </c>
    </row>
    <row r="12" spans="1:13" x14ac:dyDescent="0.2">
      <c r="A12" t="s">
        <v>15</v>
      </c>
      <c r="B12">
        <v>2</v>
      </c>
      <c r="C12">
        <v>0.20122616525517012</v>
      </c>
      <c r="D12">
        <v>0.10061308262758506</v>
      </c>
      <c r="E12">
        <v>7.6523543504770455</v>
      </c>
      <c r="F12">
        <v>8.0457370090091245E-4</v>
      </c>
      <c r="L12">
        <v>0.33474440101199548</v>
      </c>
      <c r="M12">
        <v>0.37206488901449181</v>
      </c>
    </row>
    <row r="13" spans="1:13" x14ac:dyDescent="0.2">
      <c r="A13" t="s">
        <v>16</v>
      </c>
      <c r="B13">
        <v>101</v>
      </c>
      <c r="C13">
        <v>1.3279470447879351</v>
      </c>
      <c r="D13">
        <v>1.3147990542454803E-2</v>
      </c>
      <c r="L13">
        <v>0.52569658752882731</v>
      </c>
      <c r="M13">
        <v>0.43038901019680986</v>
      </c>
    </row>
    <row r="14" spans="1:13" ht="17" thickBot="1" x14ac:dyDescent="0.25">
      <c r="A14" s="17" t="s">
        <v>17</v>
      </c>
      <c r="B14" s="17">
        <v>103</v>
      </c>
      <c r="C14" s="17">
        <v>1.5291732100431052</v>
      </c>
      <c r="D14" s="17"/>
      <c r="E14" s="17"/>
      <c r="F14" s="17"/>
      <c r="L14">
        <v>0.47096984603677178</v>
      </c>
      <c r="M14">
        <v>0.47714675135206436</v>
      </c>
    </row>
    <row r="15" spans="1:13" ht="17" thickBot="1" x14ac:dyDescent="0.25">
      <c r="L15">
        <v>0.40726238548339366</v>
      </c>
      <c r="M15">
        <v>0.41470707707020277</v>
      </c>
    </row>
    <row r="16" spans="1:13" x14ac:dyDescent="0.2">
      <c r="A16" s="18"/>
      <c r="B16" s="18" t="s">
        <v>24</v>
      </c>
      <c r="C16" s="18" t="s">
        <v>12</v>
      </c>
      <c r="D16" s="18" t="s">
        <v>25</v>
      </c>
      <c r="E16" s="18" t="s">
        <v>26</v>
      </c>
      <c r="F16" s="18" t="s">
        <v>27</v>
      </c>
      <c r="G16" s="18" t="s">
        <v>28</v>
      </c>
      <c r="H16" s="18" t="s">
        <v>29</v>
      </c>
      <c r="I16" s="18" t="s">
        <v>30</v>
      </c>
      <c r="L16">
        <v>0.17898380079713078</v>
      </c>
      <c r="M16">
        <v>0.36900678596485487</v>
      </c>
    </row>
    <row r="17" spans="1:13" x14ac:dyDescent="0.2">
      <c r="A17" t="s">
        <v>18</v>
      </c>
      <c r="B17">
        <v>0.87501545716782381</v>
      </c>
      <c r="C17">
        <v>0.21651893965761318</v>
      </c>
      <c r="D17">
        <v>4.041288298157693</v>
      </c>
      <c r="E17">
        <v>1.0388382642053703E-4</v>
      </c>
      <c r="F17">
        <v>0.44550012384194276</v>
      </c>
      <c r="G17">
        <v>1.3045307904937049</v>
      </c>
      <c r="H17">
        <v>0.44550012384194276</v>
      </c>
      <c r="I17">
        <v>1.3045307904937049</v>
      </c>
      <c r="L17">
        <v>0.28120560637729936</v>
      </c>
      <c r="M17">
        <v>0.41654166113564062</v>
      </c>
    </row>
    <row r="18" spans="1:13" x14ac:dyDescent="0.2">
      <c r="A18" t="s">
        <v>0</v>
      </c>
      <c r="B18">
        <v>-4.4962403018996497E-3</v>
      </c>
      <c r="C18">
        <v>1.3042111978850326E-3</v>
      </c>
      <c r="D18">
        <v>-3.4474786822801051</v>
      </c>
      <c r="E18">
        <v>8.2626562689852264E-4</v>
      </c>
      <c r="F18">
        <v>-7.083444489546056E-3</v>
      </c>
      <c r="G18">
        <v>-1.9090361142532434E-3</v>
      </c>
      <c r="H18">
        <v>-7.083444489546056E-3</v>
      </c>
      <c r="I18">
        <v>-1.9090361142532434E-3</v>
      </c>
      <c r="L18">
        <v>0.60519735164263744</v>
      </c>
      <c r="M18">
        <v>0.4200812930559642</v>
      </c>
    </row>
    <row r="19" spans="1:13" ht="17" thickBot="1" x14ac:dyDescent="0.25">
      <c r="A19" s="17" t="s">
        <v>1</v>
      </c>
      <c r="B19" s="17">
        <v>1.5628500695950297E-2</v>
      </c>
      <c r="C19" s="17">
        <v>1.2099008448116696E-2</v>
      </c>
      <c r="D19" s="17">
        <v>1.2917174794090662</v>
      </c>
      <c r="E19" s="17">
        <v>0.19940311306396433</v>
      </c>
      <c r="F19" s="17">
        <v>-8.3726774676005679E-3</v>
      </c>
      <c r="G19" s="17">
        <v>3.9629678859501166E-2</v>
      </c>
      <c r="H19" s="17">
        <v>-8.3726774676005679E-3</v>
      </c>
      <c r="I19" s="17">
        <v>3.9629678859501166E-2</v>
      </c>
      <c r="L19">
        <v>0.47371654185304946</v>
      </c>
      <c r="M19">
        <v>0.37548539235337064</v>
      </c>
    </row>
    <row r="20" spans="1:13" x14ac:dyDescent="0.2">
      <c r="L20">
        <v>0.34684376345792073</v>
      </c>
      <c r="M20">
        <v>0.35625450097389594</v>
      </c>
    </row>
    <row r="21" spans="1:13" x14ac:dyDescent="0.2">
      <c r="L21">
        <v>0.46183415970520708</v>
      </c>
      <c r="M21">
        <v>0.32849379961368208</v>
      </c>
    </row>
    <row r="22" spans="1:13" x14ac:dyDescent="0.2">
      <c r="L22">
        <v>0.51403875798282328</v>
      </c>
      <c r="M22">
        <v>0.31720815765496607</v>
      </c>
    </row>
    <row r="23" spans="1:13" x14ac:dyDescent="0.2">
      <c r="A23" t="s">
        <v>31</v>
      </c>
      <c r="L23">
        <v>0.40109830687703529</v>
      </c>
      <c r="M23">
        <v>0.34521828156768108</v>
      </c>
    </row>
    <row r="24" spans="1:13" ht="17" thickBot="1" x14ac:dyDescent="0.25">
      <c r="L24">
        <v>0.33409169700121338</v>
      </c>
      <c r="M24">
        <v>0.34122006603350907</v>
      </c>
    </row>
    <row r="25" spans="1:13" x14ac:dyDescent="0.2">
      <c r="A25" s="18" t="s">
        <v>32</v>
      </c>
      <c r="B25" s="18" t="s">
        <v>33</v>
      </c>
      <c r="C25" s="18" t="s">
        <v>34</v>
      </c>
      <c r="L25">
        <v>0.44721150809222554</v>
      </c>
      <c r="M25">
        <v>0.39437799019936004</v>
      </c>
    </row>
    <row r="26" spans="1:13" x14ac:dyDescent="0.2">
      <c r="A26">
        <v>1</v>
      </c>
      <c r="B26">
        <v>0.31296920789167981</v>
      </c>
      <c r="C26">
        <v>-0.20456512338907193</v>
      </c>
      <c r="L26">
        <v>0.25924655342353531</v>
      </c>
      <c r="M26">
        <v>0.35941124779721501</v>
      </c>
    </row>
    <row r="27" spans="1:13" x14ac:dyDescent="0.2">
      <c r="A27">
        <v>2</v>
      </c>
      <c r="B27">
        <v>0.41110175799068249</v>
      </c>
      <c r="C27">
        <v>-0.22005667789056407</v>
      </c>
      <c r="L27">
        <v>0.14055093540858465</v>
      </c>
      <c r="M27">
        <v>0.35275641613620279</v>
      </c>
    </row>
    <row r="28" spans="1:13" x14ac:dyDescent="0.2">
      <c r="A28">
        <v>3</v>
      </c>
      <c r="B28">
        <v>0.32033277126898596</v>
      </c>
      <c r="C28">
        <v>-0.17111778154049492</v>
      </c>
      <c r="L28">
        <v>0.36376915097479717</v>
      </c>
      <c r="M28">
        <v>0.41122468101082787</v>
      </c>
    </row>
    <row r="29" spans="1:13" x14ac:dyDescent="0.2">
      <c r="A29">
        <v>4</v>
      </c>
      <c r="B29">
        <v>0.31970871598230555</v>
      </c>
      <c r="C29">
        <v>-0.24278905503497861</v>
      </c>
      <c r="L29">
        <v>0.39453672478299617</v>
      </c>
      <c r="M29">
        <v>0.40075964706079387</v>
      </c>
    </row>
    <row r="30" spans="1:13" x14ac:dyDescent="0.2">
      <c r="A30">
        <v>5</v>
      </c>
      <c r="B30">
        <v>0.34243545114511764</v>
      </c>
      <c r="C30">
        <v>-0.18193778720930001</v>
      </c>
      <c r="L30">
        <v>0.3338267684269835</v>
      </c>
      <c r="M30">
        <v>0.31447549874241421</v>
      </c>
    </row>
    <row r="31" spans="1:13" x14ac:dyDescent="0.2">
      <c r="A31">
        <v>6</v>
      </c>
      <c r="B31">
        <v>0.37206488901449181</v>
      </c>
      <c r="C31">
        <v>-3.7320488002496321E-2</v>
      </c>
      <c r="L31">
        <v>0.30540789745501812</v>
      </c>
      <c r="M31">
        <v>0.33667225027150532</v>
      </c>
    </row>
    <row r="32" spans="1:13" x14ac:dyDescent="0.2">
      <c r="A32">
        <v>7</v>
      </c>
      <c r="B32">
        <v>0.43038901019680986</v>
      </c>
      <c r="C32">
        <v>9.5307577332017446E-2</v>
      </c>
      <c r="L32">
        <v>0.49438324790053451</v>
      </c>
      <c r="M32">
        <v>0.45481790329243654</v>
      </c>
    </row>
    <row r="33" spans="1:13" x14ac:dyDescent="0.2">
      <c r="A33">
        <v>8</v>
      </c>
      <c r="B33">
        <v>0.47714675135206436</v>
      </c>
      <c r="C33">
        <v>-6.1769053152925801E-3</v>
      </c>
      <c r="L33">
        <v>0.51818096927817725</v>
      </c>
      <c r="M33">
        <v>0.4584396776301537</v>
      </c>
    </row>
    <row r="34" spans="1:13" x14ac:dyDescent="0.2">
      <c r="A34">
        <v>9</v>
      </c>
      <c r="B34">
        <v>0.41470707707020277</v>
      </c>
      <c r="C34">
        <v>-7.4446915868091046E-3</v>
      </c>
      <c r="L34">
        <v>0.45723825993030992</v>
      </c>
      <c r="M34">
        <v>0.37739737591001543</v>
      </c>
    </row>
    <row r="35" spans="1:13" x14ac:dyDescent="0.2">
      <c r="A35">
        <v>10</v>
      </c>
      <c r="B35">
        <v>0.36900678596485487</v>
      </c>
      <c r="C35">
        <v>-0.19002298516772409</v>
      </c>
      <c r="L35">
        <v>0.48160798026618967</v>
      </c>
      <c r="M35">
        <v>0.34614078221128508</v>
      </c>
    </row>
    <row r="36" spans="1:13" x14ac:dyDescent="0.2">
      <c r="A36">
        <v>11</v>
      </c>
      <c r="B36">
        <v>0.41654166113564062</v>
      </c>
      <c r="C36">
        <v>-0.13533605475834126</v>
      </c>
      <c r="L36">
        <v>0.55007404627992296</v>
      </c>
      <c r="M36">
        <v>0.38498648994168727</v>
      </c>
    </row>
    <row r="37" spans="1:13" x14ac:dyDescent="0.2">
      <c r="A37">
        <v>12</v>
      </c>
      <c r="B37">
        <v>0.4200812930559642</v>
      </c>
      <c r="C37">
        <v>0.18511605858667324</v>
      </c>
      <c r="L37">
        <v>0.46209161002290888</v>
      </c>
      <c r="M37">
        <v>0.39561764652964854</v>
      </c>
    </row>
    <row r="38" spans="1:13" x14ac:dyDescent="0.2">
      <c r="A38">
        <v>13</v>
      </c>
      <c r="B38">
        <v>0.37548539235337064</v>
      </c>
      <c r="C38">
        <v>9.8231149499678816E-2</v>
      </c>
      <c r="L38">
        <v>0.32242823281538063</v>
      </c>
      <c r="M38">
        <v>0.3426032548168132</v>
      </c>
    </row>
    <row r="39" spans="1:13" x14ac:dyDescent="0.2">
      <c r="A39">
        <v>14</v>
      </c>
      <c r="B39">
        <v>0.35625450097389594</v>
      </c>
      <c r="C39">
        <v>-9.4107375159752094E-3</v>
      </c>
      <c r="L39">
        <v>0.31594442832516939</v>
      </c>
      <c r="M39">
        <v>0.29661974578063532</v>
      </c>
    </row>
    <row r="40" spans="1:13" x14ac:dyDescent="0.2">
      <c r="A40">
        <v>15</v>
      </c>
      <c r="B40">
        <v>0.32849379961368208</v>
      </c>
      <c r="C40">
        <v>0.133340360091525</v>
      </c>
      <c r="L40">
        <v>0.28591617805589886</v>
      </c>
      <c r="M40">
        <v>0.3168563639303742</v>
      </c>
    </row>
    <row r="41" spans="1:13" x14ac:dyDescent="0.2">
      <c r="A41">
        <v>16</v>
      </c>
      <c r="B41">
        <v>0.31720815765496607</v>
      </c>
      <c r="C41">
        <v>0.19683060032785721</v>
      </c>
      <c r="L41">
        <v>0.27101910482127928</v>
      </c>
      <c r="M41">
        <v>0.34936838121867042</v>
      </c>
    </row>
    <row r="42" spans="1:13" x14ac:dyDescent="0.2">
      <c r="A42">
        <v>17</v>
      </c>
      <c r="B42">
        <v>0.34521828156768108</v>
      </c>
      <c r="C42">
        <v>5.5880025309354209E-2</v>
      </c>
      <c r="L42">
        <v>0.43507297083274366</v>
      </c>
      <c r="M42">
        <v>0.43353769518340968</v>
      </c>
    </row>
    <row r="43" spans="1:13" x14ac:dyDescent="0.2">
      <c r="A43">
        <v>18</v>
      </c>
      <c r="B43">
        <v>0.34122006603350907</v>
      </c>
      <c r="C43">
        <v>-7.1283690322956894E-3</v>
      </c>
      <c r="L43">
        <v>0.43976508275493864</v>
      </c>
      <c r="M43">
        <v>0.44665487515237157</v>
      </c>
    </row>
    <row r="44" spans="1:13" x14ac:dyDescent="0.2">
      <c r="A44">
        <v>19</v>
      </c>
      <c r="B44">
        <v>0.39437799019936004</v>
      </c>
      <c r="C44">
        <v>5.28335178928655E-2</v>
      </c>
      <c r="L44">
        <v>0.41139233504368816</v>
      </c>
      <c r="M44">
        <v>0.41670856190459749</v>
      </c>
    </row>
    <row r="45" spans="1:13" x14ac:dyDescent="0.2">
      <c r="A45">
        <v>20</v>
      </c>
      <c r="B45">
        <v>0.35941124779721501</v>
      </c>
      <c r="C45">
        <v>-0.1001646943736797</v>
      </c>
      <c r="L45">
        <v>0.38202527271130704</v>
      </c>
      <c r="M45">
        <v>0.40373353787283595</v>
      </c>
    </row>
    <row r="46" spans="1:13" x14ac:dyDescent="0.2">
      <c r="A46">
        <v>21</v>
      </c>
      <c r="B46">
        <v>0.35275641613620279</v>
      </c>
      <c r="C46">
        <v>-0.21220548072761813</v>
      </c>
      <c r="L46">
        <v>0.4402538730269055</v>
      </c>
      <c r="M46">
        <v>0.35883492905304115</v>
      </c>
    </row>
    <row r="47" spans="1:13" x14ac:dyDescent="0.2">
      <c r="A47">
        <v>22</v>
      </c>
      <c r="B47">
        <v>0.41122468101082787</v>
      </c>
      <c r="C47">
        <v>-4.7455530036030702E-2</v>
      </c>
      <c r="L47">
        <v>0.5006707402180488</v>
      </c>
      <c r="M47">
        <v>0.34014575685546883</v>
      </c>
    </row>
    <row r="48" spans="1:13" x14ac:dyDescent="0.2">
      <c r="A48">
        <v>23</v>
      </c>
      <c r="B48">
        <v>0.40075964706079387</v>
      </c>
      <c r="C48">
        <v>-6.2229222777976934E-3</v>
      </c>
      <c r="L48">
        <v>0.39582258068499204</v>
      </c>
      <c r="M48">
        <v>0.45697483794080651</v>
      </c>
    </row>
    <row r="49" spans="1:13" x14ac:dyDescent="0.2">
      <c r="A49">
        <v>24</v>
      </c>
      <c r="B49">
        <v>0.31447549874241421</v>
      </c>
      <c r="C49">
        <v>1.9351269684569294E-2</v>
      </c>
      <c r="L49">
        <v>0.41755664999159792</v>
      </c>
      <c r="M49">
        <v>0.48669065127967304</v>
      </c>
    </row>
    <row r="50" spans="1:13" x14ac:dyDescent="0.2">
      <c r="A50">
        <v>25</v>
      </c>
      <c r="B50">
        <v>0.33667225027150532</v>
      </c>
      <c r="C50">
        <v>-3.1264352816487206E-2</v>
      </c>
      <c r="L50">
        <v>0.37009550476942915</v>
      </c>
      <c r="M50">
        <v>0.41551683541364803</v>
      </c>
    </row>
    <row r="51" spans="1:13" x14ac:dyDescent="0.2">
      <c r="A51">
        <v>26</v>
      </c>
      <c r="B51">
        <v>0.45481790329243654</v>
      </c>
      <c r="C51">
        <v>3.9565344608097963E-2</v>
      </c>
      <c r="L51">
        <v>0.30778442691951402</v>
      </c>
      <c r="M51">
        <v>0.34151250601219701</v>
      </c>
    </row>
    <row r="52" spans="1:13" x14ac:dyDescent="0.2">
      <c r="A52">
        <v>27</v>
      </c>
      <c r="B52">
        <v>0.4584396776301537</v>
      </c>
      <c r="C52">
        <v>5.9741291648023553E-2</v>
      </c>
      <c r="L52">
        <v>0.43106975751214227</v>
      </c>
      <c r="M52">
        <v>0.35310779024485256</v>
      </c>
    </row>
    <row r="53" spans="1:13" x14ac:dyDescent="0.2">
      <c r="A53">
        <v>28</v>
      </c>
      <c r="B53">
        <v>0.37739737591001543</v>
      </c>
      <c r="C53">
        <v>7.9840884020294489E-2</v>
      </c>
      <c r="L53">
        <v>0.43320453345187487</v>
      </c>
      <c r="M53">
        <v>0.36998078883384833</v>
      </c>
    </row>
    <row r="54" spans="1:13" x14ac:dyDescent="0.2">
      <c r="A54">
        <v>29</v>
      </c>
      <c r="B54">
        <v>0.34614078221128508</v>
      </c>
      <c r="C54">
        <v>0.13546719805490459</v>
      </c>
      <c r="L54">
        <v>0.37309102205653932</v>
      </c>
      <c r="M54">
        <v>0.31012238124821856</v>
      </c>
    </row>
    <row r="55" spans="1:13" x14ac:dyDescent="0.2">
      <c r="A55">
        <v>30</v>
      </c>
      <c r="B55">
        <v>0.38498648994168727</v>
      </c>
      <c r="C55">
        <v>0.16508755633823569</v>
      </c>
      <c r="L55">
        <v>0.32159304962903174</v>
      </c>
      <c r="M55">
        <v>0.29985491661287783</v>
      </c>
    </row>
    <row r="56" spans="1:13" x14ac:dyDescent="0.2">
      <c r="A56">
        <v>31</v>
      </c>
      <c r="B56">
        <v>0.39561764652964854</v>
      </c>
      <c r="C56">
        <v>6.6473963493260346E-2</v>
      </c>
      <c r="L56">
        <v>0.38727215864894998</v>
      </c>
      <c r="M56">
        <v>0.3109882259858987</v>
      </c>
    </row>
    <row r="57" spans="1:13" x14ac:dyDescent="0.2">
      <c r="A57">
        <v>32</v>
      </c>
      <c r="B57">
        <v>0.3426032548168132</v>
      </c>
      <c r="C57">
        <v>-2.0175022001432563E-2</v>
      </c>
      <c r="L57">
        <v>0.3634334152970104</v>
      </c>
      <c r="M57">
        <v>0.33689997716486741</v>
      </c>
    </row>
    <row r="58" spans="1:13" x14ac:dyDescent="0.2">
      <c r="A58">
        <v>33</v>
      </c>
      <c r="B58">
        <v>0.29661974578063532</v>
      </c>
      <c r="C58">
        <v>1.9324682544534066E-2</v>
      </c>
      <c r="L58">
        <v>0.20311194321920059</v>
      </c>
      <c r="M58">
        <v>0.29592890588883031</v>
      </c>
    </row>
    <row r="59" spans="1:13" x14ac:dyDescent="0.2">
      <c r="A59">
        <v>34</v>
      </c>
      <c r="B59">
        <v>0.3168563639303742</v>
      </c>
      <c r="C59">
        <v>-3.0940185874475334E-2</v>
      </c>
      <c r="L59">
        <v>0.10770016799736749</v>
      </c>
      <c r="M59">
        <v>0.29527471755183604</v>
      </c>
    </row>
    <row r="60" spans="1:13" x14ac:dyDescent="0.2">
      <c r="A60">
        <v>35</v>
      </c>
      <c r="B60">
        <v>0.34936838121867042</v>
      </c>
      <c r="C60">
        <v>-7.8349276397391143E-2</v>
      </c>
      <c r="L60">
        <v>0.19101274648041444</v>
      </c>
      <c r="M60">
        <v>0.3743479738216835</v>
      </c>
    </row>
    <row r="61" spans="1:13" x14ac:dyDescent="0.2">
      <c r="A61">
        <v>36</v>
      </c>
      <c r="B61">
        <v>0.43353769518340968</v>
      </c>
      <c r="C61">
        <v>1.5352756493339781E-3</v>
      </c>
      <c r="L61">
        <v>0.35637718903332055</v>
      </c>
      <c r="M61">
        <v>0.38520703229026665</v>
      </c>
    </row>
    <row r="62" spans="1:13" x14ac:dyDescent="0.2">
      <c r="A62">
        <v>37</v>
      </c>
      <c r="B62">
        <v>0.44665487515237157</v>
      </c>
      <c r="C62">
        <v>-6.8897923974329256E-3</v>
      </c>
      <c r="L62">
        <v>0.32272999580174816</v>
      </c>
      <c r="M62">
        <v>0.39743624610749945</v>
      </c>
    </row>
    <row r="63" spans="1:13" x14ac:dyDescent="0.2">
      <c r="A63">
        <v>38</v>
      </c>
      <c r="B63">
        <v>0.41670856190459749</v>
      </c>
      <c r="C63">
        <v>-5.3162268609093233E-3</v>
      </c>
      <c r="L63">
        <v>0.21904504760551372</v>
      </c>
      <c r="M63">
        <v>0.37513315919744722</v>
      </c>
    </row>
    <row r="64" spans="1:13" x14ac:dyDescent="0.2">
      <c r="A64">
        <v>39</v>
      </c>
      <c r="B64">
        <v>0.40373353787283595</v>
      </c>
      <c r="C64">
        <v>-2.1708265161528906E-2</v>
      </c>
      <c r="L64">
        <v>0.34783357739684723</v>
      </c>
      <c r="M64">
        <v>0.36117658508945044</v>
      </c>
    </row>
    <row r="65" spans="1:13" x14ac:dyDescent="0.2">
      <c r="A65">
        <v>40</v>
      </c>
      <c r="B65">
        <v>0.35883492905304115</v>
      </c>
      <c r="C65">
        <v>8.1418943973864344E-2</v>
      </c>
      <c r="L65">
        <v>0.43898950970395595</v>
      </c>
      <c r="M65">
        <v>0.37057440703861777</v>
      </c>
    </row>
    <row r="66" spans="1:13" x14ac:dyDescent="0.2">
      <c r="A66">
        <v>41</v>
      </c>
      <c r="B66">
        <v>0.34014575685546883</v>
      </c>
      <c r="C66">
        <v>0.16052498336257998</v>
      </c>
      <c r="L66">
        <v>0.50425977933564892</v>
      </c>
      <c r="M66">
        <v>0.45114916211352918</v>
      </c>
    </row>
    <row r="67" spans="1:13" x14ac:dyDescent="0.2">
      <c r="A67">
        <v>42</v>
      </c>
      <c r="B67">
        <v>0.45697483794080651</v>
      </c>
      <c r="C67">
        <v>-6.1152257255814468E-2</v>
      </c>
      <c r="L67">
        <v>0.52473707995986296</v>
      </c>
      <c r="M67">
        <v>0.4663511228885534</v>
      </c>
    </row>
    <row r="68" spans="1:13" x14ac:dyDescent="0.2">
      <c r="A68">
        <v>43</v>
      </c>
      <c r="B68">
        <v>0.48669065127967304</v>
      </c>
      <c r="C68">
        <v>-6.913400128807512E-2</v>
      </c>
      <c r="L68">
        <v>0.51543898979037006</v>
      </c>
      <c r="M68">
        <v>0.41183054699943911</v>
      </c>
    </row>
    <row r="69" spans="1:13" x14ac:dyDescent="0.2">
      <c r="A69">
        <v>44</v>
      </c>
      <c r="B69">
        <v>0.41551683541364803</v>
      </c>
      <c r="C69">
        <v>-4.5421330644218882E-2</v>
      </c>
      <c r="L69">
        <v>0.47944690493356695</v>
      </c>
      <c r="M69">
        <v>0.39708748984276843</v>
      </c>
    </row>
    <row r="70" spans="1:13" x14ac:dyDescent="0.2">
      <c r="A70">
        <v>45</v>
      </c>
      <c r="B70">
        <v>0.34151250601219701</v>
      </c>
      <c r="C70">
        <v>-3.3728079092682994E-2</v>
      </c>
      <c r="L70">
        <v>0.26746043932785246</v>
      </c>
      <c r="M70">
        <v>0.40437744454660418</v>
      </c>
    </row>
    <row r="71" spans="1:13" x14ac:dyDescent="0.2">
      <c r="A71">
        <v>46</v>
      </c>
      <c r="B71">
        <v>0.35310779024485256</v>
      </c>
      <c r="C71">
        <v>7.7961967267289711E-2</v>
      </c>
      <c r="L71">
        <v>0.19251888891709182</v>
      </c>
      <c r="M71">
        <v>0.42518090007949244</v>
      </c>
    </row>
    <row r="72" spans="1:13" x14ac:dyDescent="0.2">
      <c r="A72">
        <v>47</v>
      </c>
      <c r="B72">
        <v>0.36998078883384833</v>
      </c>
      <c r="C72">
        <v>6.3223744618026545E-2</v>
      </c>
      <c r="L72">
        <v>0.46512183209420954</v>
      </c>
      <c r="M72">
        <v>0.35212955335141283</v>
      </c>
    </row>
    <row r="73" spans="1:13" x14ac:dyDescent="0.2">
      <c r="A73">
        <v>48</v>
      </c>
      <c r="B73">
        <v>0.31012238124821856</v>
      </c>
      <c r="C73">
        <v>6.2968640808320764E-2</v>
      </c>
      <c r="L73">
        <v>0.56396079091509443</v>
      </c>
      <c r="M73">
        <v>0.36618321240589158</v>
      </c>
    </row>
    <row r="74" spans="1:13" x14ac:dyDescent="0.2">
      <c r="A74">
        <v>49</v>
      </c>
      <c r="B74">
        <v>0.29985491661287783</v>
      </c>
      <c r="C74">
        <v>2.1738133016153904E-2</v>
      </c>
      <c r="L74">
        <v>0.37807827118674769</v>
      </c>
      <c r="M74">
        <v>0.32775883933708483</v>
      </c>
    </row>
    <row r="75" spans="1:13" x14ac:dyDescent="0.2">
      <c r="A75">
        <v>50</v>
      </c>
      <c r="B75">
        <v>0.3109882259858987</v>
      </c>
      <c r="C75">
        <v>7.6283932663051279E-2</v>
      </c>
      <c r="L75">
        <v>0.35004655452971217</v>
      </c>
      <c r="M75">
        <v>0.32728910899001812</v>
      </c>
    </row>
    <row r="76" spans="1:13" x14ac:dyDescent="0.2">
      <c r="A76">
        <v>51</v>
      </c>
      <c r="B76">
        <v>0.33689997716486741</v>
      </c>
      <c r="C76">
        <v>2.6533438132142984E-2</v>
      </c>
      <c r="L76">
        <v>0.17469536319037818</v>
      </c>
      <c r="M76">
        <v>0.3380911327057462</v>
      </c>
    </row>
    <row r="77" spans="1:13" x14ac:dyDescent="0.2">
      <c r="A77">
        <v>52</v>
      </c>
      <c r="B77">
        <v>0.29592890588883031</v>
      </c>
      <c r="C77">
        <v>-9.2816962669629716E-2</v>
      </c>
      <c r="L77">
        <v>0.28767558761002165</v>
      </c>
      <c r="M77">
        <v>0.37686556006327671</v>
      </c>
    </row>
    <row r="78" spans="1:13" x14ac:dyDescent="0.2">
      <c r="A78">
        <v>53</v>
      </c>
      <c r="B78">
        <v>0.29527471755183604</v>
      </c>
      <c r="C78">
        <v>-0.18757454955446856</v>
      </c>
      <c r="L78">
        <v>0.25946154855834441</v>
      </c>
      <c r="M78">
        <v>0.35344035997031853</v>
      </c>
    </row>
    <row r="79" spans="1:13" x14ac:dyDescent="0.2">
      <c r="A79">
        <v>54</v>
      </c>
      <c r="B79">
        <v>0.3743479738216835</v>
      </c>
      <c r="C79">
        <v>-0.18333522734126906</v>
      </c>
      <c r="L79">
        <v>0.31601897364164194</v>
      </c>
      <c r="M79">
        <v>0.36737386754568835</v>
      </c>
    </row>
    <row r="80" spans="1:13" x14ac:dyDescent="0.2">
      <c r="A80">
        <v>55</v>
      </c>
      <c r="B80">
        <v>0.38520703229026665</v>
      </c>
      <c r="C80">
        <v>-2.8829843256946097E-2</v>
      </c>
      <c r="L80">
        <v>0.24089862403989309</v>
      </c>
      <c r="M80">
        <v>0.29539990363868346</v>
      </c>
    </row>
    <row r="81" spans="1:13" x14ac:dyDescent="0.2">
      <c r="A81">
        <v>56</v>
      </c>
      <c r="B81">
        <v>0.39743624610749945</v>
      </c>
      <c r="C81">
        <v>-7.4706250305751287E-2</v>
      </c>
      <c r="L81">
        <v>0.17125119266133557</v>
      </c>
      <c r="M81">
        <v>0.3044192307277318</v>
      </c>
    </row>
    <row r="82" spans="1:13" x14ac:dyDescent="0.2">
      <c r="A82">
        <v>57</v>
      </c>
      <c r="B82">
        <v>0.37513315919744722</v>
      </c>
      <c r="C82">
        <v>-0.1560881115919335</v>
      </c>
      <c r="L82">
        <v>0.28073350096264116</v>
      </c>
      <c r="M82">
        <v>0.34336741107622559</v>
      </c>
    </row>
    <row r="83" spans="1:13" x14ac:dyDescent="0.2">
      <c r="A83">
        <v>58</v>
      </c>
      <c r="B83">
        <v>0.36117658508945044</v>
      </c>
      <c r="C83">
        <v>-1.3343007692603215E-2</v>
      </c>
      <c r="L83">
        <v>0.31767978547825254</v>
      </c>
      <c r="M83">
        <v>0.34756921449187456</v>
      </c>
    </row>
    <row r="84" spans="1:13" x14ac:dyDescent="0.2">
      <c r="A84">
        <v>59</v>
      </c>
      <c r="B84">
        <v>0.37057440703861777</v>
      </c>
      <c r="C84">
        <v>6.8415102665338179E-2</v>
      </c>
      <c r="L84">
        <v>0.24360624122820568</v>
      </c>
      <c r="M84">
        <v>0.31698657191925572</v>
      </c>
    </row>
    <row r="85" spans="1:13" x14ac:dyDescent="0.2">
      <c r="A85">
        <v>60</v>
      </c>
      <c r="B85">
        <v>0.45114916211352918</v>
      </c>
      <c r="C85">
        <v>5.3110617222119738E-2</v>
      </c>
      <c r="L85">
        <v>0.34480728801681854</v>
      </c>
      <c r="M85">
        <v>0.36088691097513637</v>
      </c>
    </row>
    <row r="86" spans="1:13" x14ac:dyDescent="0.2">
      <c r="A86">
        <v>61</v>
      </c>
      <c r="B86">
        <v>0.4663511228885534</v>
      </c>
      <c r="C86">
        <v>5.8385957071309558E-2</v>
      </c>
      <c r="L86">
        <v>0.57386129279358911</v>
      </c>
      <c r="M86">
        <v>0.36035142259329722</v>
      </c>
    </row>
    <row r="87" spans="1:13" x14ac:dyDescent="0.2">
      <c r="A87">
        <v>62</v>
      </c>
      <c r="B87">
        <v>0.41183054699943911</v>
      </c>
      <c r="C87">
        <v>0.10360844279093095</v>
      </c>
      <c r="L87">
        <v>0.63991649152042551</v>
      </c>
      <c r="M87">
        <v>0.35245527807438859</v>
      </c>
    </row>
    <row r="88" spans="1:13" x14ac:dyDescent="0.2">
      <c r="A88">
        <v>63</v>
      </c>
      <c r="B88">
        <v>0.39708748984276843</v>
      </c>
      <c r="C88">
        <v>8.2359415090798527E-2</v>
      </c>
      <c r="L88">
        <v>0.47727892761552249</v>
      </c>
      <c r="M88">
        <v>0.39561015789993198</v>
      </c>
    </row>
    <row r="89" spans="1:13" x14ac:dyDescent="0.2">
      <c r="A89">
        <v>64</v>
      </c>
      <c r="B89">
        <v>0.40437744454660418</v>
      </c>
      <c r="C89">
        <v>-0.13691700521875172</v>
      </c>
      <c r="L89">
        <v>0.39437674499767333</v>
      </c>
      <c r="M89">
        <v>0.41794915163018598</v>
      </c>
    </row>
    <row r="90" spans="1:13" x14ac:dyDescent="0.2">
      <c r="A90">
        <v>65</v>
      </c>
      <c r="B90">
        <v>0.42518090007949244</v>
      </c>
      <c r="C90">
        <v>-0.23266201116240062</v>
      </c>
      <c r="L90">
        <v>0.3312092671453587</v>
      </c>
      <c r="M90">
        <v>0.36909019397643472</v>
      </c>
    </row>
    <row r="91" spans="1:13" x14ac:dyDescent="0.2">
      <c r="A91">
        <v>66</v>
      </c>
      <c r="B91">
        <v>0.35212955335141283</v>
      </c>
      <c r="C91">
        <v>0.11299227874279671</v>
      </c>
      <c r="L91">
        <v>0.1979089415288865</v>
      </c>
      <c r="M91">
        <v>0.31850344097378736</v>
      </c>
    </row>
    <row r="92" spans="1:13" x14ac:dyDescent="0.2">
      <c r="A92">
        <v>67</v>
      </c>
      <c r="B92">
        <v>0.36618321240589158</v>
      </c>
      <c r="C92">
        <v>0.19777757850920286</v>
      </c>
      <c r="L92">
        <v>0.37999707683676021</v>
      </c>
      <c r="M92">
        <v>0.38584492592759417</v>
      </c>
    </row>
    <row r="93" spans="1:13" x14ac:dyDescent="0.2">
      <c r="A93">
        <v>68</v>
      </c>
      <c r="B93">
        <v>0.32775883933708483</v>
      </c>
      <c r="C93">
        <v>5.0319431849662866E-2</v>
      </c>
      <c r="L93">
        <v>0.37942766064175804</v>
      </c>
      <c r="M93">
        <v>0.39148362758264743</v>
      </c>
    </row>
    <row r="94" spans="1:13" x14ac:dyDescent="0.2">
      <c r="A94">
        <v>69</v>
      </c>
      <c r="B94">
        <v>0.32728910899001812</v>
      </c>
      <c r="C94">
        <v>2.2757445539694054E-2</v>
      </c>
      <c r="L94">
        <v>0.23758350527989872</v>
      </c>
      <c r="M94">
        <v>0.34046725156724361</v>
      </c>
    </row>
    <row r="95" spans="1:13" x14ac:dyDescent="0.2">
      <c r="A95">
        <v>70</v>
      </c>
      <c r="B95">
        <v>0.3380911327057462</v>
      </c>
      <c r="C95">
        <v>-0.16339576951536802</v>
      </c>
      <c r="L95">
        <v>0.28062430847970754</v>
      </c>
      <c r="M95">
        <v>0.36809024011165264</v>
      </c>
    </row>
    <row r="96" spans="1:13" x14ac:dyDescent="0.2">
      <c r="A96">
        <v>71</v>
      </c>
      <c r="B96">
        <v>0.37686556006327671</v>
      </c>
      <c r="C96">
        <v>-8.9189972453255051E-2</v>
      </c>
      <c r="L96">
        <v>0.34178283827354711</v>
      </c>
      <c r="M96">
        <v>0.33668413956537691</v>
      </c>
    </row>
    <row r="97" spans="1:13" x14ac:dyDescent="0.2">
      <c r="A97">
        <v>72</v>
      </c>
      <c r="B97">
        <v>0.35344035997031853</v>
      </c>
      <c r="C97">
        <v>-9.3978811411974117E-2</v>
      </c>
      <c r="L97">
        <v>0.35493855017524856</v>
      </c>
      <c r="M97">
        <v>0.37733123077687314</v>
      </c>
    </row>
    <row r="98" spans="1:13" x14ac:dyDescent="0.2">
      <c r="A98">
        <v>73</v>
      </c>
      <c r="B98">
        <v>0.36737386754568835</v>
      </c>
      <c r="C98">
        <v>-5.1354893904046406E-2</v>
      </c>
      <c r="L98">
        <v>0.4340176814403619</v>
      </c>
      <c r="M98">
        <v>0.37942587292246283</v>
      </c>
    </row>
    <row r="99" spans="1:13" x14ac:dyDescent="0.2">
      <c r="A99">
        <v>74</v>
      </c>
      <c r="B99">
        <v>0.29539990363868346</v>
      </c>
      <c r="C99">
        <v>-5.4501279598790364E-2</v>
      </c>
      <c r="L99">
        <v>0.54420179946693381</v>
      </c>
      <c r="M99">
        <v>0.3633003369690983</v>
      </c>
    </row>
    <row r="100" spans="1:13" x14ac:dyDescent="0.2">
      <c r="A100">
        <v>75</v>
      </c>
      <c r="B100">
        <v>0.3044192307277318</v>
      </c>
      <c r="C100">
        <v>-0.13316803806639624</v>
      </c>
      <c r="L100">
        <v>0.40089080381098391</v>
      </c>
      <c r="M100">
        <v>0.40687864537513163</v>
      </c>
    </row>
    <row r="101" spans="1:13" x14ac:dyDescent="0.2">
      <c r="A101">
        <v>76</v>
      </c>
      <c r="B101">
        <v>0.34336741107622559</v>
      </c>
      <c r="C101">
        <v>-6.2633910113584434E-2</v>
      </c>
      <c r="L101">
        <v>0.37300790451846139</v>
      </c>
      <c r="M101">
        <v>0.44413416899445601</v>
      </c>
    </row>
    <row r="102" spans="1:13" x14ac:dyDescent="0.2">
      <c r="A102">
        <v>77</v>
      </c>
      <c r="B102">
        <v>0.34756921449187456</v>
      </c>
      <c r="C102">
        <v>-2.9889429013622015E-2</v>
      </c>
      <c r="L102">
        <v>0.38690912604363809</v>
      </c>
      <c r="M102">
        <v>0.39542742527940056</v>
      </c>
    </row>
    <row r="103" spans="1:13" x14ac:dyDescent="0.2">
      <c r="A103">
        <v>78</v>
      </c>
      <c r="B103">
        <v>0.31698657191925572</v>
      </c>
      <c r="C103">
        <v>-7.3380330691050044E-2</v>
      </c>
      <c r="L103">
        <v>0.33947299257984492</v>
      </c>
      <c r="M103">
        <v>0.36132859355497038</v>
      </c>
    </row>
    <row r="104" spans="1:13" x14ac:dyDescent="0.2">
      <c r="A104">
        <v>79</v>
      </c>
      <c r="B104">
        <v>0.36088691097513637</v>
      </c>
      <c r="C104">
        <v>-1.607962295831783E-2</v>
      </c>
      <c r="L104">
        <v>0.45804345399754459</v>
      </c>
      <c r="M104">
        <v>0.35353156117445517</v>
      </c>
    </row>
    <row r="105" spans="1:13" x14ac:dyDescent="0.2">
      <c r="A105">
        <v>80</v>
      </c>
      <c r="B105">
        <v>0.36035142259329722</v>
      </c>
      <c r="C105">
        <v>0.21350987020029188</v>
      </c>
      <c r="L105">
        <v>0.38995300885432749</v>
      </c>
      <c r="M105">
        <v>0.3780901725378466</v>
      </c>
    </row>
    <row r="106" spans="1:13" x14ac:dyDescent="0.2">
      <c r="A106">
        <v>81</v>
      </c>
      <c r="B106">
        <v>0.35245527807438859</v>
      </c>
      <c r="C106">
        <v>0.28746121344603692</v>
      </c>
      <c r="L106">
        <v>0.42136701421265293</v>
      </c>
      <c r="M106">
        <v>0.34578155648853437</v>
      </c>
    </row>
    <row r="107" spans="1:13" x14ac:dyDescent="0.2">
      <c r="A107">
        <v>82</v>
      </c>
      <c r="B107">
        <v>0.39561015789993198</v>
      </c>
      <c r="C107">
        <v>8.1668769715590506E-2</v>
      </c>
      <c r="L107">
        <v>0.49006161738258797</v>
      </c>
      <c r="M107">
        <v>0.33893538603083595</v>
      </c>
    </row>
    <row r="108" spans="1:13" x14ac:dyDescent="0.2">
      <c r="A108">
        <v>83</v>
      </c>
      <c r="B108">
        <v>0.41794915163018598</v>
      </c>
      <c r="C108">
        <v>-2.3572406632512644E-2</v>
      </c>
      <c r="L108">
        <v>0.57426847445738383</v>
      </c>
      <c r="M108">
        <v>0.32718056452234567</v>
      </c>
    </row>
    <row r="109" spans="1:13" x14ac:dyDescent="0.2">
      <c r="A109">
        <v>84</v>
      </c>
      <c r="B109">
        <v>0.36909019397643472</v>
      </c>
      <c r="C109">
        <v>-3.7880926831076023E-2</v>
      </c>
      <c r="L109">
        <v>0.56342001707301848</v>
      </c>
      <c r="M109">
        <v>0.34970642985244033</v>
      </c>
    </row>
    <row r="110" spans="1:13" x14ac:dyDescent="0.2">
      <c r="A110">
        <v>85</v>
      </c>
      <c r="B110">
        <v>0.31850344097378736</v>
      </c>
      <c r="C110">
        <v>-0.12059449944490086</v>
      </c>
      <c r="L110">
        <v>0.54559229507856444</v>
      </c>
      <c r="M110">
        <v>0.31955772805871618</v>
      </c>
    </row>
    <row r="111" spans="1:13" x14ac:dyDescent="0.2">
      <c r="A111">
        <v>86</v>
      </c>
      <c r="B111">
        <v>0.38584492592759417</v>
      </c>
      <c r="C111">
        <v>-5.8478490908339675E-3</v>
      </c>
    </row>
    <row r="112" spans="1:13" x14ac:dyDescent="0.2">
      <c r="A112">
        <v>87</v>
      </c>
      <c r="B112">
        <v>0.39148362758264743</v>
      </c>
      <c r="C112">
        <v>-1.2055966940889395E-2</v>
      </c>
    </row>
    <row r="113" spans="1:3" x14ac:dyDescent="0.2">
      <c r="A113">
        <v>88</v>
      </c>
      <c r="B113">
        <v>0.34046725156724361</v>
      </c>
      <c r="C113">
        <v>-0.1028837462873449</v>
      </c>
    </row>
    <row r="114" spans="1:3" x14ac:dyDescent="0.2">
      <c r="A114">
        <v>89</v>
      </c>
      <c r="B114">
        <v>0.36809024011165264</v>
      </c>
      <c r="C114">
        <v>-8.7465931631945104E-2</v>
      </c>
    </row>
    <row r="115" spans="1:3" x14ac:dyDescent="0.2">
      <c r="A115">
        <v>90</v>
      </c>
      <c r="B115">
        <v>0.33668413956537691</v>
      </c>
      <c r="C115">
        <v>5.0986987081702018E-3</v>
      </c>
    </row>
    <row r="116" spans="1:3" x14ac:dyDescent="0.2">
      <c r="A116">
        <v>91</v>
      </c>
      <c r="B116">
        <v>0.37733123077687314</v>
      </c>
      <c r="C116">
        <v>-2.2392680601624582E-2</v>
      </c>
    </row>
    <row r="117" spans="1:3" x14ac:dyDescent="0.2">
      <c r="A117">
        <v>92</v>
      </c>
      <c r="B117">
        <v>0.37942587292246283</v>
      </c>
      <c r="C117">
        <v>5.4591808517899076E-2</v>
      </c>
    </row>
    <row r="118" spans="1:3" x14ac:dyDescent="0.2">
      <c r="A118">
        <v>93</v>
      </c>
      <c r="B118">
        <v>0.3633003369690983</v>
      </c>
      <c r="C118">
        <v>0.18090146249783551</v>
      </c>
    </row>
    <row r="119" spans="1:3" x14ac:dyDescent="0.2">
      <c r="A119">
        <v>94</v>
      </c>
      <c r="B119">
        <v>0.40687864537513163</v>
      </c>
      <c r="C119">
        <v>-5.9878415641477223E-3</v>
      </c>
    </row>
    <row r="120" spans="1:3" x14ac:dyDescent="0.2">
      <c r="A120">
        <v>95</v>
      </c>
      <c r="B120">
        <v>0.44413416899445601</v>
      </c>
      <c r="C120">
        <v>-7.1126264475994627E-2</v>
      </c>
    </row>
    <row r="121" spans="1:3" x14ac:dyDescent="0.2">
      <c r="A121">
        <v>96</v>
      </c>
      <c r="B121">
        <v>0.39542742527940056</v>
      </c>
      <c r="C121">
        <v>-8.5182992357624721E-3</v>
      </c>
    </row>
    <row r="122" spans="1:3" x14ac:dyDescent="0.2">
      <c r="A122">
        <v>97</v>
      </c>
      <c r="B122">
        <v>0.36132859355497038</v>
      </c>
      <c r="C122">
        <v>-2.1855600975125455E-2</v>
      </c>
    </row>
    <row r="123" spans="1:3" x14ac:dyDescent="0.2">
      <c r="A123">
        <v>98</v>
      </c>
      <c r="B123">
        <v>0.35353156117445517</v>
      </c>
      <c r="C123">
        <v>0.10451189282308943</v>
      </c>
    </row>
    <row r="124" spans="1:3" x14ac:dyDescent="0.2">
      <c r="A124">
        <v>99</v>
      </c>
      <c r="B124">
        <v>0.3780901725378466</v>
      </c>
      <c r="C124">
        <v>1.1862836316480885E-2</v>
      </c>
    </row>
    <row r="125" spans="1:3" x14ac:dyDescent="0.2">
      <c r="A125">
        <v>100</v>
      </c>
      <c r="B125">
        <v>0.34578155648853437</v>
      </c>
      <c r="C125">
        <v>7.5585457724118565E-2</v>
      </c>
    </row>
    <row r="126" spans="1:3" x14ac:dyDescent="0.2">
      <c r="A126">
        <v>101</v>
      </c>
      <c r="B126">
        <v>0.33893538603083595</v>
      </c>
      <c r="C126">
        <v>0.15112623135175202</v>
      </c>
    </row>
    <row r="127" spans="1:3" x14ac:dyDescent="0.2">
      <c r="A127">
        <v>102</v>
      </c>
      <c r="B127">
        <v>0.32718056452234567</v>
      </c>
      <c r="C127">
        <v>0.24708790993503815</v>
      </c>
    </row>
    <row r="128" spans="1:3" x14ac:dyDescent="0.2">
      <c r="A128">
        <v>103</v>
      </c>
      <c r="B128">
        <v>0.34970642985244033</v>
      </c>
      <c r="C128">
        <v>0.21371358722057815</v>
      </c>
    </row>
    <row r="129" spans="1:3" ht="17" thickBot="1" x14ac:dyDescent="0.25">
      <c r="A129" s="17">
        <v>104</v>
      </c>
      <c r="B129" s="17">
        <v>0.31955772805871618</v>
      </c>
      <c r="C129" s="17">
        <v>0.22603456701984825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EA45-C9D1-4347-A35E-DFAA1B235454}">
  <dimension ref="A1:M132"/>
  <sheetViews>
    <sheetView workbookViewId="0"/>
  </sheetViews>
  <sheetFormatPr baseColWidth="10" defaultRowHeight="16" x14ac:dyDescent="0.2"/>
  <cols>
    <col min="1" max="1" width="23.1640625" customWidth="1"/>
    <col min="12" max="12" width="14.33203125" customWidth="1"/>
    <col min="13" max="13" width="13.83203125" customWidth="1"/>
  </cols>
  <sheetData>
    <row r="1" spans="1:13" x14ac:dyDescent="0.2">
      <c r="A1" t="s">
        <v>7</v>
      </c>
    </row>
    <row r="2" spans="1:13" ht="17" thickBot="1" x14ac:dyDescent="0.25"/>
    <row r="3" spans="1:13" ht="17" thickBot="1" x14ac:dyDescent="0.25">
      <c r="A3" s="24" t="s">
        <v>8</v>
      </c>
      <c r="B3" s="24"/>
    </row>
    <row r="4" spans="1:13" x14ac:dyDescent="0.2">
      <c r="A4" s="21" t="s">
        <v>9</v>
      </c>
      <c r="B4" s="21">
        <v>0.89309925761443931</v>
      </c>
      <c r="L4" t="s">
        <v>2</v>
      </c>
      <c r="M4" s="23" t="s">
        <v>33</v>
      </c>
    </row>
    <row r="5" spans="1:13" x14ac:dyDescent="0.2">
      <c r="A5" s="21" t="s">
        <v>10</v>
      </c>
      <c r="B5" s="21">
        <v>0.79762628395146273</v>
      </c>
      <c r="L5">
        <v>0.10840408450260788</v>
      </c>
      <c r="M5" s="21">
        <v>0.22919849288694155</v>
      </c>
    </row>
    <row r="6" spans="1:13" x14ac:dyDescent="0.2">
      <c r="A6" s="21" t="s">
        <v>11</v>
      </c>
      <c r="B6" s="25">
        <v>0.78730109435714957</v>
      </c>
      <c r="L6">
        <v>0.19104508010011842</v>
      </c>
      <c r="M6" s="21">
        <v>0.35059740076596835</v>
      </c>
    </row>
    <row r="7" spans="1:13" x14ac:dyDescent="0.2">
      <c r="A7" s="21" t="s">
        <v>12</v>
      </c>
      <c r="B7" s="21">
        <v>5.6194311662728771E-2</v>
      </c>
      <c r="L7">
        <v>0.14921498972849104</v>
      </c>
      <c r="M7" s="21">
        <v>0.23813506621284269</v>
      </c>
    </row>
    <row r="8" spans="1:13" ht="17" thickBot="1" x14ac:dyDescent="0.25">
      <c r="A8" s="22" t="s">
        <v>13</v>
      </c>
      <c r="B8" s="22">
        <v>104</v>
      </c>
      <c r="L8">
        <v>7.6919660947326926E-2</v>
      </c>
      <c r="M8" s="21">
        <v>0.23708115639570337</v>
      </c>
    </row>
    <row r="9" spans="1:13" x14ac:dyDescent="0.2">
      <c r="L9">
        <v>0.16049766393581763</v>
      </c>
      <c r="M9" s="21">
        <v>0.26495656567483616</v>
      </c>
    </row>
    <row r="10" spans="1:13" ht="17" thickBot="1" x14ac:dyDescent="0.25">
      <c r="A10" t="s">
        <v>14</v>
      </c>
      <c r="L10">
        <v>0.33474440101199548</v>
      </c>
      <c r="M10" s="21">
        <v>0.30185098043152891</v>
      </c>
    </row>
    <row r="11" spans="1:13" x14ac:dyDescent="0.2">
      <c r="A11" s="23"/>
      <c r="B11" s="23" t="s">
        <v>19</v>
      </c>
      <c r="C11" s="23" t="s">
        <v>20</v>
      </c>
      <c r="D11" s="23" t="s">
        <v>21</v>
      </c>
      <c r="E11" s="23" t="s">
        <v>22</v>
      </c>
      <c r="F11" s="23" t="s">
        <v>23</v>
      </c>
      <c r="L11">
        <v>0.52569658752882731</v>
      </c>
      <c r="M11" s="21">
        <v>0.51975558250414633</v>
      </c>
    </row>
    <row r="12" spans="1:13" x14ac:dyDescent="0.2">
      <c r="A12" s="21" t="s">
        <v>15</v>
      </c>
      <c r="B12" s="21">
        <v>5</v>
      </c>
      <c r="C12" s="21">
        <v>1.2197087450448116</v>
      </c>
      <c r="D12" s="21">
        <v>0.24394174900896232</v>
      </c>
      <c r="E12" s="21">
        <v>77.25052181034782</v>
      </c>
      <c r="F12" s="21">
        <v>1.9302171074208339E-32</v>
      </c>
      <c r="L12">
        <v>0.47096984603677178</v>
      </c>
      <c r="M12" s="21">
        <v>0.43229639548565102</v>
      </c>
    </row>
    <row r="13" spans="1:13" x14ac:dyDescent="0.2">
      <c r="A13" s="21" t="s">
        <v>16</v>
      </c>
      <c r="B13" s="21">
        <v>98</v>
      </c>
      <c r="C13" s="21">
        <v>0.30946446499829366</v>
      </c>
      <c r="D13" s="21">
        <v>3.1578006632478946E-3</v>
      </c>
      <c r="E13" s="21"/>
      <c r="F13" s="21"/>
      <c r="L13">
        <v>0.40726238548339366</v>
      </c>
      <c r="M13" s="21">
        <v>0.35505274280239307</v>
      </c>
    </row>
    <row r="14" spans="1:13" ht="17" thickBot="1" x14ac:dyDescent="0.25">
      <c r="A14" s="22" t="s">
        <v>17</v>
      </c>
      <c r="B14" s="22">
        <v>103</v>
      </c>
      <c r="C14" s="22">
        <v>1.5291732100431052</v>
      </c>
      <c r="D14" s="22"/>
      <c r="E14" s="22"/>
      <c r="F14" s="22"/>
      <c r="L14">
        <v>0.17898380079713078</v>
      </c>
      <c r="M14" s="21">
        <v>0.29822763680826053</v>
      </c>
    </row>
    <row r="15" spans="1:13" ht="17" thickBot="1" x14ac:dyDescent="0.25">
      <c r="L15">
        <v>0.28120560637729936</v>
      </c>
      <c r="M15" s="21">
        <v>0.35757544675289316</v>
      </c>
    </row>
    <row r="16" spans="1:13" x14ac:dyDescent="0.2">
      <c r="A16" s="23"/>
      <c r="B16" s="23" t="s">
        <v>24</v>
      </c>
      <c r="C16" s="23" t="s">
        <v>12</v>
      </c>
      <c r="D16" s="23" t="s">
        <v>25</v>
      </c>
      <c r="E16" s="23" t="s">
        <v>26</v>
      </c>
      <c r="F16" s="23" t="s">
        <v>27</v>
      </c>
      <c r="G16" s="23" t="s">
        <v>28</v>
      </c>
      <c r="H16" s="23" t="s">
        <v>29</v>
      </c>
      <c r="I16" s="23" t="s">
        <v>30</v>
      </c>
      <c r="L16">
        <v>0.60519735164263744</v>
      </c>
      <c r="M16" s="21">
        <v>0.65202131849707623</v>
      </c>
    </row>
    <row r="17" spans="1:13" x14ac:dyDescent="0.2">
      <c r="A17" s="21" t="s">
        <v>18</v>
      </c>
      <c r="B17" s="21">
        <v>0.93144877434686957</v>
      </c>
      <c r="C17" s="21">
        <v>0.10776817271802394</v>
      </c>
      <c r="D17" s="21">
        <v>8.6430784790608897</v>
      </c>
      <c r="E17" s="21">
        <v>1.0570183834271754E-13</v>
      </c>
      <c r="F17" s="21">
        <v>0.71758634295610246</v>
      </c>
      <c r="G17" s="21">
        <v>1.1453112057376367</v>
      </c>
      <c r="H17" s="21">
        <v>0.71758634295610246</v>
      </c>
      <c r="I17" s="21">
        <v>1.1453112057376367</v>
      </c>
      <c r="L17">
        <v>0.47371654185304946</v>
      </c>
      <c r="M17" s="21">
        <v>0.45160786512920237</v>
      </c>
    </row>
    <row r="18" spans="1:13" x14ac:dyDescent="0.2">
      <c r="A18" s="21" t="s">
        <v>0</v>
      </c>
      <c r="B18" s="21">
        <v>-5.5755326004964158E-3</v>
      </c>
      <c r="C18" s="21">
        <v>6.4222721278010711E-4</v>
      </c>
      <c r="D18" s="21">
        <v>-8.6815576941387391</v>
      </c>
      <c r="E18" s="21">
        <v>8.7307661317830147E-14</v>
      </c>
      <c r="F18" s="21">
        <v>-6.8500116026582302E-3</v>
      </c>
      <c r="G18" s="21">
        <v>-4.3010535983346015E-3</v>
      </c>
      <c r="H18" s="21">
        <v>-6.8500116026582302E-3</v>
      </c>
      <c r="I18" s="21">
        <v>-4.3010535983346015E-3</v>
      </c>
      <c r="L18">
        <v>0.34684376345792073</v>
      </c>
      <c r="M18" s="21">
        <v>0.28276460268511089</v>
      </c>
    </row>
    <row r="19" spans="1:13" x14ac:dyDescent="0.2">
      <c r="A19" s="21" t="s">
        <v>1</v>
      </c>
      <c r="B19" s="21">
        <v>1.8701991289399506E-2</v>
      </c>
      <c r="C19" s="21">
        <v>6.3380655033561193E-3</v>
      </c>
      <c r="D19" s="21">
        <v>2.9507412442324026</v>
      </c>
      <c r="E19" s="21">
        <v>3.9657616991208801E-3</v>
      </c>
      <c r="F19" s="21">
        <v>6.1243065734463871E-3</v>
      </c>
      <c r="G19" s="21">
        <v>3.1279676005352627E-2</v>
      </c>
      <c r="H19" s="21">
        <v>6.1243065734463871E-3</v>
      </c>
      <c r="I19" s="21">
        <v>3.1279676005352627E-2</v>
      </c>
      <c r="L19">
        <v>0.46183415970520708</v>
      </c>
      <c r="M19" s="21">
        <v>0.46585865778036462</v>
      </c>
    </row>
    <row r="20" spans="1:13" x14ac:dyDescent="0.2">
      <c r="A20" s="21" t="s">
        <v>49</v>
      </c>
      <c r="B20" s="21">
        <v>3.6323353263315896E-4</v>
      </c>
      <c r="C20" s="21">
        <v>2.8630790297813813E-5</v>
      </c>
      <c r="D20" s="21">
        <v>12.686814749255968</v>
      </c>
      <c r="E20" s="21">
        <v>2.1278341515181335E-22</v>
      </c>
      <c r="F20" s="21">
        <v>3.0641666109029031E-4</v>
      </c>
      <c r="G20" s="21">
        <v>4.200504041760276E-4</v>
      </c>
      <c r="H20" s="21">
        <v>3.0641666109029031E-4</v>
      </c>
      <c r="I20" s="21">
        <v>4.200504041760276E-4</v>
      </c>
      <c r="L20">
        <v>0.51403875798282328</v>
      </c>
      <c r="M20" s="21">
        <v>0.52520452644699578</v>
      </c>
    </row>
    <row r="21" spans="1:13" x14ac:dyDescent="0.2">
      <c r="A21" s="21" t="s">
        <v>50</v>
      </c>
      <c r="B21" s="21">
        <v>3.6978214769249574E-4</v>
      </c>
      <c r="C21" s="21">
        <v>5.4232077452685973E-5</v>
      </c>
      <c r="D21" s="21">
        <v>6.8185134160701679</v>
      </c>
      <c r="E21" s="21">
        <v>7.5934629946601979E-10</v>
      </c>
      <c r="F21" s="21">
        <v>2.6216035499725734E-4</v>
      </c>
      <c r="G21" s="21">
        <v>4.7740394038773415E-4</v>
      </c>
      <c r="H21" s="21">
        <v>2.6216035499725734E-4</v>
      </c>
      <c r="I21" s="21">
        <v>4.7740394038773415E-4</v>
      </c>
      <c r="L21">
        <v>0.40109830687703529</v>
      </c>
      <c r="M21" s="21">
        <v>0.37817059173987377</v>
      </c>
    </row>
    <row r="22" spans="1:13" ht="17" thickBot="1" x14ac:dyDescent="0.25">
      <c r="A22" s="22" t="s">
        <v>48</v>
      </c>
      <c r="B22" s="22">
        <v>3.2101947150820588E-4</v>
      </c>
      <c r="C22" s="22">
        <v>2.3588541876948672E-5</v>
      </c>
      <c r="D22" s="22">
        <v>13.609127396802528</v>
      </c>
      <c r="E22" s="22">
        <v>2.582581582246286E-24</v>
      </c>
      <c r="F22" s="22">
        <v>2.7420877785409089E-4</v>
      </c>
      <c r="G22" s="22">
        <v>3.6783016516232087E-4</v>
      </c>
      <c r="H22" s="22">
        <v>2.7420877785409089E-4</v>
      </c>
      <c r="I22" s="22">
        <v>3.6783016516232087E-4</v>
      </c>
      <c r="L22">
        <v>0.33409169700121338</v>
      </c>
      <c r="M22" s="21">
        <v>0.26362350433288073</v>
      </c>
    </row>
    <row r="23" spans="1:13" x14ac:dyDescent="0.2">
      <c r="L23">
        <v>0.44721150809222554</v>
      </c>
      <c r="M23" s="21">
        <v>0.43861609729380052</v>
      </c>
    </row>
    <row r="24" spans="1:13" x14ac:dyDescent="0.2">
      <c r="L24">
        <v>0.25924655342353531</v>
      </c>
      <c r="M24" s="21">
        <v>0.28625751225366108</v>
      </c>
    </row>
    <row r="25" spans="1:13" x14ac:dyDescent="0.2">
      <c r="L25">
        <v>0.14055093540858465</v>
      </c>
      <c r="M25" s="21">
        <v>0.27812953771066673</v>
      </c>
    </row>
    <row r="26" spans="1:13" x14ac:dyDescent="0.2">
      <c r="A26" t="s">
        <v>31</v>
      </c>
      <c r="L26">
        <v>0.36376915097479717</v>
      </c>
      <c r="M26" s="21">
        <v>0.35087881539029853</v>
      </c>
    </row>
    <row r="27" spans="1:13" ht="17" thickBot="1" x14ac:dyDescent="0.25">
      <c r="L27">
        <v>0.39453672478299617</v>
      </c>
      <c r="M27" s="21">
        <v>0.3377703648194178</v>
      </c>
    </row>
    <row r="28" spans="1:13" x14ac:dyDescent="0.2">
      <c r="A28" s="23" t="s">
        <v>32</v>
      </c>
      <c r="B28" s="23" t="s">
        <v>33</v>
      </c>
      <c r="C28" s="23" t="s">
        <v>34</v>
      </c>
      <c r="L28">
        <v>0.3338267684269835</v>
      </c>
      <c r="M28" s="21">
        <v>0.26785681244600301</v>
      </c>
    </row>
    <row r="29" spans="1:13" x14ac:dyDescent="0.2">
      <c r="A29" s="21">
        <v>1</v>
      </c>
      <c r="B29" s="21">
        <v>0.22919849288694155</v>
      </c>
      <c r="C29" s="21">
        <v>-0.12079440838433367</v>
      </c>
      <c r="L29">
        <v>0.30540789745501812</v>
      </c>
      <c r="M29" s="21">
        <v>0.25813023372646915</v>
      </c>
    </row>
    <row r="30" spans="1:13" x14ac:dyDescent="0.2">
      <c r="A30" s="21">
        <v>2</v>
      </c>
      <c r="B30" s="21">
        <v>0.35059740076596835</v>
      </c>
      <c r="C30" s="21">
        <v>-0.15955232066584993</v>
      </c>
      <c r="L30">
        <v>0.49438324790053451</v>
      </c>
      <c r="M30" s="21">
        <v>0.47765864834644078</v>
      </c>
    </row>
    <row r="31" spans="1:13" x14ac:dyDescent="0.2">
      <c r="A31" s="21">
        <v>3</v>
      </c>
      <c r="B31" s="21">
        <v>0.23813506621284269</v>
      </c>
      <c r="C31" s="21">
        <v>-8.8920076484351657E-2</v>
      </c>
      <c r="L31">
        <v>0.51818096927817725</v>
      </c>
      <c r="M31" s="21">
        <v>0.51943181097201596</v>
      </c>
    </row>
    <row r="32" spans="1:13" x14ac:dyDescent="0.2">
      <c r="A32" s="21">
        <v>4</v>
      </c>
      <c r="B32" s="21">
        <v>0.23708115639570337</v>
      </c>
      <c r="C32" s="21">
        <v>-0.16016149544837643</v>
      </c>
      <c r="L32">
        <v>0.45723825993030992</v>
      </c>
      <c r="M32" s="21">
        <v>0.45650219983208185</v>
      </c>
    </row>
    <row r="33" spans="1:13" x14ac:dyDescent="0.2">
      <c r="A33" s="21">
        <v>5</v>
      </c>
      <c r="B33" s="21">
        <v>0.26495656567483616</v>
      </c>
      <c r="C33" s="21">
        <v>-0.10445890173901853</v>
      </c>
      <c r="L33">
        <v>0.48160798026618967</v>
      </c>
      <c r="M33" s="21">
        <v>0.49164259802519894</v>
      </c>
    </row>
    <row r="34" spans="1:13" x14ac:dyDescent="0.2">
      <c r="A34" s="21">
        <v>6</v>
      </c>
      <c r="B34" s="21">
        <v>0.30185098043152891</v>
      </c>
      <c r="C34" s="21">
        <v>3.289342058046657E-2</v>
      </c>
      <c r="L34">
        <v>0.55007404627992296</v>
      </c>
      <c r="M34" s="21">
        <v>0.57681942295819688</v>
      </c>
    </row>
    <row r="35" spans="1:13" x14ac:dyDescent="0.2">
      <c r="A35" s="21">
        <v>7</v>
      </c>
      <c r="B35" s="21">
        <v>0.51975558250414633</v>
      </c>
      <c r="C35" s="21">
        <v>5.9410050246809787E-3</v>
      </c>
      <c r="L35">
        <v>0.46209161002290888</v>
      </c>
      <c r="M35" s="21">
        <v>0.4423156669267691</v>
      </c>
    </row>
    <row r="36" spans="1:13" x14ac:dyDescent="0.2">
      <c r="A36" s="21">
        <v>8</v>
      </c>
      <c r="B36" s="21">
        <v>0.43229639548565102</v>
      </c>
      <c r="C36" s="21">
        <v>3.8673450551120758E-2</v>
      </c>
      <c r="L36">
        <v>0.32242823281538063</v>
      </c>
      <c r="M36" s="21">
        <v>0.26627979127838103</v>
      </c>
    </row>
    <row r="37" spans="1:13" x14ac:dyDescent="0.2">
      <c r="A37" s="21">
        <v>9</v>
      </c>
      <c r="B37" s="21">
        <v>0.35505274280239307</v>
      </c>
      <c r="C37" s="21">
        <v>5.220964268100059E-2</v>
      </c>
      <c r="L37">
        <v>0.31594442832516939</v>
      </c>
      <c r="M37" s="21">
        <v>0.24633208344325502</v>
      </c>
    </row>
    <row r="38" spans="1:13" x14ac:dyDescent="0.2">
      <c r="A38" s="21">
        <v>10</v>
      </c>
      <c r="B38" s="21">
        <v>0.29822763680826053</v>
      </c>
      <c r="C38" s="21">
        <v>-0.11924383601112976</v>
      </c>
      <c r="L38">
        <v>0.28591617805589886</v>
      </c>
      <c r="M38" s="21">
        <v>0.23420858193710048</v>
      </c>
    </row>
    <row r="39" spans="1:13" x14ac:dyDescent="0.2">
      <c r="A39" s="21">
        <v>11</v>
      </c>
      <c r="B39" s="21">
        <v>0.35757544675289316</v>
      </c>
      <c r="C39" s="21">
        <v>-7.63698403755938E-2</v>
      </c>
      <c r="L39">
        <v>0.27101910482127928</v>
      </c>
      <c r="M39" s="21">
        <v>0.274280801316239</v>
      </c>
    </row>
    <row r="40" spans="1:13" x14ac:dyDescent="0.2">
      <c r="A40" s="21">
        <v>12</v>
      </c>
      <c r="B40" s="21">
        <v>0.65202131849707623</v>
      </c>
      <c r="C40" s="21">
        <v>-4.6823966854438792E-2</v>
      </c>
      <c r="L40">
        <v>0.43507297083274366</v>
      </c>
      <c r="M40" s="21">
        <v>0.41519867210168215</v>
      </c>
    </row>
    <row r="41" spans="1:13" x14ac:dyDescent="0.2">
      <c r="A41" s="21">
        <v>13</v>
      </c>
      <c r="B41" s="21">
        <v>0.45160786512920237</v>
      </c>
      <c r="C41" s="21">
        <v>2.2108676723847087E-2</v>
      </c>
      <c r="L41">
        <v>0.43976508275493864</v>
      </c>
      <c r="M41" s="21">
        <v>0.39401962034112059</v>
      </c>
    </row>
    <row r="42" spans="1:13" x14ac:dyDescent="0.2">
      <c r="A42" s="21">
        <v>14</v>
      </c>
      <c r="B42" s="21">
        <v>0.28276460268511089</v>
      </c>
      <c r="C42" s="21">
        <v>6.407916077280984E-2</v>
      </c>
      <c r="L42">
        <v>0.41139233504368816</v>
      </c>
      <c r="M42" s="21">
        <v>0.35637760439677657</v>
      </c>
    </row>
    <row r="43" spans="1:13" x14ac:dyDescent="0.2">
      <c r="A43" s="21">
        <v>15</v>
      </c>
      <c r="B43" s="21">
        <v>0.46585865778036462</v>
      </c>
      <c r="C43" s="21">
        <v>-4.0244980751575343E-3</v>
      </c>
      <c r="L43">
        <v>0.38202527271130704</v>
      </c>
      <c r="M43" s="21">
        <v>0.34052384811173048</v>
      </c>
    </row>
    <row r="44" spans="1:13" x14ac:dyDescent="0.2">
      <c r="A44" s="21">
        <v>16</v>
      </c>
      <c r="B44" s="21">
        <v>0.52520452644699578</v>
      </c>
      <c r="C44" s="21">
        <v>-1.1165768464172499E-2</v>
      </c>
      <c r="L44">
        <v>0.4402538730269055</v>
      </c>
      <c r="M44" s="21">
        <v>0.43041249882024624</v>
      </c>
    </row>
    <row r="45" spans="1:13" x14ac:dyDescent="0.2">
      <c r="A45" s="21">
        <v>17</v>
      </c>
      <c r="B45" s="21">
        <v>0.37817059173987377</v>
      </c>
      <c r="C45" s="21">
        <v>2.292771513716152E-2</v>
      </c>
      <c r="L45">
        <v>0.5006707402180488</v>
      </c>
      <c r="M45" s="21">
        <v>0.51655705493806225</v>
      </c>
    </row>
    <row r="46" spans="1:13" x14ac:dyDescent="0.2">
      <c r="A46" s="21">
        <v>18</v>
      </c>
      <c r="B46" s="21">
        <v>0.26362350433288073</v>
      </c>
      <c r="C46" s="21">
        <v>7.0468192668332652E-2</v>
      </c>
      <c r="L46">
        <v>0.39582258068499204</v>
      </c>
      <c r="M46" s="21">
        <v>0.40639796784831328</v>
      </c>
    </row>
    <row r="47" spans="1:13" x14ac:dyDescent="0.2">
      <c r="A47" s="21">
        <v>19</v>
      </c>
      <c r="B47" s="21">
        <v>0.43861609729380052</v>
      </c>
      <c r="C47" s="21">
        <v>8.5954107984250183E-3</v>
      </c>
      <c r="L47">
        <v>0.41755664999159792</v>
      </c>
      <c r="M47" s="21">
        <v>0.44394257639180507</v>
      </c>
    </row>
    <row r="48" spans="1:13" x14ac:dyDescent="0.2">
      <c r="A48" s="21">
        <v>20</v>
      </c>
      <c r="B48" s="21">
        <v>0.28625751225366108</v>
      </c>
      <c r="C48" s="21">
        <v>-2.7010958830125775E-2</v>
      </c>
      <c r="L48">
        <v>0.37009550476942915</v>
      </c>
      <c r="M48" s="21">
        <v>0.35620030679267828</v>
      </c>
    </row>
    <row r="49" spans="1:13" x14ac:dyDescent="0.2">
      <c r="A49" s="21">
        <v>21</v>
      </c>
      <c r="B49" s="21">
        <v>0.27812953771066673</v>
      </c>
      <c r="C49" s="21">
        <v>-0.13757860230208208</v>
      </c>
      <c r="L49">
        <v>0.30778442691951402</v>
      </c>
      <c r="M49" s="21">
        <v>0.26386114993210197</v>
      </c>
    </row>
    <row r="50" spans="1:13" x14ac:dyDescent="0.2">
      <c r="A50" s="21">
        <v>22</v>
      </c>
      <c r="B50" s="21">
        <v>0.35087881539029853</v>
      </c>
      <c r="C50" s="21">
        <v>1.2890335584498647E-2</v>
      </c>
      <c r="L50">
        <v>0.43106975751214227</v>
      </c>
      <c r="M50" s="21">
        <v>0.42434781725135406</v>
      </c>
    </row>
    <row r="51" spans="1:13" x14ac:dyDescent="0.2">
      <c r="A51" s="21">
        <v>23</v>
      </c>
      <c r="B51" s="21">
        <v>0.3377703648194178</v>
      </c>
      <c r="C51" s="21">
        <v>5.6766359963578372E-2</v>
      </c>
      <c r="L51">
        <v>0.43320453345187487</v>
      </c>
      <c r="M51" s="21">
        <v>0.40883022396473523</v>
      </c>
    </row>
    <row r="52" spans="1:13" x14ac:dyDescent="0.2">
      <c r="A52" s="21">
        <v>24</v>
      </c>
      <c r="B52" s="21">
        <v>0.26785681244600301</v>
      </c>
      <c r="C52" s="21">
        <v>6.5969955980980488E-2</v>
      </c>
      <c r="L52">
        <v>0.37309102205653932</v>
      </c>
      <c r="M52" s="21">
        <v>0.33489020266664604</v>
      </c>
    </row>
    <row r="53" spans="1:13" x14ac:dyDescent="0.2">
      <c r="A53" s="21">
        <v>25</v>
      </c>
      <c r="B53" s="21">
        <v>0.25813023372646915</v>
      </c>
      <c r="C53" s="21">
        <v>4.7277663728548969E-2</v>
      </c>
      <c r="L53">
        <v>0.32159304962903174</v>
      </c>
      <c r="M53" s="21">
        <v>0.24945040907802637</v>
      </c>
    </row>
    <row r="54" spans="1:13" x14ac:dyDescent="0.2">
      <c r="A54" s="21">
        <v>26</v>
      </c>
      <c r="B54" s="21">
        <v>0.47765864834644078</v>
      </c>
      <c r="C54" s="21">
        <v>1.6724599554093722E-2</v>
      </c>
      <c r="L54">
        <v>0.38727215864894998</v>
      </c>
      <c r="M54" s="21">
        <v>0.37257782348774859</v>
      </c>
    </row>
    <row r="55" spans="1:13" x14ac:dyDescent="0.2">
      <c r="A55" s="21">
        <v>27</v>
      </c>
      <c r="B55" s="21">
        <v>0.51943181097201596</v>
      </c>
      <c r="C55" s="21">
        <v>-1.2508416938387112E-3</v>
      </c>
      <c r="L55">
        <v>0.3634334152970104</v>
      </c>
      <c r="M55" s="21">
        <v>0.33214417317900075</v>
      </c>
    </row>
    <row r="56" spans="1:13" x14ac:dyDescent="0.2">
      <c r="A56" s="21">
        <v>28</v>
      </c>
      <c r="B56" s="21">
        <v>0.45650219983208185</v>
      </c>
      <c r="C56" s="21">
        <v>7.3606009822807517E-4</v>
      </c>
      <c r="L56">
        <v>0.20311194321920059</v>
      </c>
      <c r="M56" s="21">
        <v>0.21001647795462819</v>
      </c>
    </row>
    <row r="57" spans="1:13" x14ac:dyDescent="0.2">
      <c r="A57" s="21">
        <v>29</v>
      </c>
      <c r="B57" s="21">
        <v>0.49164259802519894</v>
      </c>
      <c r="C57" s="21">
        <v>-1.0034617759009268E-2</v>
      </c>
      <c r="L57">
        <v>0.10770016799736749</v>
      </c>
      <c r="M57" s="21">
        <v>0.20850122108712427</v>
      </c>
    </row>
    <row r="58" spans="1:13" x14ac:dyDescent="0.2">
      <c r="A58" s="21">
        <v>30</v>
      </c>
      <c r="B58" s="21">
        <v>0.57681942295819688</v>
      </c>
      <c r="C58" s="21">
        <v>-2.6745376678273924E-2</v>
      </c>
      <c r="L58">
        <v>0.19101274648041444</v>
      </c>
      <c r="M58" s="21">
        <v>0.30587745558441837</v>
      </c>
    </row>
    <row r="59" spans="1:13" x14ac:dyDescent="0.2">
      <c r="A59" s="21">
        <v>31</v>
      </c>
      <c r="B59" s="21">
        <v>0.4423156669267691</v>
      </c>
      <c r="C59" s="21">
        <v>1.9775943096139781E-2</v>
      </c>
      <c r="L59">
        <v>0.35637718903332055</v>
      </c>
      <c r="M59" s="21">
        <v>0.31901759799583324</v>
      </c>
    </row>
    <row r="60" spans="1:13" x14ac:dyDescent="0.2">
      <c r="A60" s="21">
        <v>32</v>
      </c>
      <c r="B60" s="21">
        <v>0.26627979127838103</v>
      </c>
      <c r="C60" s="21">
        <v>5.6148441536999605E-2</v>
      </c>
      <c r="L60">
        <v>0.32272999580174816</v>
      </c>
      <c r="M60" s="21">
        <v>0.33446031720097891</v>
      </c>
    </row>
    <row r="61" spans="1:13" x14ac:dyDescent="0.2">
      <c r="A61" s="21">
        <v>33</v>
      </c>
      <c r="B61" s="21">
        <v>0.24633208344325502</v>
      </c>
      <c r="C61" s="21">
        <v>6.9612344881914368E-2</v>
      </c>
      <c r="L61">
        <v>0.21904504760551372</v>
      </c>
      <c r="M61" s="21">
        <v>0.30637488683764597</v>
      </c>
    </row>
    <row r="62" spans="1:13" x14ac:dyDescent="0.2">
      <c r="A62" s="21">
        <v>34</v>
      </c>
      <c r="B62" s="21">
        <v>0.23420858193710048</v>
      </c>
      <c r="C62" s="21">
        <v>5.1707596118798382E-2</v>
      </c>
      <c r="L62">
        <v>0.34783357739684723</v>
      </c>
      <c r="M62" s="21">
        <v>0.2890932428904846</v>
      </c>
    </row>
    <row r="63" spans="1:13" x14ac:dyDescent="0.2">
      <c r="A63" s="21">
        <v>35</v>
      </c>
      <c r="B63" s="21">
        <v>0.274280801316239</v>
      </c>
      <c r="C63" s="21">
        <v>-3.2616964949597205E-3</v>
      </c>
      <c r="L63">
        <v>0.43898950970395595</v>
      </c>
      <c r="M63" s="21">
        <v>0.41009715358320009</v>
      </c>
    </row>
    <row r="64" spans="1:13" x14ac:dyDescent="0.2">
      <c r="A64" s="21">
        <v>36</v>
      </c>
      <c r="B64" s="21">
        <v>0.41519867210168215</v>
      </c>
      <c r="C64" s="21">
        <v>1.9874298731061502E-2</v>
      </c>
      <c r="L64">
        <v>0.50425977933564892</v>
      </c>
      <c r="M64" s="21">
        <v>0.50935695993540619</v>
      </c>
    </row>
    <row r="65" spans="1:13" x14ac:dyDescent="0.2">
      <c r="A65" s="21">
        <v>37</v>
      </c>
      <c r="B65" s="21">
        <v>0.39401962034112059</v>
      </c>
      <c r="C65" s="21">
        <v>4.574546241381805E-2</v>
      </c>
      <c r="L65">
        <v>0.52473707995986296</v>
      </c>
      <c r="M65" s="21">
        <v>0.5281027717818586</v>
      </c>
    </row>
    <row r="66" spans="1:13" x14ac:dyDescent="0.2">
      <c r="A66" s="21">
        <v>38</v>
      </c>
      <c r="B66" s="21">
        <v>0.35637760439677657</v>
      </c>
      <c r="C66" s="21">
        <v>5.5014730646911592E-2</v>
      </c>
      <c r="L66">
        <v>0.51543898979037006</v>
      </c>
      <c r="M66" s="21">
        <v>0.53327199383539159</v>
      </c>
    </row>
    <row r="67" spans="1:13" x14ac:dyDescent="0.2">
      <c r="A67" s="21">
        <v>39</v>
      </c>
      <c r="B67" s="21">
        <v>0.34052384811173048</v>
      </c>
      <c r="C67" s="21">
        <v>4.1501424599576564E-2</v>
      </c>
      <c r="L67">
        <v>0.47944690493356695</v>
      </c>
      <c r="M67" s="21">
        <v>0.47895346870940592</v>
      </c>
    </row>
    <row r="68" spans="1:13" x14ac:dyDescent="0.2">
      <c r="A68" s="21">
        <v>40</v>
      </c>
      <c r="B68" s="21">
        <v>0.43041249882024624</v>
      </c>
      <c r="C68" s="21">
        <v>9.8413742066592591E-3</v>
      </c>
      <c r="L68">
        <v>0.26746043932785246</v>
      </c>
      <c r="M68" s="21">
        <v>0.3431171618605654</v>
      </c>
    </row>
    <row r="69" spans="1:13" x14ac:dyDescent="0.2">
      <c r="A69" s="21">
        <v>41</v>
      </c>
      <c r="B69" s="21">
        <v>0.51655705493806225</v>
      </c>
      <c r="C69" s="21">
        <v>-1.588631472001345E-2</v>
      </c>
      <c r="L69">
        <v>0.19251888891709182</v>
      </c>
      <c r="M69" s="21">
        <v>0.36894251138849132</v>
      </c>
    </row>
    <row r="70" spans="1:13" x14ac:dyDescent="0.2">
      <c r="A70" s="21">
        <v>42</v>
      </c>
      <c r="B70" s="21">
        <v>0.40639796784831328</v>
      </c>
      <c r="C70" s="21">
        <v>-1.0575387163321237E-2</v>
      </c>
      <c r="L70">
        <v>0.46512183209420954</v>
      </c>
      <c r="M70" s="21">
        <v>0.46010074902686926</v>
      </c>
    </row>
    <row r="71" spans="1:13" x14ac:dyDescent="0.2">
      <c r="A71" s="21">
        <v>43</v>
      </c>
      <c r="B71" s="21">
        <v>0.44394257639180507</v>
      </c>
      <c r="C71" s="21">
        <v>-2.6385926400207149E-2</v>
      </c>
      <c r="L71">
        <v>0.56396079091509443</v>
      </c>
      <c r="M71" s="21">
        <v>0.58684814366863558</v>
      </c>
    </row>
    <row r="72" spans="1:13" x14ac:dyDescent="0.2">
      <c r="A72" s="21">
        <v>44</v>
      </c>
      <c r="B72" s="21">
        <v>0.35620030679267828</v>
      </c>
      <c r="C72" s="21">
        <v>1.3895197976750873E-2</v>
      </c>
      <c r="L72">
        <v>0.37807827118674769</v>
      </c>
      <c r="M72" s="21">
        <v>0.35705075671969705</v>
      </c>
    </row>
    <row r="73" spans="1:13" x14ac:dyDescent="0.2">
      <c r="A73" s="21">
        <v>45</v>
      </c>
      <c r="B73" s="21">
        <v>0.26386114993210197</v>
      </c>
      <c r="C73" s="21">
        <v>4.3923276987412052E-2</v>
      </c>
      <c r="L73">
        <v>0.35004655452971217</v>
      </c>
      <c r="M73" s="21">
        <v>0.28420900770141816</v>
      </c>
    </row>
    <row r="74" spans="1:13" x14ac:dyDescent="0.2">
      <c r="A74" s="21">
        <v>46</v>
      </c>
      <c r="B74" s="21">
        <v>0.42434781725135406</v>
      </c>
      <c r="C74" s="21">
        <v>6.7219402607882062E-3</v>
      </c>
      <c r="L74">
        <v>0.17469536319037818</v>
      </c>
      <c r="M74" s="21">
        <v>0.26103346921184795</v>
      </c>
    </row>
    <row r="75" spans="1:13" x14ac:dyDescent="0.2">
      <c r="A75" s="21">
        <v>47</v>
      </c>
      <c r="B75" s="21">
        <v>0.40883022396473523</v>
      </c>
      <c r="C75" s="21">
        <v>2.4374309487139645E-2</v>
      </c>
      <c r="L75">
        <v>0.28767558761002165</v>
      </c>
      <c r="M75" s="21">
        <v>0.30890501565581752</v>
      </c>
    </row>
    <row r="76" spans="1:13" x14ac:dyDescent="0.2">
      <c r="A76" s="21">
        <v>48</v>
      </c>
      <c r="B76" s="21">
        <v>0.33489020266664604</v>
      </c>
      <c r="C76" s="21">
        <v>3.8200819389893281E-2</v>
      </c>
      <c r="L76">
        <v>0.25946154855834441</v>
      </c>
      <c r="M76" s="21">
        <v>0.27992689417601724</v>
      </c>
    </row>
    <row r="77" spans="1:13" x14ac:dyDescent="0.2">
      <c r="A77" s="21">
        <v>49</v>
      </c>
      <c r="B77" s="21">
        <v>0.24945040907802637</v>
      </c>
      <c r="C77" s="21">
        <v>7.214264055100536E-2</v>
      </c>
      <c r="L77">
        <v>0.31601897364164194</v>
      </c>
      <c r="M77" s="21">
        <v>0.29697903800931857</v>
      </c>
    </row>
    <row r="78" spans="1:13" x14ac:dyDescent="0.2">
      <c r="A78" s="21">
        <v>50</v>
      </c>
      <c r="B78" s="21">
        <v>0.37257782348774859</v>
      </c>
      <c r="C78" s="21">
        <v>1.4694335161201388E-2</v>
      </c>
      <c r="L78">
        <v>0.24089862403989309</v>
      </c>
      <c r="M78" s="21">
        <v>0.20800097638028162</v>
      </c>
    </row>
    <row r="79" spans="1:13" x14ac:dyDescent="0.2">
      <c r="A79" s="21">
        <v>51</v>
      </c>
      <c r="B79" s="21">
        <v>0.33214417317900075</v>
      </c>
      <c r="C79" s="21">
        <v>3.1289242118009652E-2</v>
      </c>
      <c r="L79">
        <v>0.17125119266133557</v>
      </c>
      <c r="M79" s="21">
        <v>0.21934899385154871</v>
      </c>
    </row>
    <row r="80" spans="1:13" x14ac:dyDescent="0.2">
      <c r="A80" s="21">
        <v>52</v>
      </c>
      <c r="B80" s="21">
        <v>0.21001647795462819</v>
      </c>
      <c r="C80" s="21">
        <v>-6.9045347354275977E-3</v>
      </c>
      <c r="L80">
        <v>0.28073350096264116</v>
      </c>
      <c r="M80" s="21">
        <v>0.26750614215394775</v>
      </c>
    </row>
    <row r="81" spans="1:13" x14ac:dyDescent="0.2">
      <c r="A81" s="21">
        <v>53</v>
      </c>
      <c r="B81" s="21">
        <v>0.20850122108712427</v>
      </c>
      <c r="C81" s="21">
        <v>-0.10080105308975677</v>
      </c>
      <c r="L81">
        <v>0.31767978547825254</v>
      </c>
      <c r="M81" s="21">
        <v>0.27262303943238786</v>
      </c>
    </row>
    <row r="82" spans="1:13" x14ac:dyDescent="0.2">
      <c r="A82" s="21">
        <v>54</v>
      </c>
      <c r="B82" s="21">
        <v>0.30587745558441837</v>
      </c>
      <c r="C82" s="21">
        <v>-0.11486470910400393</v>
      </c>
      <c r="L82">
        <v>0.24360624122820568</v>
      </c>
      <c r="M82" s="21">
        <v>0.2347452199079422</v>
      </c>
    </row>
    <row r="83" spans="1:13" x14ac:dyDescent="0.2">
      <c r="A83" s="21">
        <v>55</v>
      </c>
      <c r="B83" s="21">
        <v>0.31901759799583324</v>
      </c>
      <c r="C83" s="21">
        <v>3.7359591037487316E-2</v>
      </c>
      <c r="L83">
        <v>0.34480728801681854</v>
      </c>
      <c r="M83" s="21">
        <v>0.28904403870903328</v>
      </c>
    </row>
    <row r="84" spans="1:13" x14ac:dyDescent="0.2">
      <c r="A84" s="21">
        <v>56</v>
      </c>
      <c r="B84" s="21">
        <v>0.33446031720097891</v>
      </c>
      <c r="C84" s="21">
        <v>-1.1730321399230748E-2</v>
      </c>
      <c r="L84">
        <v>0.57386129279358911</v>
      </c>
      <c r="M84" s="21">
        <v>0.57693013100147184</v>
      </c>
    </row>
    <row r="85" spans="1:13" x14ac:dyDescent="0.2">
      <c r="A85" s="21">
        <v>57</v>
      </c>
      <c r="B85" s="21">
        <v>0.30637488683764597</v>
      </c>
      <c r="C85" s="21">
        <v>-8.732983923213225E-2</v>
      </c>
      <c r="L85">
        <v>0.63991649152042551</v>
      </c>
      <c r="M85" s="21">
        <v>0.66322557764197121</v>
      </c>
    </row>
    <row r="86" spans="1:13" x14ac:dyDescent="0.2">
      <c r="A86" s="21">
        <v>58</v>
      </c>
      <c r="B86" s="21">
        <v>0.2890932428904846</v>
      </c>
      <c r="C86" s="21">
        <v>5.8740334506362624E-2</v>
      </c>
      <c r="L86">
        <v>0.47727892761552249</v>
      </c>
      <c r="M86" s="21">
        <v>0.46026382933687371</v>
      </c>
    </row>
    <row r="87" spans="1:13" x14ac:dyDescent="0.2">
      <c r="A87" s="21">
        <v>59</v>
      </c>
      <c r="B87" s="21">
        <v>0.41009715358320009</v>
      </c>
      <c r="C87" s="21">
        <v>2.8892356120755858E-2</v>
      </c>
      <c r="L87">
        <v>0.39437674499767333</v>
      </c>
      <c r="M87" s="21">
        <v>0.35975108166997527</v>
      </c>
    </row>
    <row r="88" spans="1:13" x14ac:dyDescent="0.2">
      <c r="A88" s="21">
        <v>60</v>
      </c>
      <c r="B88" s="21">
        <v>0.50935695993540619</v>
      </c>
      <c r="C88" s="21">
        <v>-5.0971805997572783E-3</v>
      </c>
      <c r="L88">
        <v>0.3312092671453587</v>
      </c>
      <c r="M88" s="21">
        <v>0.29923650490095555</v>
      </c>
    </row>
    <row r="89" spans="1:13" x14ac:dyDescent="0.2">
      <c r="A89" s="21">
        <v>61</v>
      </c>
      <c r="B89" s="21">
        <v>0.5281027717818586</v>
      </c>
      <c r="C89" s="21">
        <v>-3.3656918219956422E-3</v>
      </c>
      <c r="L89">
        <v>0.1979089415288865</v>
      </c>
      <c r="M89" s="21">
        <v>0.23721382579407541</v>
      </c>
    </row>
    <row r="90" spans="1:13" x14ac:dyDescent="0.2">
      <c r="A90" s="21">
        <v>62</v>
      </c>
      <c r="B90" s="21">
        <v>0.53327199383539159</v>
      </c>
      <c r="C90" s="21">
        <v>-1.7833004045021528E-2</v>
      </c>
      <c r="L90">
        <v>0.37999707683676021</v>
      </c>
      <c r="M90" s="21">
        <v>0.32047157254753594</v>
      </c>
    </row>
    <row r="91" spans="1:13" x14ac:dyDescent="0.2">
      <c r="A91" s="21">
        <v>63</v>
      </c>
      <c r="B91" s="21">
        <v>0.47895346870940592</v>
      </c>
      <c r="C91" s="21">
        <v>4.9343622416103683E-4</v>
      </c>
      <c r="L91">
        <v>0.37942766064175804</v>
      </c>
      <c r="M91" s="21">
        <v>0.32726039885638192</v>
      </c>
    </row>
    <row r="92" spans="1:13" x14ac:dyDescent="0.2">
      <c r="A92" s="21">
        <v>64</v>
      </c>
      <c r="B92" s="21">
        <v>0.3431171618605654</v>
      </c>
      <c r="C92" s="21">
        <v>-7.5656722532712939E-2</v>
      </c>
      <c r="L92">
        <v>0.23758350527989872</v>
      </c>
      <c r="M92" s="21">
        <v>0.26381780638791652</v>
      </c>
    </row>
    <row r="93" spans="1:13" x14ac:dyDescent="0.2">
      <c r="A93" s="21">
        <v>65</v>
      </c>
      <c r="B93" s="21">
        <v>0.36894251138849132</v>
      </c>
      <c r="C93" s="21">
        <v>-0.1764236224713995</v>
      </c>
      <c r="L93">
        <v>0.28062430847970754</v>
      </c>
      <c r="M93" s="21">
        <v>0.29802981474754986</v>
      </c>
    </row>
    <row r="94" spans="1:13" x14ac:dyDescent="0.2">
      <c r="A94" s="21">
        <v>66</v>
      </c>
      <c r="B94" s="21">
        <v>0.46010074902686926</v>
      </c>
      <c r="C94" s="21">
        <v>5.0210830673402818E-3</v>
      </c>
      <c r="L94">
        <v>0.34178283827354711</v>
      </c>
      <c r="M94" s="21">
        <v>0.29099614292965881</v>
      </c>
    </row>
    <row r="95" spans="1:13" x14ac:dyDescent="0.2">
      <c r="A95" s="21">
        <v>67</v>
      </c>
      <c r="B95" s="21">
        <v>0.58684814366863558</v>
      </c>
      <c r="C95" s="21">
        <v>-2.2887352753541146E-2</v>
      </c>
      <c r="L95">
        <v>0.35493855017524856</v>
      </c>
      <c r="M95" s="21">
        <v>0.30918078737535604</v>
      </c>
    </row>
    <row r="96" spans="1:13" x14ac:dyDescent="0.2">
      <c r="A96" s="21">
        <v>68</v>
      </c>
      <c r="B96" s="21">
        <v>0.35705075671969705</v>
      </c>
      <c r="C96" s="21">
        <v>2.1027514467050645E-2</v>
      </c>
      <c r="L96">
        <v>0.4340176814403619</v>
      </c>
      <c r="M96" s="21">
        <v>0.40813807178608863</v>
      </c>
    </row>
    <row r="97" spans="1:13" x14ac:dyDescent="0.2">
      <c r="A97" s="21">
        <v>69</v>
      </c>
      <c r="B97" s="21">
        <v>0.28420900770141816</v>
      </c>
      <c r="C97" s="21">
        <v>6.5837546828294014E-2</v>
      </c>
      <c r="L97">
        <v>0.54420179946693381</v>
      </c>
      <c r="M97" s="21">
        <v>0.54860906831160361</v>
      </c>
    </row>
    <row r="98" spans="1:13" x14ac:dyDescent="0.2">
      <c r="A98" s="21">
        <v>70</v>
      </c>
      <c r="B98" s="21">
        <v>0.26103346921184795</v>
      </c>
      <c r="C98" s="21">
        <v>-8.6338106021469768E-2</v>
      </c>
      <c r="L98">
        <v>0.40089080381098391</v>
      </c>
      <c r="M98" s="21">
        <v>0.34611049625115187</v>
      </c>
    </row>
    <row r="99" spans="1:13" x14ac:dyDescent="0.2">
      <c r="A99" s="21">
        <v>71</v>
      </c>
      <c r="B99" s="21">
        <v>0.30890501565581752</v>
      </c>
      <c r="C99" s="21">
        <v>-2.1229428045795862E-2</v>
      </c>
      <c r="L99">
        <v>0.37300790451846139</v>
      </c>
      <c r="M99" s="21">
        <v>0.39232950444202219</v>
      </c>
    </row>
    <row r="100" spans="1:13" x14ac:dyDescent="0.2">
      <c r="A100" s="21">
        <v>72</v>
      </c>
      <c r="B100" s="21">
        <v>0.27992689417601724</v>
      </c>
      <c r="C100" s="21">
        <v>-2.0465345617672825E-2</v>
      </c>
      <c r="L100">
        <v>0.38690912604363809</v>
      </c>
      <c r="M100" s="21">
        <v>0.33223197594970461</v>
      </c>
    </row>
    <row r="101" spans="1:13" x14ac:dyDescent="0.2">
      <c r="A101" s="21">
        <v>73</v>
      </c>
      <c r="B101" s="21">
        <v>0.29697903800931857</v>
      </c>
      <c r="C101" s="21">
        <v>1.9039935632323368E-2</v>
      </c>
      <c r="L101">
        <v>0.33947299257984492</v>
      </c>
      <c r="M101" s="21">
        <v>0.2897510219040812</v>
      </c>
    </row>
    <row r="102" spans="1:13" x14ac:dyDescent="0.2">
      <c r="A102" s="21">
        <v>74</v>
      </c>
      <c r="B102" s="21">
        <v>0.20800097638028162</v>
      </c>
      <c r="C102" s="21">
        <v>3.2897647659611479E-2</v>
      </c>
      <c r="L102">
        <v>0.45804345399754459</v>
      </c>
      <c r="M102" s="21">
        <v>0.440440364326603</v>
      </c>
    </row>
    <row r="103" spans="1:13" x14ac:dyDescent="0.2">
      <c r="A103" s="21">
        <v>75</v>
      </c>
      <c r="B103" s="21">
        <v>0.21934899385154871</v>
      </c>
      <c r="C103" s="21">
        <v>-4.8097801190213146E-2</v>
      </c>
      <c r="L103">
        <v>0.38995300885432749</v>
      </c>
      <c r="M103" s="21">
        <v>0.34239226809006185</v>
      </c>
    </row>
    <row r="104" spans="1:13" x14ac:dyDescent="0.2">
      <c r="A104" s="21">
        <v>76</v>
      </c>
      <c r="B104" s="21">
        <v>0.26750614215394775</v>
      </c>
      <c r="C104" s="21">
        <v>1.3227358808693412E-2</v>
      </c>
      <c r="L104">
        <v>0.42136701421265293</v>
      </c>
      <c r="M104" s="21">
        <v>0.39907050640313269</v>
      </c>
    </row>
    <row r="105" spans="1:13" x14ac:dyDescent="0.2">
      <c r="A105" s="21">
        <v>77</v>
      </c>
      <c r="B105" s="21">
        <v>0.27262303943238786</v>
      </c>
      <c r="C105" s="21">
        <v>4.5056746045864682E-2</v>
      </c>
      <c r="L105">
        <v>0.49006161738258797</v>
      </c>
      <c r="M105" s="21">
        <v>0.48678495953173029</v>
      </c>
    </row>
    <row r="106" spans="1:13" x14ac:dyDescent="0.2">
      <c r="A106" s="21">
        <v>78</v>
      </c>
      <c r="B106" s="21">
        <v>0.2347452199079422</v>
      </c>
      <c r="C106" s="21">
        <v>8.8610213202634791E-3</v>
      </c>
      <c r="L106">
        <v>0.57426847445738383</v>
      </c>
      <c r="M106" s="21">
        <v>0.56875490338726165</v>
      </c>
    </row>
    <row r="107" spans="1:13" x14ac:dyDescent="0.2">
      <c r="A107" s="21">
        <v>79</v>
      </c>
      <c r="B107" s="21">
        <v>0.28904403870903328</v>
      </c>
      <c r="C107" s="21">
        <v>5.5763249307785256E-2</v>
      </c>
      <c r="L107">
        <v>0.56342001707301848</v>
      </c>
      <c r="M107" s="21">
        <v>0.56450799485811309</v>
      </c>
    </row>
    <row r="108" spans="1:13" ht="17" thickBot="1" x14ac:dyDescent="0.25">
      <c r="A108" s="21">
        <v>80</v>
      </c>
      <c r="B108" s="21">
        <v>0.57693013100147184</v>
      </c>
      <c r="C108" s="21">
        <v>-3.0688382078827292E-3</v>
      </c>
      <c r="L108">
        <v>0.54559229507856444</v>
      </c>
      <c r="M108" s="22">
        <v>0.56028648760685162</v>
      </c>
    </row>
    <row r="109" spans="1:13" x14ac:dyDescent="0.2">
      <c r="A109" s="21">
        <v>81</v>
      </c>
      <c r="B109" s="21">
        <v>0.66322557764197121</v>
      </c>
      <c r="C109" s="21">
        <v>-2.3309086121545697E-2</v>
      </c>
    </row>
    <row r="110" spans="1:13" x14ac:dyDescent="0.2">
      <c r="A110" s="21">
        <v>82</v>
      </c>
      <c r="B110" s="21">
        <v>0.46026382933687371</v>
      </c>
      <c r="C110" s="21">
        <v>1.7015098278648777E-2</v>
      </c>
    </row>
    <row r="111" spans="1:13" x14ac:dyDescent="0.2">
      <c r="A111" s="21">
        <v>83</v>
      </c>
      <c r="B111" s="21">
        <v>0.35975108166997527</v>
      </c>
      <c r="C111" s="21">
        <v>3.4625663327698064E-2</v>
      </c>
    </row>
    <row r="112" spans="1:13" x14ac:dyDescent="0.2">
      <c r="A112" s="21">
        <v>84</v>
      </c>
      <c r="B112" s="21">
        <v>0.29923650490095555</v>
      </c>
      <c r="C112" s="21">
        <v>3.1972762244403152E-2</v>
      </c>
    </row>
    <row r="113" spans="1:3" x14ac:dyDescent="0.2">
      <c r="A113" s="21">
        <v>85</v>
      </c>
      <c r="B113" s="21">
        <v>0.23721382579407541</v>
      </c>
      <c r="C113" s="21">
        <v>-3.9304884265188911E-2</v>
      </c>
    </row>
    <row r="114" spans="1:3" x14ac:dyDescent="0.2">
      <c r="A114" s="21">
        <v>86</v>
      </c>
      <c r="B114" s="21">
        <v>0.32047157254753594</v>
      </c>
      <c r="C114" s="21">
        <v>5.9525504289224263E-2</v>
      </c>
    </row>
    <row r="115" spans="1:3" x14ac:dyDescent="0.2">
      <c r="A115" s="21">
        <v>87</v>
      </c>
      <c r="B115" s="21">
        <v>0.32726039885638192</v>
      </c>
      <c r="C115" s="21">
        <v>5.2167261785376118E-2</v>
      </c>
    </row>
    <row r="116" spans="1:3" x14ac:dyDescent="0.2">
      <c r="A116" s="21">
        <v>88</v>
      </c>
      <c r="B116" s="21">
        <v>0.26381780638791652</v>
      </c>
      <c r="C116" s="21">
        <v>-2.6234301108017805E-2</v>
      </c>
    </row>
    <row r="117" spans="1:3" x14ac:dyDescent="0.2">
      <c r="A117" s="21">
        <v>89</v>
      </c>
      <c r="B117" s="21">
        <v>0.29802981474754986</v>
      </c>
      <c r="C117" s="21">
        <v>-1.7405506267842319E-2</v>
      </c>
    </row>
    <row r="118" spans="1:3" x14ac:dyDescent="0.2">
      <c r="A118" s="21">
        <v>90</v>
      </c>
      <c r="B118" s="21">
        <v>0.29099614292965881</v>
      </c>
      <c r="C118" s="21">
        <v>5.07866953438883E-2</v>
      </c>
    </row>
    <row r="119" spans="1:3" x14ac:dyDescent="0.2">
      <c r="A119" s="21">
        <v>91</v>
      </c>
      <c r="B119" s="21">
        <v>0.30918078737535604</v>
      </c>
      <c r="C119" s="21">
        <v>4.5757762799892521E-2</v>
      </c>
    </row>
    <row r="120" spans="1:3" x14ac:dyDescent="0.2">
      <c r="A120" s="21">
        <v>92</v>
      </c>
      <c r="B120" s="21">
        <v>0.40813807178608863</v>
      </c>
      <c r="C120" s="21">
        <v>2.5879609654273272E-2</v>
      </c>
    </row>
    <row r="121" spans="1:3" x14ac:dyDescent="0.2">
      <c r="A121" s="21">
        <v>93</v>
      </c>
      <c r="B121" s="21">
        <v>0.54860906831160361</v>
      </c>
      <c r="C121" s="21">
        <v>-4.4072688446697983E-3</v>
      </c>
    </row>
    <row r="122" spans="1:3" x14ac:dyDescent="0.2">
      <c r="A122" s="21">
        <v>94</v>
      </c>
      <c r="B122" s="21">
        <v>0.34611049625115187</v>
      </c>
      <c r="C122" s="21">
        <v>5.4780307559832042E-2</v>
      </c>
    </row>
    <row r="123" spans="1:3" x14ac:dyDescent="0.2">
      <c r="A123" s="21">
        <v>95</v>
      </c>
      <c r="B123" s="21">
        <v>0.39232950444202219</v>
      </c>
      <c r="C123" s="21">
        <v>-1.9321599923560806E-2</v>
      </c>
    </row>
    <row r="124" spans="1:3" x14ac:dyDescent="0.2">
      <c r="A124" s="21">
        <v>96</v>
      </c>
      <c r="B124" s="21">
        <v>0.33223197594970461</v>
      </c>
      <c r="C124" s="21">
        <v>5.467715009393348E-2</v>
      </c>
    </row>
    <row r="125" spans="1:3" x14ac:dyDescent="0.2">
      <c r="A125" s="21">
        <v>97</v>
      </c>
      <c r="B125" s="21">
        <v>0.2897510219040812</v>
      </c>
      <c r="C125" s="21">
        <v>4.9721970675763727E-2</v>
      </c>
    </row>
    <row r="126" spans="1:3" x14ac:dyDescent="0.2">
      <c r="A126" s="21">
        <v>98</v>
      </c>
      <c r="B126" s="21">
        <v>0.440440364326603</v>
      </c>
      <c r="C126" s="21">
        <v>1.7603089670941596E-2</v>
      </c>
    </row>
    <row r="127" spans="1:3" x14ac:dyDescent="0.2">
      <c r="A127" s="21">
        <v>99</v>
      </c>
      <c r="B127" s="21">
        <v>0.34239226809006185</v>
      </c>
      <c r="C127" s="21">
        <v>4.7560740764265641E-2</v>
      </c>
    </row>
    <row r="128" spans="1:3" x14ac:dyDescent="0.2">
      <c r="A128" s="21">
        <v>100</v>
      </c>
      <c r="B128" s="21">
        <v>0.39907050640313269</v>
      </c>
      <c r="C128" s="21">
        <v>2.229650780952025E-2</v>
      </c>
    </row>
    <row r="129" spans="1:3" x14ac:dyDescent="0.2">
      <c r="A129" s="21">
        <v>101</v>
      </c>
      <c r="B129" s="21">
        <v>0.48678495953173029</v>
      </c>
      <c r="C129" s="21">
        <v>3.2766578508576782E-3</v>
      </c>
    </row>
    <row r="130" spans="1:3" x14ac:dyDescent="0.2">
      <c r="A130" s="21">
        <v>102</v>
      </c>
      <c r="B130" s="21">
        <v>0.56875490338726165</v>
      </c>
      <c r="C130" s="21">
        <v>5.5135710701221807E-3</v>
      </c>
    </row>
    <row r="131" spans="1:3" x14ac:dyDescent="0.2">
      <c r="A131" s="21">
        <v>103</v>
      </c>
      <c r="B131" s="21">
        <v>0.56450799485811309</v>
      </c>
      <c r="C131" s="21">
        <v>-1.0879777850946182E-3</v>
      </c>
    </row>
    <row r="132" spans="1:3" ht="17" thickBot="1" x14ac:dyDescent="0.25">
      <c r="A132" s="22">
        <v>104</v>
      </c>
      <c r="B132" s="22">
        <v>0.56028648760685162</v>
      </c>
      <c r="C132" s="22">
        <v>-1.4694192528287187E-2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025A-DE3A-9A4E-B250-C741F8BBDF53}">
  <dimension ref="A1:T117"/>
  <sheetViews>
    <sheetView workbookViewId="0"/>
  </sheetViews>
  <sheetFormatPr baseColWidth="10" defaultRowHeight="16" x14ac:dyDescent="0.2"/>
  <cols>
    <col min="1" max="1" width="17.83203125" style="30" customWidth="1"/>
    <col min="2" max="2" width="12.1640625" style="30" bestFit="1" customWidth="1"/>
    <col min="3" max="4" width="12.1640625" style="2" bestFit="1" customWidth="1"/>
    <col min="5" max="5" width="20.1640625" style="1" bestFit="1" customWidth="1"/>
    <col min="6" max="6" width="13.83203125" style="1" bestFit="1" customWidth="1"/>
    <col min="7" max="7" width="17" style="1" bestFit="1" customWidth="1"/>
    <col min="8" max="8" width="11.33203125" style="9" customWidth="1"/>
    <col min="12" max="12" width="15" customWidth="1"/>
    <col min="13" max="13" width="14.33203125" customWidth="1"/>
    <col min="14" max="14" width="12.33203125" customWidth="1"/>
    <col min="18" max="18" width="13.33203125" customWidth="1"/>
    <col min="19" max="19" width="11" bestFit="1" customWidth="1"/>
    <col min="20" max="20" width="14" customWidth="1"/>
  </cols>
  <sheetData>
    <row r="1" spans="1:20" x14ac:dyDescent="0.2">
      <c r="A1"/>
      <c r="B1"/>
      <c r="C1"/>
      <c r="D1"/>
      <c r="E1"/>
      <c r="F1"/>
      <c r="G1"/>
      <c r="H1"/>
      <c r="L1" s="23"/>
      <c r="M1" s="23" t="s">
        <v>24</v>
      </c>
      <c r="N1" s="23" t="s">
        <v>26</v>
      </c>
      <c r="O1" s="38" t="s">
        <v>38</v>
      </c>
      <c r="P1" s="38"/>
      <c r="Q1" s="38"/>
      <c r="R1" s="38"/>
      <c r="S1" s="38"/>
      <c r="T1" s="38"/>
    </row>
    <row r="2" spans="1:20" x14ac:dyDescent="0.2">
      <c r="A2"/>
      <c r="B2"/>
      <c r="C2"/>
      <c r="D2"/>
      <c r="E2"/>
      <c r="F2"/>
      <c r="G2"/>
      <c r="H2"/>
      <c r="L2" s="21" t="s">
        <v>18</v>
      </c>
      <c r="M2" s="21">
        <v>0.93144877434686957</v>
      </c>
      <c r="N2" s="21">
        <v>1.0570183834271754E-13</v>
      </c>
      <c r="O2" t="s">
        <v>39</v>
      </c>
    </row>
    <row r="3" spans="1:20" x14ac:dyDescent="0.2">
      <c r="A3"/>
      <c r="B3"/>
      <c r="C3"/>
      <c r="D3"/>
      <c r="E3"/>
      <c r="F3"/>
      <c r="G3"/>
      <c r="H3"/>
      <c r="L3" s="21" t="s">
        <v>0</v>
      </c>
      <c r="M3" s="21">
        <v>-5.5755326004964158E-3</v>
      </c>
      <c r="N3" s="21">
        <v>8.7307661317830147E-14</v>
      </c>
      <c r="O3" t="s">
        <v>40</v>
      </c>
    </row>
    <row r="4" spans="1:20" x14ac:dyDescent="0.2">
      <c r="A4"/>
      <c r="B4"/>
      <c r="C4"/>
      <c r="D4"/>
      <c r="E4"/>
      <c r="F4"/>
      <c r="G4"/>
      <c r="H4"/>
      <c r="L4" s="21" t="s">
        <v>1</v>
      </c>
      <c r="M4" s="21">
        <v>1.8701991289399506E-2</v>
      </c>
      <c r="N4" s="21">
        <v>3.9657616991208801E-3</v>
      </c>
      <c r="O4" t="s">
        <v>41</v>
      </c>
    </row>
    <row r="5" spans="1:20" x14ac:dyDescent="0.2">
      <c r="A5"/>
      <c r="B5"/>
      <c r="C5"/>
      <c r="D5"/>
      <c r="E5"/>
      <c r="F5"/>
      <c r="G5"/>
      <c r="H5"/>
      <c r="L5" s="21" t="s">
        <v>49</v>
      </c>
      <c r="M5" s="21">
        <v>3.6323353263315896E-4</v>
      </c>
      <c r="N5" s="21">
        <v>2.1278341515181335E-22</v>
      </c>
      <c r="O5" t="s">
        <v>42</v>
      </c>
    </row>
    <row r="6" spans="1:20" x14ac:dyDescent="0.2">
      <c r="A6"/>
      <c r="B6"/>
      <c r="C6"/>
      <c r="D6"/>
      <c r="E6"/>
      <c r="F6"/>
      <c r="G6"/>
      <c r="H6"/>
      <c r="L6" s="21" t="s">
        <v>50</v>
      </c>
      <c r="M6" s="21">
        <v>3.6978214769249574E-4</v>
      </c>
      <c r="N6" s="21">
        <v>7.5934629946601979E-10</v>
      </c>
      <c r="O6" t="s">
        <v>42</v>
      </c>
    </row>
    <row r="7" spans="1:20" x14ac:dyDescent="0.2">
      <c r="A7"/>
      <c r="B7"/>
      <c r="C7"/>
      <c r="D7"/>
      <c r="E7"/>
      <c r="F7"/>
      <c r="G7"/>
      <c r="H7"/>
      <c r="L7" s="39" t="s">
        <v>48</v>
      </c>
      <c r="M7" s="39">
        <v>3.2101947150820588E-4</v>
      </c>
      <c r="N7" s="39">
        <v>2.582581582246286E-24</v>
      </c>
      <c r="O7" s="38" t="s">
        <v>42</v>
      </c>
      <c r="P7" s="38"/>
      <c r="Q7" s="38"/>
      <c r="R7" s="38"/>
      <c r="S7" s="38"/>
      <c r="T7" s="38"/>
    </row>
    <row r="8" spans="1:20" x14ac:dyDescent="0.2">
      <c r="A8"/>
      <c r="B8"/>
      <c r="C8"/>
      <c r="D8"/>
      <c r="E8"/>
      <c r="F8"/>
      <c r="G8"/>
      <c r="H8"/>
    </row>
    <row r="9" spans="1:20" x14ac:dyDescent="0.2">
      <c r="A9"/>
      <c r="B9"/>
      <c r="C9"/>
      <c r="D9"/>
      <c r="E9"/>
      <c r="F9"/>
      <c r="G9"/>
      <c r="H9"/>
      <c r="L9" s="21"/>
      <c r="M9" s="26"/>
      <c r="N9" s="27"/>
    </row>
    <row r="10" spans="1:20" x14ac:dyDescent="0.2">
      <c r="A10" s="42" t="s">
        <v>46</v>
      </c>
      <c r="B10" s="42"/>
      <c r="C10" s="28" t="s">
        <v>45</v>
      </c>
      <c r="D10" s="28"/>
      <c r="E10" s="29" t="s">
        <v>3</v>
      </c>
      <c r="F10" s="29"/>
      <c r="G10" s="29"/>
      <c r="J10" s="35" t="s">
        <v>47</v>
      </c>
      <c r="K10" s="35"/>
      <c r="L10" s="35"/>
      <c r="N10" s="43" t="s">
        <v>52</v>
      </c>
      <c r="O10" s="43"/>
      <c r="P10" s="43"/>
      <c r="R10" s="20" t="s">
        <v>54</v>
      </c>
      <c r="S10" s="20"/>
      <c r="T10" s="20"/>
    </row>
    <row r="11" spans="1:20" ht="69" x14ac:dyDescent="0.2">
      <c r="A11" s="31" t="s">
        <v>44</v>
      </c>
      <c r="B11" s="31" t="s">
        <v>53</v>
      </c>
      <c r="C11" s="3" t="s">
        <v>0</v>
      </c>
      <c r="D11" s="3" t="s">
        <v>1</v>
      </c>
      <c r="E11" s="4" t="s">
        <v>49</v>
      </c>
      <c r="F11" s="4" t="s">
        <v>50</v>
      </c>
      <c r="G11" s="4" t="s">
        <v>48</v>
      </c>
      <c r="H11" s="10" t="s">
        <v>2</v>
      </c>
      <c r="J11" s="34" t="s">
        <v>49</v>
      </c>
      <c r="K11" s="34" t="s">
        <v>50</v>
      </c>
      <c r="L11" s="34" t="s">
        <v>48</v>
      </c>
      <c r="N11" s="34" t="s">
        <v>49</v>
      </c>
      <c r="O11" s="34" t="s">
        <v>50</v>
      </c>
      <c r="P11" s="34" t="s">
        <v>48</v>
      </c>
      <c r="R11" s="34" t="s">
        <v>49</v>
      </c>
      <c r="S11" s="34" t="s">
        <v>50</v>
      </c>
      <c r="T11" s="34" t="s">
        <v>48</v>
      </c>
    </row>
    <row r="12" spans="1:20" x14ac:dyDescent="0.2">
      <c r="A12" s="32">
        <v>19057.400000000001</v>
      </c>
      <c r="B12" s="32">
        <v>16.150684931506852</v>
      </c>
      <c r="C12" s="5">
        <v>152.11565859048721</v>
      </c>
      <c r="D12" s="5">
        <v>7.8</v>
      </c>
      <c r="E12" s="6">
        <v>0</v>
      </c>
      <c r="F12" s="6">
        <v>0</v>
      </c>
      <c r="G12" s="6">
        <v>0</v>
      </c>
      <c r="H12" s="11">
        <v>0.10840408450260788</v>
      </c>
      <c r="J12" s="40">
        <f>$M$5*E12</f>
        <v>0</v>
      </c>
      <c r="K12" s="40">
        <f>$M$6*F12</f>
        <v>0</v>
      </c>
      <c r="L12" s="40">
        <f>$M$7*G12</f>
        <v>0</v>
      </c>
      <c r="N12" s="41">
        <f>J12*$A12</f>
        <v>0</v>
      </c>
      <c r="O12" s="41">
        <f t="shared" ref="O12:P12" si="0">K12*$A12</f>
        <v>0</v>
      </c>
      <c r="P12" s="41">
        <f t="shared" si="0"/>
        <v>0</v>
      </c>
      <c r="R12" s="15">
        <f>N12*$B12</f>
        <v>0</v>
      </c>
      <c r="S12" s="15">
        <f t="shared" ref="S12:T12" si="1">O12*$B12</f>
        <v>0</v>
      </c>
      <c r="T12" s="15">
        <f t="shared" si="1"/>
        <v>0</v>
      </c>
    </row>
    <row r="13" spans="1:20" x14ac:dyDescent="0.2">
      <c r="A13" s="32">
        <v>18657.899999999998</v>
      </c>
      <c r="B13" s="32">
        <v>13.991078692663773</v>
      </c>
      <c r="C13" s="5">
        <v>131.77534938930398</v>
      </c>
      <c r="D13" s="5">
        <v>8.2272727272727266</v>
      </c>
      <c r="E13" s="6">
        <v>0</v>
      </c>
      <c r="F13" s="6">
        <v>0</v>
      </c>
      <c r="G13" s="6">
        <v>0</v>
      </c>
      <c r="H13" s="11">
        <v>0.19104508010011842</v>
      </c>
      <c r="J13" s="40">
        <f t="shared" ref="J13:J76" si="2">$M$5*E13</f>
        <v>0</v>
      </c>
      <c r="K13" s="40">
        <f>$M$6*F13</f>
        <v>0</v>
      </c>
      <c r="L13" s="40">
        <f t="shared" ref="L13:L76" si="3">$M$7*G13</f>
        <v>0</v>
      </c>
      <c r="N13" s="41">
        <f t="shared" ref="N13:N76" si="4">J13*$A13</f>
        <v>0</v>
      </c>
      <c r="O13" s="41">
        <f t="shared" ref="O13:O76" si="5">K13*$A13</f>
        <v>0</v>
      </c>
      <c r="P13" s="41">
        <f t="shared" ref="P13:P76" si="6">L13*$A13</f>
        <v>0</v>
      </c>
      <c r="R13" s="15">
        <f t="shared" ref="R13:R76" si="7">N13*$B13</f>
        <v>0</v>
      </c>
      <c r="S13" s="15">
        <f t="shared" ref="S13:S76" si="8">O13*$B13</f>
        <v>0</v>
      </c>
      <c r="T13" s="15">
        <f t="shared" ref="T13:T76" si="9">P13*$B13</f>
        <v>0</v>
      </c>
    </row>
    <row r="14" spans="1:20" x14ac:dyDescent="0.2">
      <c r="A14" s="32">
        <v>26967.799999999996</v>
      </c>
      <c r="B14" s="32">
        <v>16.08270377733599</v>
      </c>
      <c r="C14" s="5">
        <v>151.47537626919262</v>
      </c>
      <c r="D14" s="5">
        <v>8.0869565217391308</v>
      </c>
      <c r="E14" s="6">
        <v>0</v>
      </c>
      <c r="F14" s="6">
        <v>0</v>
      </c>
      <c r="G14" s="6">
        <v>0</v>
      </c>
      <c r="H14" s="11">
        <v>0.14921498972849104</v>
      </c>
      <c r="J14" s="40">
        <f t="shared" si="2"/>
        <v>0</v>
      </c>
      <c r="K14" s="40">
        <f>$M$6*F14</f>
        <v>0</v>
      </c>
      <c r="L14" s="40">
        <f t="shared" si="3"/>
        <v>0</v>
      </c>
      <c r="N14" s="41">
        <f t="shared" si="4"/>
        <v>0</v>
      </c>
      <c r="O14" s="41">
        <f t="shared" si="5"/>
        <v>0</v>
      </c>
      <c r="P14" s="41">
        <f t="shared" si="6"/>
        <v>0</v>
      </c>
      <c r="R14" s="15">
        <f t="shared" si="7"/>
        <v>0</v>
      </c>
      <c r="S14" s="15">
        <f t="shared" si="8"/>
        <v>0</v>
      </c>
      <c r="T14" s="15">
        <f t="shared" si="9"/>
        <v>0</v>
      </c>
    </row>
    <row r="15" spans="1:20" x14ac:dyDescent="0.2">
      <c r="A15" s="32">
        <v>36029.800000000003</v>
      </c>
      <c r="B15" s="32">
        <v>16.249873710038244</v>
      </c>
      <c r="C15" s="5">
        <v>153.04987075765382</v>
      </c>
      <c r="D15" s="5">
        <v>8.5</v>
      </c>
      <c r="E15" s="6">
        <v>0</v>
      </c>
      <c r="F15" s="6">
        <v>0</v>
      </c>
      <c r="G15" s="6">
        <v>0</v>
      </c>
      <c r="H15" s="11">
        <v>7.6919660947326926E-2</v>
      </c>
      <c r="J15" s="40">
        <f t="shared" si="2"/>
        <v>0</v>
      </c>
      <c r="K15" s="40">
        <f>$M$6*F15</f>
        <v>0</v>
      </c>
      <c r="L15" s="40">
        <f t="shared" si="3"/>
        <v>0</v>
      </c>
      <c r="N15" s="41">
        <f t="shared" si="4"/>
        <v>0</v>
      </c>
      <c r="O15" s="41">
        <f t="shared" si="5"/>
        <v>0</v>
      </c>
      <c r="P15" s="41">
        <f t="shared" si="6"/>
        <v>0</v>
      </c>
      <c r="R15" s="15">
        <f t="shared" si="7"/>
        <v>0</v>
      </c>
      <c r="S15" s="15">
        <f t="shared" si="8"/>
        <v>0</v>
      </c>
      <c r="T15" s="15">
        <f t="shared" si="9"/>
        <v>0</v>
      </c>
    </row>
    <row r="16" spans="1:20" x14ac:dyDescent="0.2">
      <c r="A16" s="32">
        <v>38290.9</v>
      </c>
      <c r="B16" s="32">
        <v>15.880158161936995</v>
      </c>
      <c r="C16" s="5">
        <v>149.56769496578681</v>
      </c>
      <c r="D16" s="5">
        <v>8.9523809523809526</v>
      </c>
      <c r="E16" s="6">
        <v>0</v>
      </c>
      <c r="F16" s="6">
        <v>0</v>
      </c>
      <c r="G16" s="6">
        <v>0</v>
      </c>
      <c r="H16" s="11">
        <v>0.16049766393581763</v>
      </c>
      <c r="J16" s="40">
        <f t="shared" si="2"/>
        <v>0</v>
      </c>
      <c r="K16" s="40">
        <f>$M$6*F16</f>
        <v>0</v>
      </c>
      <c r="L16" s="40">
        <f t="shared" si="3"/>
        <v>0</v>
      </c>
      <c r="N16" s="41">
        <f t="shared" si="4"/>
        <v>0</v>
      </c>
      <c r="O16" s="41">
        <f t="shared" si="5"/>
        <v>0</v>
      </c>
      <c r="P16" s="41">
        <f t="shared" si="6"/>
        <v>0</v>
      </c>
      <c r="R16" s="15">
        <f t="shared" si="7"/>
        <v>0</v>
      </c>
      <c r="S16" s="15">
        <f t="shared" si="8"/>
        <v>0</v>
      </c>
      <c r="T16" s="15">
        <f t="shared" si="9"/>
        <v>0</v>
      </c>
    </row>
    <row r="17" spans="1:20" x14ac:dyDescent="0.2">
      <c r="A17" s="32">
        <v>34229.4</v>
      </c>
      <c r="B17" s="32">
        <v>15.097415801921787</v>
      </c>
      <c r="C17" s="5">
        <v>142.19541508382912</v>
      </c>
      <c r="D17" s="5">
        <v>8.7272727272727266</v>
      </c>
      <c r="E17" s="6">
        <v>0</v>
      </c>
      <c r="F17" s="6">
        <v>0</v>
      </c>
      <c r="G17" s="6">
        <v>0</v>
      </c>
      <c r="H17" s="11">
        <v>0.33474440101199548</v>
      </c>
      <c r="J17" s="40">
        <f t="shared" si="2"/>
        <v>0</v>
      </c>
      <c r="K17" s="40">
        <f>$M$6*F17</f>
        <v>0</v>
      </c>
      <c r="L17" s="40">
        <f t="shared" si="3"/>
        <v>0</v>
      </c>
      <c r="N17" s="41">
        <f t="shared" si="4"/>
        <v>0</v>
      </c>
      <c r="O17" s="41">
        <f t="shared" si="5"/>
        <v>0</v>
      </c>
      <c r="P17" s="41">
        <f t="shared" si="6"/>
        <v>0</v>
      </c>
      <c r="R17" s="15">
        <f t="shared" si="7"/>
        <v>0</v>
      </c>
      <c r="S17" s="15">
        <f t="shared" si="8"/>
        <v>0</v>
      </c>
      <c r="T17" s="15">
        <f t="shared" si="9"/>
        <v>0</v>
      </c>
    </row>
    <row r="18" spans="1:20" x14ac:dyDescent="0.2">
      <c r="A18" s="32">
        <v>35903.599999999999</v>
      </c>
      <c r="B18" s="32">
        <v>13.564076209045053</v>
      </c>
      <c r="C18" s="5">
        <v>127.75361506095219</v>
      </c>
      <c r="D18" s="5">
        <v>8.304347826086957</v>
      </c>
      <c r="E18" s="6">
        <v>400</v>
      </c>
      <c r="F18" s="6">
        <v>0</v>
      </c>
      <c r="G18" s="6">
        <v>0</v>
      </c>
      <c r="H18" s="11">
        <v>0.52569658752882731</v>
      </c>
      <c r="J18" s="40">
        <f t="shared" si="2"/>
        <v>0.14529341305326357</v>
      </c>
      <c r="K18" s="40">
        <f>$M$6*F18</f>
        <v>0</v>
      </c>
      <c r="L18" s="40">
        <f t="shared" si="3"/>
        <v>0</v>
      </c>
      <c r="N18" s="41">
        <f t="shared" si="4"/>
        <v>5216.5565848991537</v>
      </c>
      <c r="O18" s="41">
        <f t="shared" si="5"/>
        <v>0</v>
      </c>
      <c r="P18" s="41">
        <f t="shared" si="6"/>
        <v>0</v>
      </c>
      <c r="R18" s="15">
        <f t="shared" si="7"/>
        <v>70757.771066367917</v>
      </c>
      <c r="S18" s="15">
        <f t="shared" si="8"/>
        <v>0</v>
      </c>
      <c r="T18" s="15">
        <f t="shared" si="9"/>
        <v>0</v>
      </c>
    </row>
    <row r="19" spans="1:20" x14ac:dyDescent="0.2">
      <c r="A19" s="32">
        <v>36794.5</v>
      </c>
      <c r="B19" s="32">
        <v>12.540172311314494</v>
      </c>
      <c r="C19" s="5">
        <v>118.1099487770035</v>
      </c>
      <c r="D19" s="5">
        <v>8.5217391304347831</v>
      </c>
      <c r="E19" s="6">
        <v>0</v>
      </c>
      <c r="F19" s="6">
        <v>0</v>
      </c>
      <c r="G19" s="6">
        <v>0</v>
      </c>
      <c r="H19" s="11">
        <v>0.47096984603677178</v>
      </c>
      <c r="J19" s="40">
        <f t="shared" si="2"/>
        <v>0</v>
      </c>
      <c r="K19" s="40">
        <f>$M$6*F19</f>
        <v>0</v>
      </c>
      <c r="L19" s="40">
        <f t="shared" si="3"/>
        <v>0</v>
      </c>
      <c r="N19" s="41">
        <f t="shared" si="4"/>
        <v>0</v>
      </c>
      <c r="O19" s="41">
        <f t="shared" si="5"/>
        <v>0</v>
      </c>
      <c r="P19" s="41">
        <f t="shared" si="6"/>
        <v>0</v>
      </c>
      <c r="R19" s="15">
        <f t="shared" si="7"/>
        <v>0</v>
      </c>
      <c r="S19" s="15">
        <f t="shared" si="8"/>
        <v>0</v>
      </c>
      <c r="T19" s="15">
        <f t="shared" si="9"/>
        <v>0</v>
      </c>
    </row>
    <row r="20" spans="1:20" x14ac:dyDescent="0.2">
      <c r="A20" s="32">
        <v>29395.299999999996</v>
      </c>
      <c r="B20" s="32">
        <v>13.914330582378295</v>
      </c>
      <c r="C20" s="5">
        <v>131.05249525703891</v>
      </c>
      <c r="D20" s="5">
        <v>8.25</v>
      </c>
      <c r="E20" s="6">
        <v>0</v>
      </c>
      <c r="F20" s="6">
        <v>0</v>
      </c>
      <c r="G20" s="6">
        <v>0</v>
      </c>
      <c r="H20" s="11">
        <v>0.40726238548339366</v>
      </c>
      <c r="J20" s="40">
        <f t="shared" si="2"/>
        <v>0</v>
      </c>
      <c r="K20" s="40">
        <f>$M$6*F20</f>
        <v>0</v>
      </c>
      <c r="L20" s="40">
        <f t="shared" si="3"/>
        <v>0</v>
      </c>
      <c r="N20" s="41">
        <f t="shared" si="4"/>
        <v>0</v>
      </c>
      <c r="O20" s="41">
        <f t="shared" si="5"/>
        <v>0</v>
      </c>
      <c r="P20" s="41">
        <f t="shared" si="6"/>
        <v>0</v>
      </c>
      <c r="R20" s="15">
        <f t="shared" si="7"/>
        <v>0</v>
      </c>
      <c r="S20" s="15">
        <f t="shared" si="8"/>
        <v>0</v>
      </c>
      <c r="T20" s="15">
        <f t="shared" si="9"/>
        <v>0</v>
      </c>
    </row>
    <row r="21" spans="1:20" x14ac:dyDescent="0.2">
      <c r="A21" s="32">
        <v>35075.799999999996</v>
      </c>
      <c r="B21" s="32">
        <v>15.077731761707552</v>
      </c>
      <c r="C21" s="5">
        <v>142.01002042387455</v>
      </c>
      <c r="D21" s="5">
        <v>8.4782608695652169</v>
      </c>
      <c r="E21" s="6">
        <v>0</v>
      </c>
      <c r="F21" s="6">
        <v>0</v>
      </c>
      <c r="G21" s="6">
        <v>0</v>
      </c>
      <c r="H21" s="11">
        <v>0.17898380079713078</v>
      </c>
      <c r="J21" s="40">
        <f t="shared" si="2"/>
        <v>0</v>
      </c>
      <c r="K21" s="40">
        <f>$M$6*F21</f>
        <v>0</v>
      </c>
      <c r="L21" s="40">
        <f t="shared" si="3"/>
        <v>0</v>
      </c>
      <c r="N21" s="41">
        <f t="shared" si="4"/>
        <v>0</v>
      </c>
      <c r="O21" s="41">
        <f t="shared" si="5"/>
        <v>0</v>
      </c>
      <c r="P21" s="41">
        <f t="shared" si="6"/>
        <v>0</v>
      </c>
      <c r="R21" s="15">
        <f t="shared" si="7"/>
        <v>0</v>
      </c>
      <c r="S21" s="15">
        <f t="shared" si="8"/>
        <v>0</v>
      </c>
      <c r="T21" s="15">
        <f t="shared" si="9"/>
        <v>0</v>
      </c>
    </row>
    <row r="22" spans="1:20" x14ac:dyDescent="0.2">
      <c r="A22" s="32">
        <v>44206.8</v>
      </c>
      <c r="B22" s="32">
        <v>13.736163845807322</v>
      </c>
      <c r="C22" s="5">
        <v>129.37442707681328</v>
      </c>
      <c r="D22" s="5">
        <v>7.884615384615385</v>
      </c>
      <c r="E22" s="6">
        <v>0</v>
      </c>
      <c r="F22" s="6">
        <v>0</v>
      </c>
      <c r="G22" s="6">
        <v>0</v>
      </c>
      <c r="H22" s="11">
        <v>0.28120560637729936</v>
      </c>
      <c r="J22" s="40">
        <f t="shared" si="2"/>
        <v>0</v>
      </c>
      <c r="K22" s="40">
        <f>$M$6*F22</f>
        <v>0</v>
      </c>
      <c r="L22" s="40">
        <f t="shared" si="3"/>
        <v>0</v>
      </c>
      <c r="N22" s="41">
        <f t="shared" si="4"/>
        <v>0</v>
      </c>
      <c r="O22" s="41">
        <f t="shared" si="5"/>
        <v>0</v>
      </c>
      <c r="P22" s="41">
        <f t="shared" si="6"/>
        <v>0</v>
      </c>
      <c r="R22" s="15">
        <f t="shared" si="7"/>
        <v>0</v>
      </c>
      <c r="S22" s="15">
        <f t="shared" si="8"/>
        <v>0</v>
      </c>
      <c r="T22" s="15">
        <f t="shared" si="9"/>
        <v>0</v>
      </c>
    </row>
    <row r="23" spans="1:20" x14ac:dyDescent="0.2">
      <c r="A23" s="32">
        <v>30192.300000000003</v>
      </c>
      <c r="B23" s="32">
        <v>13.941195142373974</v>
      </c>
      <c r="C23" s="5">
        <v>131.30551983487055</v>
      </c>
      <c r="D23" s="5">
        <v>8.6666666666666661</v>
      </c>
      <c r="E23" s="6">
        <v>800</v>
      </c>
      <c r="F23" s="6">
        <v>0</v>
      </c>
      <c r="G23" s="6">
        <v>0</v>
      </c>
      <c r="H23" s="11">
        <v>0.60519735164263744</v>
      </c>
      <c r="J23" s="40">
        <f t="shared" si="2"/>
        <v>0.29058682610652714</v>
      </c>
      <c r="K23" s="40">
        <f>$M$6*F23</f>
        <v>0</v>
      </c>
      <c r="L23" s="40">
        <f t="shared" si="3"/>
        <v>0</v>
      </c>
      <c r="N23" s="41">
        <f t="shared" si="4"/>
        <v>8773.4846298561006</v>
      </c>
      <c r="O23" s="41">
        <f t="shared" si="5"/>
        <v>0</v>
      </c>
      <c r="P23" s="41">
        <f t="shared" si="6"/>
        <v>0</v>
      </c>
      <c r="R23" s="15">
        <f t="shared" si="7"/>
        <v>122312.86130344259</v>
      </c>
      <c r="S23" s="15">
        <f t="shared" si="8"/>
        <v>0</v>
      </c>
      <c r="T23" s="15">
        <f t="shared" si="9"/>
        <v>0</v>
      </c>
    </row>
    <row r="24" spans="1:20" x14ac:dyDescent="0.2">
      <c r="A24" s="32">
        <v>35813.4</v>
      </c>
      <c r="B24" s="32">
        <v>14.895864524267038</v>
      </c>
      <c r="C24" s="5">
        <v>140.29709897709878</v>
      </c>
      <c r="D24" s="5">
        <v>8.4</v>
      </c>
      <c r="E24" s="6">
        <v>400</v>
      </c>
      <c r="F24" s="6">
        <v>0</v>
      </c>
      <c r="G24" s="6">
        <v>0</v>
      </c>
      <c r="H24" s="11">
        <v>0.47371654185304946</v>
      </c>
      <c r="J24" s="40">
        <f t="shared" si="2"/>
        <v>0.14529341305326357</v>
      </c>
      <c r="K24" s="40">
        <f>$M$6*F24</f>
        <v>0</v>
      </c>
      <c r="L24" s="40">
        <f t="shared" si="3"/>
        <v>0</v>
      </c>
      <c r="N24" s="41">
        <f t="shared" si="4"/>
        <v>5203.4511190417497</v>
      </c>
      <c r="O24" s="41">
        <f t="shared" si="5"/>
        <v>0</v>
      </c>
      <c r="P24" s="41">
        <f t="shared" si="6"/>
        <v>0</v>
      </c>
      <c r="R24" s="15">
        <f t="shared" si="7"/>
        <v>77509.902927891628</v>
      </c>
      <c r="S24" s="15">
        <f t="shared" si="8"/>
        <v>0</v>
      </c>
      <c r="T24" s="15">
        <f t="shared" si="9"/>
        <v>0</v>
      </c>
    </row>
    <row r="25" spans="1:20" x14ac:dyDescent="0.2">
      <c r="A25" s="32">
        <v>44118.999999999993</v>
      </c>
      <c r="B25" s="32">
        <v>15.188166562107902</v>
      </c>
      <c r="C25" s="5">
        <v>143.05015354921568</v>
      </c>
      <c r="D25" s="5">
        <v>7.9615384615384617</v>
      </c>
      <c r="E25" s="6">
        <v>0</v>
      </c>
      <c r="F25" s="6">
        <v>0</v>
      </c>
      <c r="G25" s="6">
        <v>0</v>
      </c>
      <c r="H25" s="11">
        <v>0.34684376345792073</v>
      </c>
      <c r="J25" s="40">
        <f t="shared" si="2"/>
        <v>0</v>
      </c>
      <c r="K25" s="40">
        <f>$M$6*F25</f>
        <v>0</v>
      </c>
      <c r="L25" s="40">
        <f t="shared" si="3"/>
        <v>0</v>
      </c>
      <c r="N25" s="41">
        <f t="shared" si="4"/>
        <v>0</v>
      </c>
      <c r="O25" s="41">
        <f t="shared" si="5"/>
        <v>0</v>
      </c>
      <c r="P25" s="41">
        <f t="shared" si="6"/>
        <v>0</v>
      </c>
      <c r="R25" s="15">
        <f t="shared" si="7"/>
        <v>0</v>
      </c>
      <c r="S25" s="15">
        <f t="shared" si="8"/>
        <v>0</v>
      </c>
      <c r="T25" s="15">
        <f t="shared" si="9"/>
        <v>0</v>
      </c>
    </row>
    <row r="26" spans="1:20" x14ac:dyDescent="0.2">
      <c r="A26" s="32">
        <v>20733.200000000004</v>
      </c>
      <c r="B26" s="32">
        <v>16.073177863878936</v>
      </c>
      <c r="C26" s="5">
        <v>151.38565619816526</v>
      </c>
      <c r="D26" s="5">
        <v>8.5833333333333339</v>
      </c>
      <c r="E26" s="6">
        <v>600</v>
      </c>
      <c r="F26" s="6">
        <v>0</v>
      </c>
      <c r="G26" s="6">
        <v>0</v>
      </c>
      <c r="H26" s="11">
        <v>0.46183415970520708</v>
      </c>
      <c r="J26" s="40">
        <f t="shared" si="2"/>
        <v>0.21794011957989537</v>
      </c>
      <c r="K26" s="40">
        <f>$M$6*F26</f>
        <v>0</v>
      </c>
      <c r="L26" s="40">
        <f t="shared" si="3"/>
        <v>0</v>
      </c>
      <c r="N26" s="41">
        <f t="shared" si="4"/>
        <v>4518.5960872738879</v>
      </c>
      <c r="O26" s="41">
        <f t="shared" si="5"/>
        <v>0</v>
      </c>
      <c r="P26" s="41">
        <f t="shared" si="6"/>
        <v>0</v>
      </c>
      <c r="R26" s="15">
        <f t="shared" si="7"/>
        <v>72628.198605780621</v>
      </c>
      <c r="S26" s="15">
        <f t="shared" si="8"/>
        <v>0</v>
      </c>
      <c r="T26" s="15">
        <f t="shared" si="9"/>
        <v>0</v>
      </c>
    </row>
    <row r="27" spans="1:20" x14ac:dyDescent="0.2">
      <c r="A27" s="32">
        <v>10898.399999999998</v>
      </c>
      <c r="B27" s="32">
        <v>15.962014922708939</v>
      </c>
      <c r="C27" s="5">
        <v>150.33866505948342</v>
      </c>
      <c r="D27" s="5">
        <v>7.56</v>
      </c>
      <c r="E27" s="6">
        <v>800</v>
      </c>
      <c r="F27" s="6">
        <v>0</v>
      </c>
      <c r="G27" s="6">
        <v>0</v>
      </c>
      <c r="H27" s="11">
        <v>0.51403875798282328</v>
      </c>
      <c r="J27" s="40">
        <f t="shared" si="2"/>
        <v>0.29058682610652714</v>
      </c>
      <c r="K27" s="40">
        <f>$M$6*F27</f>
        <v>0</v>
      </c>
      <c r="L27" s="40">
        <f t="shared" si="3"/>
        <v>0</v>
      </c>
      <c r="N27" s="41">
        <f t="shared" si="4"/>
        <v>3166.9314656393749</v>
      </c>
      <c r="O27" s="41">
        <f t="shared" si="5"/>
        <v>0</v>
      </c>
      <c r="P27" s="41">
        <f t="shared" si="6"/>
        <v>0</v>
      </c>
      <c r="R27" s="15">
        <f t="shared" si="7"/>
        <v>50550.607313732195</v>
      </c>
      <c r="S27" s="15">
        <f t="shared" si="8"/>
        <v>0</v>
      </c>
      <c r="T27" s="15">
        <f t="shared" si="9"/>
        <v>0</v>
      </c>
    </row>
    <row r="28" spans="1:20" x14ac:dyDescent="0.2">
      <c r="A28" s="32">
        <v>16643.8</v>
      </c>
      <c r="B28" s="32">
        <v>15.38274064531592</v>
      </c>
      <c r="C28" s="5">
        <v>144.88275476317961</v>
      </c>
      <c r="D28" s="5">
        <v>7.7826086956521738</v>
      </c>
      <c r="E28" s="6">
        <v>300</v>
      </c>
      <c r="F28" s="6">
        <v>0</v>
      </c>
      <c r="G28" s="6">
        <v>0</v>
      </c>
      <c r="H28" s="11">
        <v>0.40109830687703529</v>
      </c>
      <c r="J28" s="40">
        <f t="shared" si="2"/>
        <v>0.10897005978994768</v>
      </c>
      <c r="K28" s="40">
        <f>$M$6*F28</f>
        <v>0</v>
      </c>
      <c r="L28" s="40">
        <f t="shared" si="3"/>
        <v>0</v>
      </c>
      <c r="N28" s="41">
        <f t="shared" si="4"/>
        <v>1813.6758811319312</v>
      </c>
      <c r="O28" s="41">
        <f t="shared" si="5"/>
        <v>0</v>
      </c>
      <c r="P28" s="41">
        <f t="shared" si="6"/>
        <v>0</v>
      </c>
      <c r="R28" s="15">
        <f t="shared" si="7"/>
        <v>27899.305694117324</v>
      </c>
      <c r="S28" s="15">
        <f t="shared" si="8"/>
        <v>0</v>
      </c>
      <c r="T28" s="15">
        <f t="shared" si="9"/>
        <v>0</v>
      </c>
    </row>
    <row r="29" spans="1:20" x14ac:dyDescent="0.2">
      <c r="A29" s="32">
        <v>23076.000000000004</v>
      </c>
      <c r="B29" s="32">
        <v>15.814112458654904</v>
      </c>
      <c r="C29" s="5">
        <v>148.94564174052528</v>
      </c>
      <c r="D29" s="5">
        <v>8.695652173913043</v>
      </c>
      <c r="E29" s="6">
        <v>0</v>
      </c>
      <c r="F29" s="6">
        <v>0</v>
      </c>
      <c r="G29" s="6">
        <v>0</v>
      </c>
      <c r="H29" s="11">
        <v>0.33409169700121338</v>
      </c>
      <c r="J29" s="40">
        <f t="shared" si="2"/>
        <v>0</v>
      </c>
      <c r="K29" s="40">
        <f>$M$6*F29</f>
        <v>0</v>
      </c>
      <c r="L29" s="40">
        <f t="shared" si="3"/>
        <v>0</v>
      </c>
      <c r="N29" s="41">
        <f t="shared" si="4"/>
        <v>0</v>
      </c>
      <c r="O29" s="41">
        <f t="shared" si="5"/>
        <v>0</v>
      </c>
      <c r="P29" s="41">
        <f t="shared" si="6"/>
        <v>0</v>
      </c>
      <c r="R29" s="15">
        <f t="shared" si="7"/>
        <v>0</v>
      </c>
      <c r="S29" s="15">
        <f t="shared" si="8"/>
        <v>0</v>
      </c>
      <c r="T29" s="15">
        <f t="shared" si="9"/>
        <v>0</v>
      </c>
    </row>
    <row r="30" spans="1:20" x14ac:dyDescent="0.2">
      <c r="A30" s="32">
        <v>31344.9</v>
      </c>
      <c r="B30" s="32">
        <v>14.502018861732941</v>
      </c>
      <c r="C30" s="5">
        <v>136.58765305617018</v>
      </c>
      <c r="D30" s="5">
        <v>8.5416666666666661</v>
      </c>
      <c r="E30" s="6">
        <v>300</v>
      </c>
      <c r="F30" s="6">
        <v>0</v>
      </c>
      <c r="G30" s="6">
        <v>0</v>
      </c>
      <c r="H30" s="11">
        <v>0.44721150809222554</v>
      </c>
      <c r="J30" s="40">
        <f t="shared" si="2"/>
        <v>0.10897005978994768</v>
      </c>
      <c r="K30" s="40">
        <f>$M$6*F30</f>
        <v>0</v>
      </c>
      <c r="L30" s="40">
        <f t="shared" si="3"/>
        <v>0</v>
      </c>
      <c r="N30" s="41">
        <f t="shared" si="4"/>
        <v>3415.6556271099312</v>
      </c>
      <c r="O30" s="41">
        <f t="shared" si="5"/>
        <v>0</v>
      </c>
      <c r="P30" s="41">
        <f t="shared" si="6"/>
        <v>0</v>
      </c>
      <c r="R30" s="15">
        <f t="shared" si="7"/>
        <v>49533.902329532481</v>
      </c>
      <c r="S30" s="15">
        <f t="shared" si="8"/>
        <v>0</v>
      </c>
      <c r="T30" s="15">
        <f t="shared" si="9"/>
        <v>0</v>
      </c>
    </row>
    <row r="31" spans="1:20" x14ac:dyDescent="0.2">
      <c r="A31" s="32">
        <v>39060.5</v>
      </c>
      <c r="B31" s="32">
        <v>15.343096688820198</v>
      </c>
      <c r="C31" s="5">
        <v>144.50936709714227</v>
      </c>
      <c r="D31" s="5">
        <v>8.5833333333333339</v>
      </c>
      <c r="E31" s="6">
        <v>0</v>
      </c>
      <c r="F31" s="6">
        <v>0</v>
      </c>
      <c r="G31" s="6">
        <v>0</v>
      </c>
      <c r="H31" s="11">
        <v>0.25924655342353531</v>
      </c>
      <c r="J31" s="40">
        <f t="shared" si="2"/>
        <v>0</v>
      </c>
      <c r="K31" s="40">
        <f>$M$6*F31</f>
        <v>0</v>
      </c>
      <c r="L31" s="40">
        <f t="shared" si="3"/>
        <v>0</v>
      </c>
      <c r="N31" s="41">
        <f t="shared" si="4"/>
        <v>0</v>
      </c>
      <c r="O31" s="41">
        <f t="shared" si="5"/>
        <v>0</v>
      </c>
      <c r="P31" s="41">
        <f t="shared" si="6"/>
        <v>0</v>
      </c>
      <c r="R31" s="15">
        <f t="shared" si="7"/>
        <v>0</v>
      </c>
      <c r="S31" s="15">
        <f t="shared" si="8"/>
        <v>0</v>
      </c>
      <c r="T31" s="15">
        <f t="shared" si="9"/>
        <v>0</v>
      </c>
    </row>
    <row r="32" spans="1:20" x14ac:dyDescent="0.2">
      <c r="A32" s="32">
        <v>51116.7</v>
      </c>
      <c r="B32" s="32">
        <v>15.432584035075509</v>
      </c>
      <c r="C32" s="5">
        <v>145.35220606458361</v>
      </c>
      <c r="D32" s="5">
        <v>8.4</v>
      </c>
      <c r="E32" s="6">
        <v>0</v>
      </c>
      <c r="F32" s="6">
        <v>0</v>
      </c>
      <c r="G32" s="6">
        <v>0</v>
      </c>
      <c r="H32" s="11">
        <v>0.14055093540858465</v>
      </c>
      <c r="J32" s="40">
        <f t="shared" si="2"/>
        <v>0</v>
      </c>
      <c r="K32" s="40">
        <f>$M$6*F32</f>
        <v>0</v>
      </c>
      <c r="L32" s="40">
        <f t="shared" si="3"/>
        <v>0</v>
      </c>
      <c r="N32" s="41">
        <f t="shared" si="4"/>
        <v>0</v>
      </c>
      <c r="O32" s="41">
        <f t="shared" si="5"/>
        <v>0</v>
      </c>
      <c r="P32" s="41">
        <f t="shared" si="6"/>
        <v>0</v>
      </c>
      <c r="R32" s="15">
        <f t="shared" si="7"/>
        <v>0</v>
      </c>
      <c r="S32" s="15">
        <f t="shared" si="8"/>
        <v>0</v>
      </c>
      <c r="T32" s="15">
        <f t="shared" si="9"/>
        <v>0</v>
      </c>
    </row>
    <row r="33" spans="1:20" x14ac:dyDescent="0.2">
      <c r="A33" s="32">
        <v>30944.899999999994</v>
      </c>
      <c r="B33" s="32">
        <v>13.917969582829937</v>
      </c>
      <c r="C33" s="5">
        <v>131.08676928025591</v>
      </c>
      <c r="D33" s="5">
        <v>8.0370370370370363</v>
      </c>
      <c r="E33" s="6">
        <v>0</v>
      </c>
      <c r="F33" s="6">
        <v>0</v>
      </c>
      <c r="G33" s="6">
        <v>0</v>
      </c>
      <c r="H33" s="11">
        <v>0.36376915097479717</v>
      </c>
      <c r="J33" s="40">
        <f t="shared" si="2"/>
        <v>0</v>
      </c>
      <c r="K33" s="40">
        <f>$M$6*F33</f>
        <v>0</v>
      </c>
      <c r="L33" s="40">
        <f t="shared" si="3"/>
        <v>0</v>
      </c>
      <c r="N33" s="41">
        <f t="shared" si="4"/>
        <v>0</v>
      </c>
      <c r="O33" s="41">
        <f t="shared" si="5"/>
        <v>0</v>
      </c>
      <c r="P33" s="41">
        <f t="shared" si="6"/>
        <v>0</v>
      </c>
      <c r="R33" s="15">
        <f t="shared" si="7"/>
        <v>0</v>
      </c>
      <c r="S33" s="15">
        <f t="shared" si="8"/>
        <v>0</v>
      </c>
      <c r="T33" s="15">
        <f t="shared" si="9"/>
        <v>0</v>
      </c>
    </row>
    <row r="34" spans="1:20" x14ac:dyDescent="0.2">
      <c r="A34" s="32">
        <v>25471.9</v>
      </c>
      <c r="B34" s="32">
        <v>14.236586530807198</v>
      </c>
      <c r="C34" s="5">
        <v>134.08767153828356</v>
      </c>
      <c r="D34" s="5">
        <v>8.2307692307692299</v>
      </c>
      <c r="E34" s="6">
        <v>0</v>
      </c>
      <c r="F34" s="6">
        <v>0</v>
      </c>
      <c r="G34" s="6">
        <v>0</v>
      </c>
      <c r="H34" s="11">
        <v>0.39453672478299617</v>
      </c>
      <c r="J34" s="40">
        <f t="shared" si="2"/>
        <v>0</v>
      </c>
      <c r="K34" s="40">
        <f>$M$6*F34</f>
        <v>0</v>
      </c>
      <c r="L34" s="40">
        <f t="shared" si="3"/>
        <v>0</v>
      </c>
      <c r="N34" s="41">
        <f t="shared" si="4"/>
        <v>0</v>
      </c>
      <c r="O34" s="41">
        <f t="shared" si="5"/>
        <v>0</v>
      </c>
      <c r="P34" s="41">
        <f t="shared" si="6"/>
        <v>0</v>
      </c>
      <c r="R34" s="15">
        <f t="shared" si="7"/>
        <v>0</v>
      </c>
      <c r="S34" s="15">
        <f t="shared" si="8"/>
        <v>0</v>
      </c>
      <c r="T34" s="15">
        <f t="shared" si="9"/>
        <v>0</v>
      </c>
    </row>
    <row r="35" spans="1:20" x14ac:dyDescent="0.2">
      <c r="A35" s="32">
        <v>19523</v>
      </c>
      <c r="B35" s="32">
        <v>16.217313918340416</v>
      </c>
      <c r="C35" s="5">
        <v>152.74320548750038</v>
      </c>
      <c r="D35" s="5">
        <v>8.0769230769230766</v>
      </c>
      <c r="E35" s="6">
        <v>0</v>
      </c>
      <c r="F35" s="6">
        <v>100</v>
      </c>
      <c r="G35" s="6">
        <v>0</v>
      </c>
      <c r="H35" s="11">
        <v>0.3338267684269835</v>
      </c>
      <c r="J35" s="40">
        <f t="shared" si="2"/>
        <v>0</v>
      </c>
      <c r="K35" s="40">
        <f>$M$6*F35</f>
        <v>3.6978214769249576E-2</v>
      </c>
      <c r="L35" s="40">
        <f t="shared" si="3"/>
        <v>0</v>
      </c>
      <c r="N35" s="41">
        <f t="shared" si="4"/>
        <v>0</v>
      </c>
      <c r="O35" s="41">
        <f t="shared" si="5"/>
        <v>721.92568694005945</v>
      </c>
      <c r="P35" s="41">
        <f t="shared" si="6"/>
        <v>0</v>
      </c>
      <c r="R35" s="15">
        <f t="shared" si="7"/>
        <v>0</v>
      </c>
      <c r="S35" s="15">
        <f t="shared" si="8"/>
        <v>11707.695490820492</v>
      </c>
      <c r="T35" s="15">
        <f t="shared" si="9"/>
        <v>0</v>
      </c>
    </row>
    <row r="36" spans="1:20" x14ac:dyDescent="0.2">
      <c r="A36" s="32">
        <v>19846.899999999998</v>
      </c>
      <c r="B36" s="32">
        <v>15.841917708780153</v>
      </c>
      <c r="C36" s="5">
        <v>149.20752623353673</v>
      </c>
      <c r="D36" s="5">
        <v>8.48</v>
      </c>
      <c r="E36" s="6">
        <v>0</v>
      </c>
      <c r="F36" s="6">
        <v>0</v>
      </c>
      <c r="G36" s="6">
        <v>0</v>
      </c>
      <c r="H36" s="11">
        <v>0.30540789745501812</v>
      </c>
      <c r="J36" s="40">
        <f t="shared" si="2"/>
        <v>0</v>
      </c>
      <c r="K36" s="40">
        <f>$M$6*F36</f>
        <v>0</v>
      </c>
      <c r="L36" s="40">
        <f t="shared" si="3"/>
        <v>0</v>
      </c>
      <c r="N36" s="41">
        <f t="shared" si="4"/>
        <v>0</v>
      </c>
      <c r="O36" s="41">
        <f t="shared" si="5"/>
        <v>0</v>
      </c>
      <c r="P36" s="41">
        <f t="shared" si="6"/>
        <v>0</v>
      </c>
      <c r="R36" s="15">
        <f t="shared" si="7"/>
        <v>0</v>
      </c>
      <c r="S36" s="15">
        <f t="shared" si="8"/>
        <v>0</v>
      </c>
      <c r="T36" s="15">
        <f t="shared" si="9"/>
        <v>0</v>
      </c>
    </row>
    <row r="37" spans="1:20" x14ac:dyDescent="0.2">
      <c r="A37" s="32">
        <v>22922.499999999996</v>
      </c>
      <c r="B37" s="32">
        <v>13.5602735495257</v>
      </c>
      <c r="C37" s="5">
        <v>127.71779961042269</v>
      </c>
      <c r="D37" s="5">
        <v>9.8571428571428577</v>
      </c>
      <c r="E37" s="6">
        <v>0</v>
      </c>
      <c r="F37" s="6">
        <v>200</v>
      </c>
      <c r="G37" s="6">
        <v>0</v>
      </c>
      <c r="H37" s="11">
        <v>0.49438324790053451</v>
      </c>
      <c r="J37" s="40">
        <f t="shared" si="2"/>
        <v>0</v>
      </c>
      <c r="K37" s="40">
        <f>$M$6*F37</f>
        <v>7.3956429538499152E-2</v>
      </c>
      <c r="L37" s="40">
        <f t="shared" si="3"/>
        <v>0</v>
      </c>
      <c r="N37" s="41">
        <f t="shared" si="4"/>
        <v>0</v>
      </c>
      <c r="O37" s="41">
        <f t="shared" si="5"/>
        <v>1695.2662560962465</v>
      </c>
      <c r="P37" s="41">
        <f t="shared" si="6"/>
        <v>0</v>
      </c>
      <c r="R37" s="15">
        <f t="shared" si="7"/>
        <v>0</v>
      </c>
      <c r="S37" s="15">
        <f t="shared" si="8"/>
        <v>22988.274171945392</v>
      </c>
      <c r="T37" s="15">
        <f t="shared" si="9"/>
        <v>0</v>
      </c>
    </row>
    <row r="38" spans="1:20" x14ac:dyDescent="0.2">
      <c r="A38" s="32">
        <v>21418</v>
      </c>
      <c r="B38" s="32">
        <v>13.309395948965616</v>
      </c>
      <c r="C38" s="5">
        <v>125.35490221030371</v>
      </c>
      <c r="D38" s="5">
        <v>9.4090909090909083</v>
      </c>
      <c r="E38" s="6">
        <v>0</v>
      </c>
      <c r="F38" s="6">
        <v>300</v>
      </c>
      <c r="G38" s="6">
        <v>0</v>
      </c>
      <c r="H38" s="11">
        <v>0.51818096927817725</v>
      </c>
      <c r="J38" s="40">
        <f t="shared" si="2"/>
        <v>0</v>
      </c>
      <c r="K38" s="40">
        <f>$M$6*F38</f>
        <v>0.11093464430774873</v>
      </c>
      <c r="L38" s="40">
        <f t="shared" si="3"/>
        <v>0</v>
      </c>
      <c r="N38" s="41">
        <f t="shared" si="4"/>
        <v>0</v>
      </c>
      <c r="O38" s="41">
        <f t="shared" si="5"/>
        <v>2375.9982117833624</v>
      </c>
      <c r="P38" s="41">
        <f t="shared" si="6"/>
        <v>0</v>
      </c>
      <c r="R38" s="15">
        <f t="shared" si="7"/>
        <v>0</v>
      </c>
      <c r="S38" s="15">
        <f t="shared" si="8"/>
        <v>31623.100974659032</v>
      </c>
      <c r="T38" s="15">
        <f t="shared" si="9"/>
        <v>0</v>
      </c>
    </row>
    <row r="39" spans="1:20" x14ac:dyDescent="0.2">
      <c r="A39" s="32">
        <v>19256.699999999997</v>
      </c>
      <c r="B39" s="32">
        <v>14.902997194743842</v>
      </c>
      <c r="C39" s="5">
        <v>140.36427822501855</v>
      </c>
      <c r="D39" s="5">
        <v>8.5416666666666661</v>
      </c>
      <c r="E39" s="6">
        <v>0</v>
      </c>
      <c r="F39" s="6">
        <v>400</v>
      </c>
      <c r="G39" s="6">
        <v>0</v>
      </c>
      <c r="H39" s="11">
        <v>0.45723825993030992</v>
      </c>
      <c r="J39" s="40">
        <f t="shared" si="2"/>
        <v>0</v>
      </c>
      <c r="K39" s="40">
        <f>$M$6*F39</f>
        <v>0.1479128590769983</v>
      </c>
      <c r="L39" s="40">
        <f t="shared" si="3"/>
        <v>0</v>
      </c>
      <c r="N39" s="41">
        <f t="shared" si="4"/>
        <v>0</v>
      </c>
      <c r="O39" s="41">
        <f t="shared" si="5"/>
        <v>2848.3135533880327</v>
      </c>
      <c r="P39" s="41">
        <f t="shared" si="6"/>
        <v>0</v>
      </c>
      <c r="R39" s="15">
        <f t="shared" si="7"/>
        <v>0</v>
      </c>
      <c r="S39" s="15">
        <f t="shared" si="8"/>
        <v>42448.408895892717</v>
      </c>
      <c r="T39" s="15">
        <f t="shared" si="9"/>
        <v>0</v>
      </c>
    </row>
    <row r="40" spans="1:20" x14ac:dyDescent="0.2">
      <c r="A40" s="32">
        <v>18445.499999999993</v>
      </c>
      <c r="B40" s="32">
        <v>15.67184105363877</v>
      </c>
      <c r="C40" s="5">
        <v>147.60565470193197</v>
      </c>
      <c r="D40" s="5">
        <v>8.625</v>
      </c>
      <c r="E40" s="6">
        <v>0</v>
      </c>
      <c r="F40" s="6">
        <v>600</v>
      </c>
      <c r="G40" s="6">
        <v>0</v>
      </c>
      <c r="H40" s="11">
        <v>0.48160798026618967</v>
      </c>
      <c r="J40" s="40">
        <f t="shared" si="2"/>
        <v>0</v>
      </c>
      <c r="K40" s="40">
        <f>$M$6*F40</f>
        <v>0.22186928861549746</v>
      </c>
      <c r="L40" s="40">
        <f t="shared" si="3"/>
        <v>0</v>
      </c>
      <c r="N40" s="41">
        <f t="shared" si="4"/>
        <v>0</v>
      </c>
      <c r="O40" s="41">
        <f t="shared" si="5"/>
        <v>4092.4899631571566</v>
      </c>
      <c r="P40" s="41">
        <f t="shared" si="6"/>
        <v>0</v>
      </c>
      <c r="R40" s="15">
        <f t="shared" si="7"/>
        <v>0</v>
      </c>
      <c r="S40" s="15">
        <f t="shared" si="8"/>
        <v>64136.852216210944</v>
      </c>
      <c r="T40" s="15">
        <f t="shared" si="9"/>
        <v>0</v>
      </c>
    </row>
    <row r="41" spans="1:20" x14ac:dyDescent="0.2">
      <c r="A41" s="32">
        <v>25051.9</v>
      </c>
      <c r="B41" s="32">
        <v>14.739165771675712</v>
      </c>
      <c r="C41" s="5">
        <v>138.82122757896153</v>
      </c>
      <c r="D41" s="5">
        <v>8.5833333333333339</v>
      </c>
      <c r="E41" s="6">
        <v>0</v>
      </c>
      <c r="F41" s="6">
        <v>700</v>
      </c>
      <c r="G41" s="6">
        <v>0</v>
      </c>
      <c r="H41" s="11">
        <v>0.55007404627992296</v>
      </c>
      <c r="J41" s="40">
        <f t="shared" si="2"/>
        <v>0</v>
      </c>
      <c r="K41" s="40">
        <f>$M$6*F41</f>
        <v>0.25884750338474705</v>
      </c>
      <c r="L41" s="40">
        <f t="shared" si="3"/>
        <v>0</v>
      </c>
      <c r="N41" s="41">
        <f t="shared" si="4"/>
        <v>0</v>
      </c>
      <c r="O41" s="41">
        <f t="shared" si="5"/>
        <v>6484.6217700443449</v>
      </c>
      <c r="P41" s="41">
        <f t="shared" si="6"/>
        <v>0</v>
      </c>
      <c r="R41" s="15">
        <f t="shared" si="7"/>
        <v>0</v>
      </c>
      <c r="S41" s="15">
        <f t="shared" si="8"/>
        <v>95577.915235300781</v>
      </c>
      <c r="T41" s="15">
        <f t="shared" si="9"/>
        <v>0</v>
      </c>
    </row>
    <row r="42" spans="1:20" x14ac:dyDescent="0.2">
      <c r="A42" s="32">
        <v>23877.299999999996</v>
      </c>
      <c r="B42" s="32">
        <v>14.365106267276927</v>
      </c>
      <c r="C42" s="5">
        <v>135.29813811836217</v>
      </c>
      <c r="D42" s="5">
        <v>8.25</v>
      </c>
      <c r="E42" s="6">
        <v>0</v>
      </c>
      <c r="F42" s="6">
        <v>300</v>
      </c>
      <c r="G42" s="6">
        <v>0</v>
      </c>
      <c r="H42" s="11">
        <v>0.46209161002290888</v>
      </c>
      <c r="J42" s="40">
        <f t="shared" si="2"/>
        <v>0</v>
      </c>
      <c r="K42" s="40">
        <f>$M$6*F42</f>
        <v>0.11093464430774873</v>
      </c>
      <c r="L42" s="40">
        <f t="shared" si="3"/>
        <v>0</v>
      </c>
      <c r="N42" s="41">
        <f t="shared" si="4"/>
        <v>0</v>
      </c>
      <c r="O42" s="41">
        <f t="shared" si="5"/>
        <v>2648.8197825294083</v>
      </c>
      <c r="P42" s="41">
        <f t="shared" si="6"/>
        <v>0</v>
      </c>
      <c r="R42" s="15">
        <f t="shared" si="7"/>
        <v>0</v>
      </c>
      <c r="S42" s="15">
        <f t="shared" si="8"/>
        <v>38050.577658900307</v>
      </c>
      <c r="T42" s="15">
        <f t="shared" si="9"/>
        <v>0</v>
      </c>
    </row>
    <row r="43" spans="1:20" x14ac:dyDescent="0.2">
      <c r="A43" s="32">
        <v>18985</v>
      </c>
      <c r="B43" s="32">
        <v>15.269223857677288</v>
      </c>
      <c r="C43" s="5">
        <v>143.81359385848995</v>
      </c>
      <c r="D43" s="5">
        <v>7.3076923076923075</v>
      </c>
      <c r="E43" s="6">
        <v>0</v>
      </c>
      <c r="F43" s="6">
        <v>0</v>
      </c>
      <c r="G43" s="6">
        <v>0</v>
      </c>
      <c r="H43" s="11">
        <v>0.32242823281538063</v>
      </c>
      <c r="J43" s="40">
        <f t="shared" si="2"/>
        <v>0</v>
      </c>
      <c r="K43" s="40">
        <f>$M$6*F43</f>
        <v>0</v>
      </c>
      <c r="L43" s="40">
        <f t="shared" si="3"/>
        <v>0</v>
      </c>
      <c r="N43" s="41">
        <f t="shared" si="4"/>
        <v>0</v>
      </c>
      <c r="O43" s="41">
        <f t="shared" si="5"/>
        <v>0</v>
      </c>
      <c r="P43" s="41">
        <f t="shared" si="6"/>
        <v>0</v>
      </c>
      <c r="R43" s="15">
        <f t="shared" si="7"/>
        <v>0</v>
      </c>
      <c r="S43" s="15">
        <f t="shared" si="8"/>
        <v>0</v>
      </c>
      <c r="T43" s="15">
        <f t="shared" si="9"/>
        <v>0</v>
      </c>
    </row>
    <row r="44" spans="1:20" x14ac:dyDescent="0.2">
      <c r="A44" s="32">
        <v>11718.2</v>
      </c>
      <c r="B44" s="32">
        <v>16.303027847554223</v>
      </c>
      <c r="C44" s="5">
        <v>153.55050442547301</v>
      </c>
      <c r="D44" s="5">
        <v>7.166666666666667</v>
      </c>
      <c r="E44" s="6">
        <v>0</v>
      </c>
      <c r="F44" s="6">
        <v>100</v>
      </c>
      <c r="G44" s="6">
        <v>0</v>
      </c>
      <c r="H44" s="11">
        <v>0.31594442832516939</v>
      </c>
      <c r="J44" s="40">
        <f t="shared" si="2"/>
        <v>0</v>
      </c>
      <c r="K44" s="40">
        <f>$M$6*F44</f>
        <v>3.6978214769249576E-2</v>
      </c>
      <c r="L44" s="40">
        <f t="shared" si="3"/>
        <v>0</v>
      </c>
      <c r="N44" s="41">
        <f t="shared" si="4"/>
        <v>0</v>
      </c>
      <c r="O44" s="41">
        <f t="shared" si="5"/>
        <v>433.31811630902041</v>
      </c>
      <c r="P44" s="41">
        <f t="shared" si="6"/>
        <v>0</v>
      </c>
      <c r="R44" s="15">
        <f t="shared" si="7"/>
        <v>0</v>
      </c>
      <c r="S44" s="15">
        <f t="shared" si="8"/>
        <v>7064.3973170356994</v>
      </c>
      <c r="T44" s="15">
        <f t="shared" si="9"/>
        <v>0</v>
      </c>
    </row>
    <row r="45" spans="1:20" x14ac:dyDescent="0.2">
      <c r="A45" s="32">
        <v>15213.199999999997</v>
      </c>
      <c r="B45" s="32">
        <v>15.955560153573812</v>
      </c>
      <c r="C45" s="5">
        <v>150.27787064350642</v>
      </c>
      <c r="D45" s="5">
        <v>7.52</v>
      </c>
      <c r="E45" s="6">
        <v>0</v>
      </c>
      <c r="F45" s="6">
        <v>0</v>
      </c>
      <c r="G45" s="6">
        <v>0</v>
      </c>
      <c r="H45" s="11">
        <v>0.28591617805589886</v>
      </c>
      <c r="J45" s="40">
        <f t="shared" si="2"/>
        <v>0</v>
      </c>
      <c r="K45" s="40">
        <f>$M$6*F45</f>
        <v>0</v>
      </c>
      <c r="L45" s="40">
        <f t="shared" si="3"/>
        <v>0</v>
      </c>
      <c r="N45" s="41">
        <f t="shared" si="4"/>
        <v>0</v>
      </c>
      <c r="O45" s="41">
        <f t="shared" si="5"/>
        <v>0</v>
      </c>
      <c r="P45" s="41">
        <f t="shared" si="6"/>
        <v>0</v>
      </c>
      <c r="R45" s="15">
        <f t="shared" si="7"/>
        <v>0</v>
      </c>
      <c r="S45" s="15">
        <f t="shared" si="8"/>
        <v>0</v>
      </c>
      <c r="T45" s="15">
        <f t="shared" si="9"/>
        <v>0</v>
      </c>
    </row>
    <row r="46" spans="1:20" x14ac:dyDescent="0.2">
      <c r="A46" s="32">
        <v>18414.199999999997</v>
      </c>
      <c r="B46" s="32">
        <v>15.320682883821584</v>
      </c>
      <c r="C46" s="5">
        <v>144.29826207445487</v>
      </c>
      <c r="D46" s="5">
        <v>7.88</v>
      </c>
      <c r="E46" s="6">
        <v>0</v>
      </c>
      <c r="F46" s="6">
        <v>0</v>
      </c>
      <c r="G46" s="6">
        <v>0</v>
      </c>
      <c r="H46" s="11">
        <v>0.27101910482127928</v>
      </c>
      <c r="J46" s="40">
        <f t="shared" si="2"/>
        <v>0</v>
      </c>
      <c r="K46" s="40">
        <f>$M$6*F46</f>
        <v>0</v>
      </c>
      <c r="L46" s="40">
        <f t="shared" si="3"/>
        <v>0</v>
      </c>
      <c r="N46" s="41">
        <f t="shared" si="4"/>
        <v>0</v>
      </c>
      <c r="O46" s="41">
        <f t="shared" si="5"/>
        <v>0</v>
      </c>
      <c r="P46" s="41">
        <f t="shared" si="6"/>
        <v>0</v>
      </c>
      <c r="R46" s="15">
        <f t="shared" si="7"/>
        <v>0</v>
      </c>
      <c r="S46" s="15">
        <f t="shared" si="8"/>
        <v>0</v>
      </c>
      <c r="T46" s="15">
        <f t="shared" si="9"/>
        <v>0</v>
      </c>
    </row>
    <row r="47" spans="1:20" x14ac:dyDescent="0.2">
      <c r="A47" s="32">
        <v>33211.899999999994</v>
      </c>
      <c r="B47" s="32">
        <v>13.56930987709003</v>
      </c>
      <c r="C47" s="5">
        <v>127.80290850360689</v>
      </c>
      <c r="D47" s="5">
        <v>8.52</v>
      </c>
      <c r="E47" s="6">
        <v>0</v>
      </c>
      <c r="F47" s="6">
        <v>100</v>
      </c>
      <c r="G47" s="6">
        <v>0</v>
      </c>
      <c r="H47" s="11">
        <v>0.43507297083274366</v>
      </c>
      <c r="J47" s="40">
        <f t="shared" si="2"/>
        <v>0</v>
      </c>
      <c r="K47" s="40">
        <f>$M$6*F47</f>
        <v>3.6978214769249576E-2</v>
      </c>
      <c r="L47" s="40">
        <f t="shared" si="3"/>
        <v>0</v>
      </c>
      <c r="N47" s="41">
        <f t="shared" si="4"/>
        <v>0</v>
      </c>
      <c r="O47" s="41">
        <f t="shared" si="5"/>
        <v>1228.1167710948398</v>
      </c>
      <c r="P47" s="41">
        <f t="shared" si="6"/>
        <v>0</v>
      </c>
      <c r="R47" s="15">
        <f t="shared" si="7"/>
        <v>0</v>
      </c>
      <c r="S47" s="15">
        <f t="shared" si="8"/>
        <v>16664.697032237123</v>
      </c>
      <c r="T47" s="15">
        <f t="shared" si="9"/>
        <v>0</v>
      </c>
    </row>
    <row r="48" spans="1:20" x14ac:dyDescent="0.2">
      <c r="A48" s="32">
        <v>37460</v>
      </c>
      <c r="B48" s="32">
        <v>13.513591443278941</v>
      </c>
      <c r="C48" s="5">
        <v>127.27812294245275</v>
      </c>
      <c r="D48" s="5">
        <v>9.2083333333333339</v>
      </c>
      <c r="E48" s="6">
        <v>0</v>
      </c>
      <c r="F48" s="6">
        <v>0</v>
      </c>
      <c r="G48" s="6">
        <v>0</v>
      </c>
      <c r="H48" s="11">
        <v>0.43976508275493864</v>
      </c>
      <c r="J48" s="40">
        <f t="shared" si="2"/>
        <v>0</v>
      </c>
      <c r="K48" s="40">
        <f>$M$6*F48</f>
        <v>0</v>
      </c>
      <c r="L48" s="40">
        <f t="shared" si="3"/>
        <v>0</v>
      </c>
      <c r="N48" s="41">
        <f t="shared" si="4"/>
        <v>0</v>
      </c>
      <c r="O48" s="41">
        <f t="shared" si="5"/>
        <v>0</v>
      </c>
      <c r="P48" s="41">
        <f t="shared" si="6"/>
        <v>0</v>
      </c>
      <c r="R48" s="15">
        <f t="shared" si="7"/>
        <v>0</v>
      </c>
      <c r="S48" s="15">
        <f t="shared" si="8"/>
        <v>0</v>
      </c>
      <c r="T48" s="15">
        <f t="shared" si="9"/>
        <v>0</v>
      </c>
    </row>
    <row r="49" spans="1:20" x14ac:dyDescent="0.2">
      <c r="A49" s="32">
        <v>45195.3</v>
      </c>
      <c r="B49" s="32">
        <v>14.496859032969397</v>
      </c>
      <c r="C49" s="5">
        <v>136.53905507076527</v>
      </c>
      <c r="D49" s="5">
        <v>9.9565217391304355</v>
      </c>
      <c r="E49" s="6">
        <v>0</v>
      </c>
      <c r="F49" s="6">
        <v>0</v>
      </c>
      <c r="G49" s="6">
        <v>0</v>
      </c>
      <c r="H49" s="11">
        <v>0.41139233504368816</v>
      </c>
      <c r="J49" s="40">
        <f t="shared" si="2"/>
        <v>0</v>
      </c>
      <c r="K49" s="40">
        <f>$M$6*F49</f>
        <v>0</v>
      </c>
      <c r="L49" s="40">
        <f t="shared" si="3"/>
        <v>0</v>
      </c>
      <c r="N49" s="41">
        <f t="shared" si="4"/>
        <v>0</v>
      </c>
      <c r="O49" s="41">
        <f t="shared" si="5"/>
        <v>0</v>
      </c>
      <c r="P49" s="41">
        <f t="shared" si="6"/>
        <v>0</v>
      </c>
      <c r="R49" s="15">
        <f t="shared" si="7"/>
        <v>0</v>
      </c>
      <c r="S49" s="15">
        <f t="shared" si="8"/>
        <v>0</v>
      </c>
      <c r="T49" s="15">
        <f t="shared" si="9"/>
        <v>0</v>
      </c>
    </row>
    <row r="50" spans="1:20" x14ac:dyDescent="0.2">
      <c r="A50" s="32">
        <v>35302.899999999994</v>
      </c>
      <c r="B50" s="32">
        <v>14.674884700369256</v>
      </c>
      <c r="C50" s="5">
        <v>138.21579458722454</v>
      </c>
      <c r="D50" s="5">
        <v>9.6086956521739122</v>
      </c>
      <c r="E50" s="6">
        <v>0</v>
      </c>
      <c r="F50" s="6">
        <v>0</v>
      </c>
      <c r="G50" s="6">
        <v>0</v>
      </c>
      <c r="H50" s="11">
        <v>0.38202527271130704</v>
      </c>
      <c r="J50" s="40">
        <f t="shared" si="2"/>
        <v>0</v>
      </c>
      <c r="K50" s="40">
        <f>$M$6*F50</f>
        <v>0</v>
      </c>
      <c r="L50" s="40">
        <f t="shared" si="3"/>
        <v>0</v>
      </c>
      <c r="N50" s="41">
        <f t="shared" si="4"/>
        <v>0</v>
      </c>
      <c r="O50" s="41">
        <f t="shared" si="5"/>
        <v>0</v>
      </c>
      <c r="P50" s="41">
        <f t="shared" si="6"/>
        <v>0</v>
      </c>
      <c r="R50" s="15">
        <f t="shared" si="7"/>
        <v>0</v>
      </c>
      <c r="S50" s="15">
        <f t="shared" si="8"/>
        <v>0</v>
      </c>
      <c r="T50" s="15">
        <f t="shared" si="9"/>
        <v>0</v>
      </c>
    </row>
    <row r="51" spans="1:20" x14ac:dyDescent="0.2">
      <c r="A51" s="32">
        <v>27336.5</v>
      </c>
      <c r="B51" s="32">
        <v>15.587361861238055</v>
      </c>
      <c r="C51" s="5">
        <v>146.80998516570332</v>
      </c>
      <c r="D51" s="5">
        <v>9.2083333333333339</v>
      </c>
      <c r="E51" s="6">
        <v>400</v>
      </c>
      <c r="F51" s="6">
        <v>0</v>
      </c>
      <c r="G51" s="6">
        <v>0</v>
      </c>
      <c r="H51" s="11">
        <v>0.4402538730269055</v>
      </c>
      <c r="J51" s="40">
        <f t="shared" si="2"/>
        <v>0.14529341305326357</v>
      </c>
      <c r="K51" s="40">
        <f>$M$6*F51</f>
        <v>0</v>
      </c>
      <c r="L51" s="40">
        <f t="shared" si="3"/>
        <v>0</v>
      </c>
      <c r="N51" s="41">
        <f t="shared" si="4"/>
        <v>3971.8133859305394</v>
      </c>
      <c r="O51" s="41">
        <f t="shared" si="5"/>
        <v>0</v>
      </c>
      <c r="P51" s="41">
        <f t="shared" si="6"/>
        <v>0</v>
      </c>
      <c r="R51" s="15">
        <f t="shared" si="7"/>
        <v>61910.092491808471</v>
      </c>
      <c r="S51" s="15">
        <f t="shared" si="8"/>
        <v>0</v>
      </c>
      <c r="T51" s="15">
        <f t="shared" si="9"/>
        <v>0</v>
      </c>
    </row>
    <row r="52" spans="1:20" x14ac:dyDescent="0.2">
      <c r="A52" s="32">
        <v>25792.399999999998</v>
      </c>
      <c r="B52" s="32">
        <v>15.838246795988693</v>
      </c>
      <c r="C52" s="5">
        <v>149.17295164309246</v>
      </c>
      <c r="D52" s="5">
        <v>8.6923076923076916</v>
      </c>
      <c r="E52" s="6">
        <v>700</v>
      </c>
      <c r="F52" s="6">
        <v>0</v>
      </c>
      <c r="G52" s="6">
        <v>0</v>
      </c>
      <c r="H52" s="11">
        <v>0.5006707402180488</v>
      </c>
      <c r="J52" s="40">
        <f t="shared" si="2"/>
        <v>0.25426347284321127</v>
      </c>
      <c r="K52" s="40">
        <f>$M$6*F52</f>
        <v>0</v>
      </c>
      <c r="L52" s="40">
        <f t="shared" si="3"/>
        <v>0</v>
      </c>
      <c r="N52" s="41">
        <f t="shared" si="4"/>
        <v>6558.0651969612418</v>
      </c>
      <c r="O52" s="41">
        <f t="shared" si="5"/>
        <v>0</v>
      </c>
      <c r="P52" s="41">
        <f t="shared" si="6"/>
        <v>0</v>
      </c>
      <c r="R52" s="15">
        <f t="shared" si="7"/>
        <v>103868.25509365635</v>
      </c>
      <c r="S52" s="15">
        <f t="shared" si="8"/>
        <v>0</v>
      </c>
      <c r="T52" s="15">
        <f t="shared" si="9"/>
        <v>0</v>
      </c>
    </row>
    <row r="53" spans="1:20" x14ac:dyDescent="0.2">
      <c r="A53" s="32">
        <v>40493.9</v>
      </c>
      <c r="B53" s="32">
        <v>13.497878765191782</v>
      </c>
      <c r="C53" s="5">
        <v>127.13013266305688</v>
      </c>
      <c r="D53" s="5">
        <v>9.8260869565217384</v>
      </c>
      <c r="E53" s="6">
        <v>0</v>
      </c>
      <c r="F53" s="6">
        <v>0</v>
      </c>
      <c r="G53" s="6">
        <v>0</v>
      </c>
      <c r="H53" s="11">
        <v>0.39582258068499204</v>
      </c>
      <c r="J53" s="40">
        <f t="shared" si="2"/>
        <v>0</v>
      </c>
      <c r="K53" s="40">
        <f>$M$6*F53</f>
        <v>0</v>
      </c>
      <c r="L53" s="40">
        <f t="shared" si="3"/>
        <v>0</v>
      </c>
      <c r="N53" s="41">
        <f t="shared" si="4"/>
        <v>0</v>
      </c>
      <c r="O53" s="41">
        <f t="shared" si="5"/>
        <v>0</v>
      </c>
      <c r="P53" s="41">
        <f t="shared" si="6"/>
        <v>0</v>
      </c>
      <c r="R53" s="15">
        <f t="shared" si="7"/>
        <v>0</v>
      </c>
      <c r="S53" s="15">
        <f t="shared" si="8"/>
        <v>0</v>
      </c>
      <c r="T53" s="15">
        <f t="shared" si="9"/>
        <v>0</v>
      </c>
    </row>
    <row r="54" spans="1:20" x14ac:dyDescent="0.2">
      <c r="A54" s="32">
        <v>38680.5</v>
      </c>
      <c r="B54" s="32">
        <v>12.417495805291212</v>
      </c>
      <c r="C54" s="5">
        <v>116.95451681938368</v>
      </c>
      <c r="D54" s="5">
        <v>8.8000000000000007</v>
      </c>
      <c r="E54" s="6">
        <v>0</v>
      </c>
      <c r="F54" s="6">
        <v>0</v>
      </c>
      <c r="G54" s="6">
        <v>0</v>
      </c>
      <c r="H54" s="11">
        <v>0.41755664999159792</v>
      </c>
      <c r="J54" s="40">
        <f t="shared" si="2"/>
        <v>0</v>
      </c>
      <c r="K54" s="40">
        <f>$M$6*F54</f>
        <v>0</v>
      </c>
      <c r="L54" s="40">
        <f t="shared" si="3"/>
        <v>0</v>
      </c>
      <c r="N54" s="41">
        <f t="shared" si="4"/>
        <v>0</v>
      </c>
      <c r="O54" s="41">
        <f t="shared" si="5"/>
        <v>0</v>
      </c>
      <c r="P54" s="41">
        <f t="shared" si="6"/>
        <v>0</v>
      </c>
      <c r="R54" s="15">
        <f t="shared" si="7"/>
        <v>0</v>
      </c>
      <c r="S54" s="15">
        <f t="shared" si="8"/>
        <v>0</v>
      </c>
      <c r="T54" s="15">
        <f t="shared" si="9"/>
        <v>0</v>
      </c>
    </row>
    <row r="55" spans="1:20" x14ac:dyDescent="0.2">
      <c r="A55" s="32">
        <v>34427.600000000006</v>
      </c>
      <c r="B55" s="32">
        <v>13.817140838990694</v>
      </c>
      <c r="C55" s="5">
        <v>130.13711105591415</v>
      </c>
      <c r="D55" s="5">
        <v>8.0384615384615383</v>
      </c>
      <c r="E55" s="6">
        <v>0</v>
      </c>
      <c r="F55" s="6">
        <v>0</v>
      </c>
      <c r="G55" s="6">
        <v>0</v>
      </c>
      <c r="H55" s="11">
        <v>0.37009550476942915</v>
      </c>
      <c r="J55" s="40">
        <f t="shared" si="2"/>
        <v>0</v>
      </c>
      <c r="K55" s="40">
        <f>$M$6*F55</f>
        <v>0</v>
      </c>
      <c r="L55" s="40">
        <f t="shared" si="3"/>
        <v>0</v>
      </c>
      <c r="N55" s="41">
        <f t="shared" si="4"/>
        <v>0</v>
      </c>
      <c r="O55" s="41">
        <f t="shared" si="5"/>
        <v>0</v>
      </c>
      <c r="P55" s="41">
        <f t="shared" si="6"/>
        <v>0</v>
      </c>
      <c r="R55" s="15">
        <f t="shared" si="7"/>
        <v>0</v>
      </c>
      <c r="S55" s="15">
        <f t="shared" si="8"/>
        <v>0</v>
      </c>
      <c r="T55" s="15">
        <f t="shared" si="9"/>
        <v>0</v>
      </c>
    </row>
    <row r="56" spans="1:20" x14ac:dyDescent="0.2">
      <c r="A56" s="32">
        <v>28391.300000000003</v>
      </c>
      <c r="B56" s="32">
        <v>15.875240318593791</v>
      </c>
      <c r="C56" s="5">
        <v>149.52137612654448</v>
      </c>
      <c r="D56" s="5">
        <v>8.8800000000000008</v>
      </c>
      <c r="E56" s="6">
        <v>0</v>
      </c>
      <c r="F56" s="6">
        <v>0</v>
      </c>
      <c r="G56" s="6">
        <v>0</v>
      </c>
      <c r="H56" s="11">
        <v>0.30778442691951402</v>
      </c>
      <c r="J56" s="40">
        <f t="shared" si="2"/>
        <v>0</v>
      </c>
      <c r="K56" s="40">
        <f>$M$6*F56</f>
        <v>0</v>
      </c>
      <c r="L56" s="40">
        <f t="shared" si="3"/>
        <v>0</v>
      </c>
      <c r="N56" s="41">
        <f t="shared" si="4"/>
        <v>0</v>
      </c>
      <c r="O56" s="41">
        <f t="shared" si="5"/>
        <v>0</v>
      </c>
      <c r="P56" s="41">
        <f t="shared" si="6"/>
        <v>0</v>
      </c>
      <c r="R56" s="15">
        <f t="shared" si="7"/>
        <v>0</v>
      </c>
      <c r="S56" s="15">
        <f t="shared" si="8"/>
        <v>0</v>
      </c>
      <c r="T56" s="15">
        <f t="shared" si="9"/>
        <v>0</v>
      </c>
    </row>
    <row r="57" spans="1:20" x14ac:dyDescent="0.2">
      <c r="A57" s="32">
        <v>28104.500000000004</v>
      </c>
      <c r="B57" s="32">
        <v>15.158043747420548</v>
      </c>
      <c r="C57" s="5">
        <v>142.7664410123048</v>
      </c>
      <c r="D57" s="5">
        <v>7.6785714285714288</v>
      </c>
      <c r="E57" s="6">
        <v>400</v>
      </c>
      <c r="F57" s="6">
        <v>0</v>
      </c>
      <c r="G57" s="6">
        <v>0</v>
      </c>
      <c r="H57" s="11">
        <v>0.43106975751214227</v>
      </c>
      <c r="J57" s="40">
        <f t="shared" si="2"/>
        <v>0.14529341305326357</v>
      </c>
      <c r="K57" s="40">
        <f>$M$6*F57</f>
        <v>0</v>
      </c>
      <c r="L57" s="40">
        <f t="shared" si="3"/>
        <v>0</v>
      </c>
      <c r="N57" s="41">
        <f t="shared" si="4"/>
        <v>4083.3987271554465</v>
      </c>
      <c r="O57" s="41">
        <f t="shared" si="5"/>
        <v>0</v>
      </c>
      <c r="P57" s="41">
        <f t="shared" si="6"/>
        <v>0</v>
      </c>
      <c r="R57" s="15">
        <f t="shared" si="7"/>
        <v>61896.336544383637</v>
      </c>
      <c r="S57" s="15">
        <f t="shared" si="8"/>
        <v>0</v>
      </c>
      <c r="T57" s="15">
        <f t="shared" si="9"/>
        <v>0</v>
      </c>
    </row>
    <row r="58" spans="1:20" x14ac:dyDescent="0.2">
      <c r="A58" s="32">
        <v>26319.9</v>
      </c>
      <c r="B58" s="32">
        <v>14.823555723168942</v>
      </c>
      <c r="C58" s="5">
        <v>139.61605659731291</v>
      </c>
      <c r="D58" s="5">
        <v>7.8518518518518521</v>
      </c>
      <c r="E58" s="6">
        <v>300</v>
      </c>
      <c r="F58" s="6">
        <v>0</v>
      </c>
      <c r="G58" s="6">
        <v>0</v>
      </c>
      <c r="H58" s="11">
        <v>0.43320453345187487</v>
      </c>
      <c r="J58" s="40">
        <f t="shared" si="2"/>
        <v>0.10897005978994768</v>
      </c>
      <c r="K58" s="40">
        <f>$M$6*F58</f>
        <v>0</v>
      </c>
      <c r="L58" s="40">
        <f t="shared" si="3"/>
        <v>0</v>
      </c>
      <c r="N58" s="41">
        <f t="shared" si="4"/>
        <v>2868.081076665444</v>
      </c>
      <c r="O58" s="41">
        <f t="shared" si="5"/>
        <v>0</v>
      </c>
      <c r="P58" s="41">
        <f t="shared" si="6"/>
        <v>0</v>
      </c>
      <c r="R58" s="15">
        <f t="shared" si="7"/>
        <v>42515.159658516583</v>
      </c>
      <c r="S58" s="15">
        <f t="shared" si="8"/>
        <v>0</v>
      </c>
      <c r="T58" s="15">
        <f t="shared" si="9"/>
        <v>0</v>
      </c>
    </row>
    <row r="59" spans="1:20" x14ac:dyDescent="0.2">
      <c r="A59" s="32">
        <v>16095</v>
      </c>
      <c r="B59" s="32">
        <v>16.08083398557844</v>
      </c>
      <c r="C59" s="5">
        <v>151.4577655854456</v>
      </c>
      <c r="D59" s="5">
        <v>7.4285714285714288</v>
      </c>
      <c r="E59" s="6">
        <v>300</v>
      </c>
      <c r="F59" s="6">
        <v>0</v>
      </c>
      <c r="G59" s="6">
        <v>0</v>
      </c>
      <c r="H59" s="11">
        <v>0.37309102205653932</v>
      </c>
      <c r="J59" s="40">
        <f t="shared" si="2"/>
        <v>0.10897005978994768</v>
      </c>
      <c r="K59" s="40">
        <f>$M$6*F59</f>
        <v>0</v>
      </c>
      <c r="L59" s="40">
        <f t="shared" si="3"/>
        <v>0</v>
      </c>
      <c r="N59" s="41">
        <f t="shared" si="4"/>
        <v>1753.8731123192081</v>
      </c>
      <c r="O59" s="41">
        <f t="shared" si="5"/>
        <v>0</v>
      </c>
      <c r="P59" s="41">
        <f t="shared" si="6"/>
        <v>0</v>
      </c>
      <c r="R59" s="15">
        <f t="shared" si="7"/>
        <v>28203.742350974953</v>
      </c>
      <c r="S59" s="15">
        <f t="shared" si="8"/>
        <v>0</v>
      </c>
      <c r="T59" s="15">
        <f t="shared" si="9"/>
        <v>0</v>
      </c>
    </row>
    <row r="60" spans="1:20" x14ac:dyDescent="0.2">
      <c r="A60" s="32">
        <v>13006.499999999996</v>
      </c>
      <c r="B60" s="32">
        <v>16.35648369513245</v>
      </c>
      <c r="C60" s="5">
        <v>154.05397975759419</v>
      </c>
      <c r="D60" s="5">
        <v>7.5185185185185182</v>
      </c>
      <c r="E60" s="6">
        <v>100</v>
      </c>
      <c r="F60" s="6">
        <v>0</v>
      </c>
      <c r="G60" s="6">
        <v>0</v>
      </c>
      <c r="H60" s="11">
        <v>0.32159304962903174</v>
      </c>
      <c r="J60" s="40">
        <f t="shared" si="2"/>
        <v>3.6323353263315893E-2</v>
      </c>
      <c r="K60" s="40">
        <f>$M$6*F60</f>
        <v>0</v>
      </c>
      <c r="L60" s="40">
        <f t="shared" si="3"/>
        <v>0</v>
      </c>
      <c r="N60" s="41">
        <f t="shared" si="4"/>
        <v>472.43969421931803</v>
      </c>
      <c r="O60" s="41">
        <f t="shared" si="5"/>
        <v>0</v>
      </c>
      <c r="P60" s="41">
        <f t="shared" si="6"/>
        <v>0</v>
      </c>
      <c r="R60" s="15">
        <f t="shared" si="7"/>
        <v>7727.4521554316361</v>
      </c>
      <c r="S60" s="15">
        <f t="shared" si="8"/>
        <v>0</v>
      </c>
      <c r="T60" s="15">
        <f t="shared" si="9"/>
        <v>0</v>
      </c>
    </row>
    <row r="61" spans="1:20" x14ac:dyDescent="0.2">
      <c r="A61" s="32">
        <v>12470.299999999997</v>
      </c>
      <c r="B61" s="32">
        <v>15.902223878742701</v>
      </c>
      <c r="C61" s="5">
        <v>149.77552151050648</v>
      </c>
      <c r="D61" s="5">
        <v>7</v>
      </c>
      <c r="E61" s="6">
        <v>400</v>
      </c>
      <c r="F61" s="6">
        <v>0</v>
      </c>
      <c r="G61" s="6">
        <v>0</v>
      </c>
      <c r="H61" s="11">
        <v>0.38727215864894998</v>
      </c>
      <c r="J61" s="40">
        <f t="shared" si="2"/>
        <v>0.14529341305326357</v>
      </c>
      <c r="K61" s="40">
        <f>$M$6*F61</f>
        <v>0</v>
      </c>
      <c r="L61" s="40">
        <f t="shared" si="3"/>
        <v>0</v>
      </c>
      <c r="N61" s="41">
        <f t="shared" si="4"/>
        <v>1811.8524487981124</v>
      </c>
      <c r="O61" s="41">
        <f t="shared" si="5"/>
        <v>0</v>
      </c>
      <c r="P61" s="41">
        <f t="shared" si="6"/>
        <v>0</v>
      </c>
      <c r="R61" s="15">
        <f t="shared" si="7"/>
        <v>28812.483276035779</v>
      </c>
      <c r="S61" s="15">
        <f t="shared" si="8"/>
        <v>0</v>
      </c>
      <c r="T61" s="15">
        <f t="shared" si="9"/>
        <v>0</v>
      </c>
    </row>
    <row r="62" spans="1:20" x14ac:dyDescent="0.2">
      <c r="A62" s="32">
        <v>9272.4000000000015</v>
      </c>
      <c r="B62" s="32">
        <v>15.246060713967772</v>
      </c>
      <c r="C62" s="5">
        <v>143.59543116908441</v>
      </c>
      <c r="D62" s="5">
        <v>6.88</v>
      </c>
      <c r="E62" s="6">
        <v>200</v>
      </c>
      <c r="F62" s="6">
        <v>0</v>
      </c>
      <c r="G62" s="6">
        <v>0</v>
      </c>
      <c r="H62" s="11">
        <v>0.3634334152970104</v>
      </c>
      <c r="J62" s="40">
        <f t="shared" si="2"/>
        <v>7.2646706526631785E-2</v>
      </c>
      <c r="K62" s="40">
        <f>$M$6*F62</f>
        <v>0</v>
      </c>
      <c r="L62" s="40">
        <f t="shared" si="3"/>
        <v>0</v>
      </c>
      <c r="N62" s="41">
        <f t="shared" si="4"/>
        <v>673.60932159754066</v>
      </c>
      <c r="O62" s="41">
        <f t="shared" si="5"/>
        <v>0</v>
      </c>
      <c r="P62" s="41">
        <f t="shared" si="6"/>
        <v>0</v>
      </c>
      <c r="R62" s="15">
        <f t="shared" si="7"/>
        <v>10269.888614570747</v>
      </c>
      <c r="S62" s="15">
        <f t="shared" si="8"/>
        <v>0</v>
      </c>
      <c r="T62" s="15">
        <f t="shared" si="9"/>
        <v>0</v>
      </c>
    </row>
    <row r="63" spans="1:20" x14ac:dyDescent="0.2">
      <c r="A63" s="32">
        <v>9453.9</v>
      </c>
      <c r="B63" s="32">
        <v>15.492396625351519</v>
      </c>
      <c r="C63" s="5">
        <v>145.91555254805621</v>
      </c>
      <c r="D63" s="5">
        <v>4.9259259259259256</v>
      </c>
      <c r="E63" s="6">
        <v>0</v>
      </c>
      <c r="F63" s="6">
        <v>0</v>
      </c>
      <c r="G63" s="6">
        <v>0</v>
      </c>
      <c r="H63" s="11">
        <v>0.20311194321920059</v>
      </c>
      <c r="J63" s="40">
        <f t="shared" si="2"/>
        <v>0</v>
      </c>
      <c r="K63" s="40">
        <f>$M$6*F63</f>
        <v>0</v>
      </c>
      <c r="L63" s="40">
        <f t="shared" si="3"/>
        <v>0</v>
      </c>
      <c r="N63" s="41">
        <f t="shared" si="4"/>
        <v>0</v>
      </c>
      <c r="O63" s="41">
        <f t="shared" si="5"/>
        <v>0</v>
      </c>
      <c r="P63" s="41">
        <f t="shared" si="6"/>
        <v>0</v>
      </c>
      <c r="R63" s="15">
        <f t="shared" si="7"/>
        <v>0</v>
      </c>
      <c r="S63" s="15">
        <f t="shared" si="8"/>
        <v>0</v>
      </c>
      <c r="T63" s="15">
        <f t="shared" si="9"/>
        <v>0</v>
      </c>
    </row>
    <row r="64" spans="1:20" x14ac:dyDescent="0.2">
      <c r="A64" s="32">
        <v>23095.599999999991</v>
      </c>
      <c r="B64" s="32">
        <v>15.891050896518456</v>
      </c>
      <c r="C64" s="5">
        <v>149.67028847818196</v>
      </c>
      <c r="D64" s="5">
        <v>5.9642857142857144</v>
      </c>
      <c r="E64" s="6">
        <v>0</v>
      </c>
      <c r="F64" s="6">
        <v>0</v>
      </c>
      <c r="G64" s="6">
        <v>0</v>
      </c>
      <c r="H64" s="11">
        <v>0.10770016799736749</v>
      </c>
      <c r="J64" s="40">
        <f t="shared" si="2"/>
        <v>0</v>
      </c>
      <c r="K64" s="40">
        <f>$M$6*F64</f>
        <v>0</v>
      </c>
      <c r="L64" s="40">
        <f t="shared" si="3"/>
        <v>0</v>
      </c>
      <c r="N64" s="41">
        <f t="shared" si="4"/>
        <v>0</v>
      </c>
      <c r="O64" s="41">
        <f t="shared" si="5"/>
        <v>0</v>
      </c>
      <c r="P64" s="41">
        <f t="shared" si="6"/>
        <v>0</v>
      </c>
      <c r="R64" s="15">
        <f t="shared" si="7"/>
        <v>0</v>
      </c>
      <c r="S64" s="15">
        <f t="shared" si="8"/>
        <v>0</v>
      </c>
      <c r="T64" s="15">
        <f t="shared" si="9"/>
        <v>0</v>
      </c>
    </row>
    <row r="65" spans="1:20" x14ac:dyDescent="0.2">
      <c r="A65" s="32">
        <v>31985.300000000007</v>
      </c>
      <c r="B65" s="32">
        <v>14.392873510540786</v>
      </c>
      <c r="C65" s="5">
        <v>135.55966464273172</v>
      </c>
      <c r="D65" s="5">
        <v>6.9642857142857144</v>
      </c>
      <c r="E65" s="6">
        <v>0</v>
      </c>
      <c r="F65" s="6">
        <v>0</v>
      </c>
      <c r="G65" s="6">
        <v>0</v>
      </c>
      <c r="H65" s="11">
        <v>0.19101274648041444</v>
      </c>
      <c r="J65" s="40">
        <f t="shared" si="2"/>
        <v>0</v>
      </c>
      <c r="K65" s="40">
        <f>$M$6*F65</f>
        <v>0</v>
      </c>
      <c r="L65" s="40">
        <f t="shared" si="3"/>
        <v>0</v>
      </c>
      <c r="N65" s="41">
        <f t="shared" si="4"/>
        <v>0</v>
      </c>
      <c r="O65" s="41">
        <f t="shared" si="5"/>
        <v>0</v>
      </c>
      <c r="P65" s="41">
        <f t="shared" si="6"/>
        <v>0</v>
      </c>
      <c r="R65" s="15">
        <f t="shared" si="7"/>
        <v>0</v>
      </c>
      <c r="S65" s="15">
        <f t="shared" si="8"/>
        <v>0</v>
      </c>
      <c r="T65" s="15">
        <f t="shared" si="9"/>
        <v>0</v>
      </c>
    </row>
    <row r="66" spans="1:20" x14ac:dyDescent="0.2">
      <c r="A66" s="32">
        <v>35095.4</v>
      </c>
      <c r="B66" s="32">
        <v>14.313651336829983</v>
      </c>
      <c r="C66" s="5">
        <v>134.81350847783247</v>
      </c>
      <c r="D66" s="5">
        <v>7.4444444444444446</v>
      </c>
      <c r="E66" s="6">
        <v>0</v>
      </c>
      <c r="F66" s="6">
        <v>0</v>
      </c>
      <c r="G66" s="6">
        <v>0</v>
      </c>
      <c r="H66" s="11">
        <v>0.35637718903332055</v>
      </c>
      <c r="J66" s="40">
        <f t="shared" si="2"/>
        <v>0</v>
      </c>
      <c r="K66" s="40">
        <f>$M$6*F66</f>
        <v>0</v>
      </c>
      <c r="L66" s="40">
        <f t="shared" si="3"/>
        <v>0</v>
      </c>
      <c r="N66" s="41">
        <f t="shared" si="4"/>
        <v>0</v>
      </c>
      <c r="O66" s="41">
        <f t="shared" si="5"/>
        <v>0</v>
      </c>
      <c r="P66" s="41">
        <f t="shared" si="6"/>
        <v>0</v>
      </c>
      <c r="R66" s="15">
        <f t="shared" si="7"/>
        <v>0</v>
      </c>
      <c r="S66" s="15">
        <f t="shared" si="8"/>
        <v>0</v>
      </c>
      <c r="T66" s="15">
        <f t="shared" si="9"/>
        <v>0</v>
      </c>
    </row>
    <row r="67" spans="1:20" x14ac:dyDescent="0.2">
      <c r="A67" s="32">
        <v>42398.600000000006</v>
      </c>
      <c r="B67" s="32">
        <v>13.873575818698702</v>
      </c>
      <c r="C67" s="5">
        <v>130.66864542378963</v>
      </c>
      <c r="D67" s="5">
        <v>7.0344827586206895</v>
      </c>
      <c r="E67" s="6">
        <v>0</v>
      </c>
      <c r="F67" s="6">
        <v>0</v>
      </c>
      <c r="G67" s="6">
        <v>0</v>
      </c>
      <c r="H67" s="11">
        <v>0.32272999580174816</v>
      </c>
      <c r="J67" s="40">
        <f t="shared" si="2"/>
        <v>0</v>
      </c>
      <c r="K67" s="40">
        <f>$M$6*F67</f>
        <v>0</v>
      </c>
      <c r="L67" s="40">
        <f t="shared" si="3"/>
        <v>0</v>
      </c>
      <c r="N67" s="41">
        <f t="shared" si="4"/>
        <v>0</v>
      </c>
      <c r="O67" s="41">
        <f t="shared" si="5"/>
        <v>0</v>
      </c>
      <c r="P67" s="41">
        <f t="shared" si="6"/>
        <v>0</v>
      </c>
      <c r="R67" s="15">
        <f t="shared" si="7"/>
        <v>0</v>
      </c>
      <c r="S67" s="15">
        <f t="shared" si="8"/>
        <v>0</v>
      </c>
      <c r="T67" s="15">
        <f t="shared" si="9"/>
        <v>0</v>
      </c>
    </row>
    <row r="68" spans="1:20" x14ac:dyDescent="0.2">
      <c r="A68" s="32">
        <v>35185</v>
      </c>
      <c r="B68" s="32">
        <v>14.633545691634986</v>
      </c>
      <c r="C68" s="5">
        <v>137.82644202627995</v>
      </c>
      <c r="D68" s="5">
        <v>7.666666666666667</v>
      </c>
      <c r="E68" s="6">
        <v>0</v>
      </c>
      <c r="F68" s="6">
        <v>0</v>
      </c>
      <c r="G68" s="6">
        <v>0</v>
      </c>
      <c r="H68" s="11">
        <v>0.21904504760551372</v>
      </c>
      <c r="J68" s="40">
        <f t="shared" si="2"/>
        <v>0</v>
      </c>
      <c r="K68" s="40">
        <f>$M$6*F68</f>
        <v>0</v>
      </c>
      <c r="L68" s="40">
        <f t="shared" si="3"/>
        <v>0</v>
      </c>
      <c r="N68" s="41">
        <f t="shared" si="4"/>
        <v>0</v>
      </c>
      <c r="O68" s="41">
        <f t="shared" si="5"/>
        <v>0</v>
      </c>
      <c r="P68" s="41">
        <f t="shared" si="6"/>
        <v>0</v>
      </c>
      <c r="R68" s="15">
        <f t="shared" si="7"/>
        <v>0</v>
      </c>
      <c r="S68" s="15">
        <f t="shared" si="8"/>
        <v>0</v>
      </c>
      <c r="T68" s="15">
        <f t="shared" si="9"/>
        <v>0</v>
      </c>
    </row>
    <row r="69" spans="1:20" x14ac:dyDescent="0.2">
      <c r="A69" s="32">
        <v>25539.800000000003</v>
      </c>
      <c r="B69" s="32">
        <v>14.949446170471429</v>
      </c>
      <c r="C69" s="5">
        <v>140.80175914694973</v>
      </c>
      <c r="D69" s="5">
        <v>7.6296296296296298</v>
      </c>
      <c r="E69" s="6">
        <v>0</v>
      </c>
      <c r="F69" s="6">
        <v>0</v>
      </c>
      <c r="G69" s="6">
        <v>0</v>
      </c>
      <c r="H69" s="11">
        <v>0.34783357739684723</v>
      </c>
      <c r="J69" s="40">
        <f t="shared" si="2"/>
        <v>0</v>
      </c>
      <c r="K69" s="40">
        <f>$M$6*F69</f>
        <v>0</v>
      </c>
      <c r="L69" s="40">
        <f t="shared" si="3"/>
        <v>0</v>
      </c>
      <c r="N69" s="41">
        <f t="shared" si="4"/>
        <v>0</v>
      </c>
      <c r="O69" s="41">
        <f t="shared" si="5"/>
        <v>0</v>
      </c>
      <c r="P69" s="41">
        <f t="shared" si="6"/>
        <v>0</v>
      </c>
      <c r="R69" s="15">
        <f t="shared" si="7"/>
        <v>0</v>
      </c>
      <c r="S69" s="15">
        <f t="shared" si="8"/>
        <v>0</v>
      </c>
      <c r="T69" s="15">
        <f t="shared" si="9"/>
        <v>0</v>
      </c>
    </row>
    <row r="70" spans="1:20" x14ac:dyDescent="0.2">
      <c r="A70" s="32">
        <v>23145.199999999997</v>
      </c>
      <c r="B70" s="32">
        <v>14.520614143004774</v>
      </c>
      <c r="C70" s="5">
        <v>136.76279321086557</v>
      </c>
      <c r="D70" s="5">
        <v>7.068965517241379</v>
      </c>
      <c r="E70" s="6">
        <v>300</v>
      </c>
      <c r="F70" s="6">
        <v>0</v>
      </c>
      <c r="G70" s="6">
        <v>0</v>
      </c>
      <c r="H70" s="11">
        <v>0.43898950970395595</v>
      </c>
      <c r="J70" s="40">
        <f t="shared" si="2"/>
        <v>0.10897005978994768</v>
      </c>
      <c r="K70" s="40">
        <f>$M$6*F70</f>
        <v>0</v>
      </c>
      <c r="L70" s="40">
        <f t="shared" si="3"/>
        <v>0</v>
      </c>
      <c r="N70" s="41">
        <f t="shared" si="4"/>
        <v>2522.1338278502967</v>
      </c>
      <c r="O70" s="41">
        <f t="shared" si="5"/>
        <v>0</v>
      </c>
      <c r="P70" s="41">
        <f t="shared" si="6"/>
        <v>0</v>
      </c>
      <c r="R70" s="15">
        <f t="shared" si="7"/>
        <v>36622.932131233785</v>
      </c>
      <c r="S70" s="15">
        <f t="shared" si="8"/>
        <v>0</v>
      </c>
      <c r="T70" s="15">
        <f t="shared" si="9"/>
        <v>0</v>
      </c>
    </row>
    <row r="71" spans="1:20" x14ac:dyDescent="0.2">
      <c r="A71" s="32">
        <v>42408.299999999996</v>
      </c>
      <c r="B71" s="32">
        <v>12.975197336425873</v>
      </c>
      <c r="C71" s="5">
        <v>122.20724362727128</v>
      </c>
      <c r="D71" s="5">
        <v>8.0370370370370363</v>
      </c>
      <c r="E71" s="6">
        <v>300</v>
      </c>
      <c r="F71" s="6">
        <v>0</v>
      </c>
      <c r="G71" s="6">
        <v>0</v>
      </c>
      <c r="H71" s="11">
        <v>0.50425977933564892</v>
      </c>
      <c r="J71" s="40">
        <f t="shared" si="2"/>
        <v>0.10897005978994768</v>
      </c>
      <c r="K71" s="40">
        <f>$M$6*F71</f>
        <v>0</v>
      </c>
      <c r="L71" s="40">
        <f t="shared" si="3"/>
        <v>0</v>
      </c>
      <c r="N71" s="41">
        <f t="shared" si="4"/>
        <v>4621.2349865900378</v>
      </c>
      <c r="O71" s="41">
        <f t="shared" si="5"/>
        <v>0</v>
      </c>
      <c r="P71" s="41">
        <f t="shared" si="6"/>
        <v>0</v>
      </c>
      <c r="R71" s="15">
        <f t="shared" si="7"/>
        <v>59961.435889001114</v>
      </c>
      <c r="S71" s="15">
        <f t="shared" si="8"/>
        <v>0</v>
      </c>
      <c r="T71" s="15">
        <f t="shared" si="9"/>
        <v>0</v>
      </c>
    </row>
    <row r="72" spans="1:20" x14ac:dyDescent="0.2">
      <c r="A72" s="32">
        <v>39165.899999999994</v>
      </c>
      <c r="B72" s="32">
        <v>12.673522513843073</v>
      </c>
      <c r="C72" s="5">
        <v>119.36591123103155</v>
      </c>
      <c r="D72" s="5">
        <v>8.1923076923076916</v>
      </c>
      <c r="E72" s="6">
        <v>300</v>
      </c>
      <c r="F72" s="6">
        <v>0</v>
      </c>
      <c r="G72" s="6">
        <v>0</v>
      </c>
      <c r="H72" s="11">
        <v>0.52473707995986296</v>
      </c>
      <c r="J72" s="40">
        <f t="shared" si="2"/>
        <v>0.10897005978994768</v>
      </c>
      <c r="K72" s="40">
        <f>$M$6*F72</f>
        <v>0</v>
      </c>
      <c r="L72" s="40">
        <f t="shared" si="3"/>
        <v>0</v>
      </c>
      <c r="N72" s="41">
        <f t="shared" si="4"/>
        <v>4267.9104647271115</v>
      </c>
      <c r="O72" s="41">
        <f t="shared" si="5"/>
        <v>0</v>
      </c>
      <c r="P72" s="41">
        <f t="shared" si="6"/>
        <v>0</v>
      </c>
      <c r="R72" s="15">
        <f t="shared" si="7"/>
        <v>54089.459361785499</v>
      </c>
      <c r="S72" s="15">
        <f t="shared" si="8"/>
        <v>0</v>
      </c>
      <c r="T72" s="15">
        <f t="shared" si="9"/>
        <v>0</v>
      </c>
    </row>
    <row r="73" spans="1:20" x14ac:dyDescent="0.2">
      <c r="A73" s="32">
        <v>32919.9</v>
      </c>
      <c r="B73" s="32">
        <v>13.889994224490511</v>
      </c>
      <c r="C73" s="5">
        <v>130.8232826184732</v>
      </c>
      <c r="D73" s="5">
        <v>8</v>
      </c>
      <c r="E73" s="6">
        <v>500</v>
      </c>
      <c r="F73" s="6">
        <v>0</v>
      </c>
      <c r="G73" s="6">
        <v>0</v>
      </c>
      <c r="H73" s="11">
        <v>0.51543898979037006</v>
      </c>
      <c r="J73" s="40">
        <f t="shared" si="2"/>
        <v>0.18161676631657947</v>
      </c>
      <c r="K73" s="40">
        <f>$M$6*F73</f>
        <v>0</v>
      </c>
      <c r="L73" s="40">
        <f t="shared" si="3"/>
        <v>0</v>
      </c>
      <c r="N73" s="41">
        <f t="shared" si="4"/>
        <v>5978.8057854651652</v>
      </c>
      <c r="O73" s="41">
        <f t="shared" si="5"/>
        <v>0</v>
      </c>
      <c r="P73" s="41">
        <f t="shared" si="6"/>
        <v>0</v>
      </c>
      <c r="R73" s="15">
        <f t="shared" si="7"/>
        <v>83045.577829461603</v>
      </c>
      <c r="S73" s="15">
        <f t="shared" si="8"/>
        <v>0</v>
      </c>
      <c r="T73" s="15">
        <f t="shared" si="9"/>
        <v>0</v>
      </c>
    </row>
    <row r="74" spans="1:20" x14ac:dyDescent="0.2">
      <c r="A74" s="32">
        <v>19418</v>
      </c>
      <c r="B74" s="32">
        <v>14.081998732532034</v>
      </c>
      <c r="C74" s="5">
        <v>132.63168221991066</v>
      </c>
      <c r="D74" s="5">
        <v>7.5769230769230766</v>
      </c>
      <c r="E74" s="6">
        <v>400</v>
      </c>
      <c r="F74" s="6">
        <v>0</v>
      </c>
      <c r="G74" s="6">
        <v>0</v>
      </c>
      <c r="H74" s="11">
        <v>0.47944690493356695</v>
      </c>
      <c r="J74" s="40">
        <f t="shared" si="2"/>
        <v>0.14529341305326357</v>
      </c>
      <c r="K74" s="40">
        <f>$M$6*F74</f>
        <v>0</v>
      </c>
      <c r="L74" s="40">
        <f t="shared" si="3"/>
        <v>0</v>
      </c>
      <c r="N74" s="41">
        <f t="shared" si="4"/>
        <v>2821.3074946682718</v>
      </c>
      <c r="O74" s="41">
        <f t="shared" si="5"/>
        <v>0</v>
      </c>
      <c r="P74" s="41">
        <f t="shared" si="6"/>
        <v>0</v>
      </c>
      <c r="R74" s="15">
        <f t="shared" si="7"/>
        <v>39729.648564001734</v>
      </c>
      <c r="S74" s="15">
        <f t="shared" si="8"/>
        <v>0</v>
      </c>
      <c r="T74" s="15">
        <f t="shared" si="9"/>
        <v>0</v>
      </c>
    </row>
    <row r="75" spans="1:20" x14ac:dyDescent="0.2">
      <c r="A75" s="32">
        <v>24095.899999999994</v>
      </c>
      <c r="B75" s="32">
        <v>13.682747063478521</v>
      </c>
      <c r="C75" s="5">
        <v>128.87131968179011</v>
      </c>
      <c r="D75" s="5">
        <v>6.9615384615384617</v>
      </c>
      <c r="E75" s="6">
        <v>0</v>
      </c>
      <c r="F75" s="6">
        <v>0</v>
      </c>
      <c r="G75" s="6">
        <v>0</v>
      </c>
      <c r="H75" s="11">
        <v>0.26746043932785246</v>
      </c>
      <c r="J75" s="40">
        <f t="shared" si="2"/>
        <v>0</v>
      </c>
      <c r="K75" s="40">
        <f>$M$6*F75</f>
        <v>0</v>
      </c>
      <c r="L75" s="40">
        <f t="shared" si="3"/>
        <v>0</v>
      </c>
      <c r="N75" s="41">
        <f t="shared" si="4"/>
        <v>0</v>
      </c>
      <c r="O75" s="41">
        <f t="shared" si="5"/>
        <v>0</v>
      </c>
      <c r="P75" s="41">
        <f t="shared" si="6"/>
        <v>0</v>
      </c>
      <c r="R75" s="15">
        <f t="shared" si="7"/>
        <v>0</v>
      </c>
      <c r="S75" s="15">
        <f t="shared" si="8"/>
        <v>0</v>
      </c>
      <c r="T75" s="15">
        <f t="shared" si="9"/>
        <v>0</v>
      </c>
    </row>
    <row r="76" spans="1:20" x14ac:dyDescent="0.2">
      <c r="A76" s="32">
        <v>23638.2</v>
      </c>
      <c r="B76" s="32">
        <v>13.176166827810492</v>
      </c>
      <c r="C76" s="5">
        <v>124.10008016443444</v>
      </c>
      <c r="D76" s="5">
        <v>6.92</v>
      </c>
      <c r="E76" s="6">
        <v>0</v>
      </c>
      <c r="F76" s="6">
        <v>0</v>
      </c>
      <c r="G76" s="6">
        <v>0</v>
      </c>
      <c r="H76" s="11">
        <v>0.19251888891709182</v>
      </c>
      <c r="J76" s="40">
        <f t="shared" si="2"/>
        <v>0</v>
      </c>
      <c r="K76" s="40">
        <f>$M$6*F76</f>
        <v>0</v>
      </c>
      <c r="L76" s="40">
        <f t="shared" si="3"/>
        <v>0</v>
      </c>
      <c r="N76" s="41">
        <f t="shared" si="4"/>
        <v>0</v>
      </c>
      <c r="O76" s="41">
        <f t="shared" si="5"/>
        <v>0</v>
      </c>
      <c r="P76" s="41">
        <f t="shared" si="6"/>
        <v>0</v>
      </c>
      <c r="R76" s="15">
        <f t="shared" si="7"/>
        <v>0</v>
      </c>
      <c r="S76" s="15">
        <f t="shared" si="8"/>
        <v>0</v>
      </c>
      <c r="T76" s="15">
        <f t="shared" si="9"/>
        <v>0</v>
      </c>
    </row>
    <row r="77" spans="1:20" x14ac:dyDescent="0.2">
      <c r="A77" s="32">
        <v>9213.5</v>
      </c>
      <c r="B77" s="32">
        <v>14.831357632893081</v>
      </c>
      <c r="C77" s="5">
        <v>139.68953909300791</v>
      </c>
      <c r="D77" s="5">
        <v>6.7307692307692308</v>
      </c>
      <c r="E77" s="6">
        <v>500</v>
      </c>
      <c r="F77" s="6">
        <v>0</v>
      </c>
      <c r="G77" s="6">
        <v>0</v>
      </c>
      <c r="H77" s="11">
        <v>0.46512183209420954</v>
      </c>
      <c r="J77" s="40">
        <f t="shared" ref="J77:J115" si="10">$M$5*E77</f>
        <v>0.18161676631657947</v>
      </c>
      <c r="K77" s="40">
        <f>$M$6*F77</f>
        <v>0</v>
      </c>
      <c r="L77" s="40">
        <f t="shared" ref="L77:L115" si="11">$M$7*G77</f>
        <v>0</v>
      </c>
      <c r="N77" s="41">
        <f t="shared" ref="N77:N115" si="12">J77*$A77</f>
        <v>1673.3260764578049</v>
      </c>
      <c r="O77" s="41">
        <f t="shared" ref="O77:O115" si="13">K77*$A77</f>
        <v>0</v>
      </c>
      <c r="P77" s="41">
        <f t="shared" ref="P77:P115" si="14">L77*$A77</f>
        <v>0</v>
      </c>
      <c r="R77" s="15">
        <f t="shared" ref="R77:R115" si="15">N77*$B77</f>
        <v>24817.697476391495</v>
      </c>
      <c r="S77" s="15">
        <f t="shared" ref="S77:S115" si="16">O77*$B77</f>
        <v>0</v>
      </c>
      <c r="T77" s="15">
        <f t="shared" ref="T77:T115" si="17">P77*$B77</f>
        <v>0</v>
      </c>
    </row>
    <row r="78" spans="1:20" x14ac:dyDescent="0.2">
      <c r="A78" s="32">
        <v>7722.7000000000007</v>
      </c>
      <c r="B78" s="32">
        <v>14.308888021491057</v>
      </c>
      <c r="C78" s="5">
        <v>134.76864506473714</v>
      </c>
      <c r="D78" s="5">
        <v>6.2142857142857144</v>
      </c>
      <c r="E78" s="6">
        <v>800</v>
      </c>
      <c r="F78" s="6">
        <v>0</v>
      </c>
      <c r="G78" s="6">
        <v>0</v>
      </c>
      <c r="H78" s="11">
        <v>0.56396079091509443</v>
      </c>
      <c r="J78" s="40">
        <f t="shared" si="10"/>
        <v>0.29058682610652714</v>
      </c>
      <c r="K78" s="40">
        <f>$M$6*F78</f>
        <v>0</v>
      </c>
      <c r="L78" s="40">
        <f t="shared" si="11"/>
        <v>0</v>
      </c>
      <c r="N78" s="41">
        <f t="shared" si="12"/>
        <v>2244.1148819728774</v>
      </c>
      <c r="O78" s="41">
        <f t="shared" si="13"/>
        <v>0</v>
      </c>
      <c r="P78" s="41">
        <f t="shared" si="14"/>
        <v>0</v>
      </c>
      <c r="R78" s="15">
        <f t="shared" si="15"/>
        <v>32110.788553511524</v>
      </c>
      <c r="S78" s="15">
        <f t="shared" si="16"/>
        <v>0</v>
      </c>
      <c r="T78" s="15">
        <f t="shared" si="17"/>
        <v>0</v>
      </c>
    </row>
    <row r="79" spans="1:20" x14ac:dyDescent="0.2">
      <c r="A79" s="32">
        <v>11041.100000000002</v>
      </c>
      <c r="B79" s="32">
        <v>15.506204484476809</v>
      </c>
      <c r="C79" s="5">
        <v>146.04560223904303</v>
      </c>
      <c r="D79" s="5">
        <v>7</v>
      </c>
      <c r="E79" s="6">
        <v>300</v>
      </c>
      <c r="F79" s="6">
        <v>0</v>
      </c>
      <c r="G79" s="6">
        <v>0</v>
      </c>
      <c r="H79" s="11">
        <v>0.37807827118674769</v>
      </c>
      <c r="J79" s="40">
        <f t="shared" si="10"/>
        <v>0.10897005978994768</v>
      </c>
      <c r="K79" s="40">
        <f>$M$6*F79</f>
        <v>0</v>
      </c>
      <c r="L79" s="40">
        <f t="shared" si="11"/>
        <v>0</v>
      </c>
      <c r="N79" s="41">
        <f t="shared" si="12"/>
        <v>1203.1493271467916</v>
      </c>
      <c r="O79" s="41">
        <f t="shared" si="13"/>
        <v>0</v>
      </c>
      <c r="P79" s="41">
        <f t="shared" si="14"/>
        <v>0</v>
      </c>
      <c r="R79" s="15">
        <f t="shared" si="15"/>
        <v>18656.279492098834</v>
      </c>
      <c r="S79" s="15">
        <f t="shared" si="16"/>
        <v>0</v>
      </c>
      <c r="T79" s="15">
        <f t="shared" si="17"/>
        <v>0</v>
      </c>
    </row>
    <row r="80" spans="1:20" x14ac:dyDescent="0.2">
      <c r="A80" s="32">
        <v>11491.900000000001</v>
      </c>
      <c r="B80" s="32">
        <v>15.306411116911528</v>
      </c>
      <c r="C80" s="5">
        <v>144.16384305557239</v>
      </c>
      <c r="D80" s="5">
        <v>6.4285714285714288</v>
      </c>
      <c r="E80" s="6">
        <v>100</v>
      </c>
      <c r="F80" s="6">
        <v>0</v>
      </c>
      <c r="G80" s="6">
        <v>0</v>
      </c>
      <c r="H80" s="11">
        <v>0.35004655452971217</v>
      </c>
      <c r="J80" s="40">
        <f t="shared" si="10"/>
        <v>3.6323353263315893E-2</v>
      </c>
      <c r="K80" s="40">
        <f>$M$6*F80</f>
        <v>0</v>
      </c>
      <c r="L80" s="40">
        <f t="shared" si="11"/>
        <v>0</v>
      </c>
      <c r="N80" s="41">
        <f t="shared" si="12"/>
        <v>417.42434336669999</v>
      </c>
      <c r="O80" s="41">
        <f t="shared" si="13"/>
        <v>0</v>
      </c>
      <c r="P80" s="41">
        <f t="shared" si="14"/>
        <v>0</v>
      </c>
      <c r="R80" s="15">
        <f t="shared" si="15"/>
        <v>6389.2686097775513</v>
      </c>
      <c r="S80" s="15">
        <f t="shared" si="16"/>
        <v>0</v>
      </c>
      <c r="T80" s="15">
        <f t="shared" si="17"/>
        <v>0</v>
      </c>
    </row>
    <row r="81" spans="1:20" x14ac:dyDescent="0.2">
      <c r="A81" s="32">
        <v>25276.000000000004</v>
      </c>
      <c r="B81" s="32">
        <v>15.185863755774978</v>
      </c>
      <c r="C81" s="5">
        <v>143.02846450609309</v>
      </c>
      <c r="D81" s="5">
        <v>6.7931034482758621</v>
      </c>
      <c r="E81" s="6">
        <v>0</v>
      </c>
      <c r="F81" s="6">
        <v>0</v>
      </c>
      <c r="G81" s="6">
        <v>0</v>
      </c>
      <c r="H81" s="11">
        <v>0.17469536319037818</v>
      </c>
      <c r="J81" s="40">
        <f t="shared" si="10"/>
        <v>0</v>
      </c>
      <c r="K81" s="40">
        <f>$M$6*F81</f>
        <v>0</v>
      </c>
      <c r="L81" s="40">
        <f t="shared" si="11"/>
        <v>0</v>
      </c>
      <c r="N81" s="41">
        <f t="shared" si="12"/>
        <v>0</v>
      </c>
      <c r="O81" s="41">
        <f t="shared" si="13"/>
        <v>0</v>
      </c>
      <c r="P81" s="41">
        <f t="shared" si="14"/>
        <v>0</v>
      </c>
      <c r="R81" s="15">
        <f t="shared" si="15"/>
        <v>0</v>
      </c>
      <c r="S81" s="15">
        <f t="shared" si="16"/>
        <v>0</v>
      </c>
      <c r="T81" s="15">
        <f t="shared" si="17"/>
        <v>0</v>
      </c>
    </row>
    <row r="82" spans="1:20" x14ac:dyDescent="0.2">
      <c r="A82" s="32">
        <v>20132.400000000005</v>
      </c>
      <c r="B82" s="32">
        <v>14.384781407555765</v>
      </c>
      <c r="C82" s="5">
        <v>135.48344895403685</v>
      </c>
      <c r="D82" s="5">
        <v>7.1034482758620694</v>
      </c>
      <c r="E82" s="6">
        <v>0</v>
      </c>
      <c r="F82" s="6">
        <v>0</v>
      </c>
      <c r="G82" s="6">
        <v>0</v>
      </c>
      <c r="H82" s="11">
        <v>0.28767558761002165</v>
      </c>
      <c r="J82" s="40">
        <f t="shared" si="10"/>
        <v>0</v>
      </c>
      <c r="K82" s="40">
        <f>$M$6*F82</f>
        <v>0</v>
      </c>
      <c r="L82" s="40">
        <f t="shared" si="11"/>
        <v>0</v>
      </c>
      <c r="N82" s="41">
        <f t="shared" si="12"/>
        <v>0</v>
      </c>
      <c r="O82" s="41">
        <f t="shared" si="13"/>
        <v>0</v>
      </c>
      <c r="P82" s="41">
        <f t="shared" si="14"/>
        <v>0</v>
      </c>
      <c r="R82" s="15">
        <f t="shared" si="15"/>
        <v>0</v>
      </c>
      <c r="S82" s="15">
        <f t="shared" si="16"/>
        <v>0</v>
      </c>
      <c r="T82" s="15">
        <f t="shared" si="17"/>
        <v>0</v>
      </c>
    </row>
    <row r="83" spans="1:20" x14ac:dyDescent="0.2">
      <c r="A83" s="32">
        <v>27426.799999999999</v>
      </c>
      <c r="B83" s="32">
        <v>14.899763918945505</v>
      </c>
      <c r="C83" s="5">
        <v>140.33382553031524</v>
      </c>
      <c r="D83" s="5">
        <v>7</v>
      </c>
      <c r="E83" s="6">
        <v>0</v>
      </c>
      <c r="F83" s="6">
        <v>0</v>
      </c>
      <c r="G83" s="6">
        <v>0</v>
      </c>
      <c r="H83" s="11">
        <v>0.25946154855834441</v>
      </c>
      <c r="J83" s="40">
        <f t="shared" si="10"/>
        <v>0</v>
      </c>
      <c r="K83" s="40">
        <f>$M$6*F83</f>
        <v>0</v>
      </c>
      <c r="L83" s="40">
        <f t="shared" si="11"/>
        <v>0</v>
      </c>
      <c r="N83" s="41">
        <f t="shared" si="12"/>
        <v>0</v>
      </c>
      <c r="O83" s="41">
        <f t="shared" si="13"/>
        <v>0</v>
      </c>
      <c r="P83" s="41">
        <f t="shared" si="14"/>
        <v>0</v>
      </c>
      <c r="R83" s="15">
        <f t="shared" si="15"/>
        <v>0</v>
      </c>
      <c r="S83" s="15">
        <f t="shared" si="16"/>
        <v>0</v>
      </c>
      <c r="T83" s="15">
        <f t="shared" si="17"/>
        <v>0</v>
      </c>
    </row>
    <row r="84" spans="1:20" x14ac:dyDescent="0.2">
      <c r="A84" s="32">
        <v>25593.4</v>
      </c>
      <c r="B84" s="32">
        <v>14.693756181998024</v>
      </c>
      <c r="C84" s="5">
        <v>138.39353614237916</v>
      </c>
      <c r="D84" s="5">
        <v>7.333333333333333</v>
      </c>
      <c r="E84" s="6">
        <v>0</v>
      </c>
      <c r="F84" s="6">
        <v>0</v>
      </c>
      <c r="G84" s="6">
        <v>0</v>
      </c>
      <c r="H84" s="11">
        <v>0.31601897364164194</v>
      </c>
      <c r="J84" s="40">
        <f t="shared" si="10"/>
        <v>0</v>
      </c>
      <c r="K84" s="40">
        <f>$M$6*F84</f>
        <v>0</v>
      </c>
      <c r="L84" s="40">
        <f t="shared" si="11"/>
        <v>0</v>
      </c>
      <c r="N84" s="41">
        <f t="shared" si="12"/>
        <v>0</v>
      </c>
      <c r="O84" s="41">
        <f t="shared" si="13"/>
        <v>0</v>
      </c>
      <c r="P84" s="41">
        <f t="shared" si="14"/>
        <v>0</v>
      </c>
      <c r="R84" s="15">
        <f t="shared" si="15"/>
        <v>0</v>
      </c>
      <c r="S84" s="15">
        <f t="shared" si="16"/>
        <v>0</v>
      </c>
      <c r="T84" s="15">
        <f t="shared" si="17"/>
        <v>0</v>
      </c>
    </row>
    <row r="85" spans="1:20" x14ac:dyDescent="0.2">
      <c r="A85" s="32">
        <v>19411.899999999998</v>
      </c>
      <c r="B85" s="32">
        <v>16.24487308342065</v>
      </c>
      <c r="C85" s="5">
        <v>153.00277222192446</v>
      </c>
      <c r="D85" s="5">
        <v>6.931034482758621</v>
      </c>
      <c r="E85" s="6">
        <v>0</v>
      </c>
      <c r="F85" s="6">
        <v>0</v>
      </c>
      <c r="G85" s="6">
        <v>0</v>
      </c>
      <c r="H85" s="11">
        <v>0.24089862403989309</v>
      </c>
      <c r="J85" s="40">
        <f t="shared" si="10"/>
        <v>0</v>
      </c>
      <c r="K85" s="40">
        <f>$M$6*F85</f>
        <v>0</v>
      </c>
      <c r="L85" s="40">
        <f t="shared" si="11"/>
        <v>0</v>
      </c>
      <c r="N85" s="41">
        <f t="shared" si="12"/>
        <v>0</v>
      </c>
      <c r="O85" s="41">
        <f t="shared" si="13"/>
        <v>0</v>
      </c>
      <c r="P85" s="41">
        <f t="shared" si="14"/>
        <v>0</v>
      </c>
      <c r="R85" s="15">
        <f t="shared" si="15"/>
        <v>0</v>
      </c>
      <c r="S85" s="15">
        <f t="shared" si="16"/>
        <v>0</v>
      </c>
      <c r="T85" s="15">
        <f t="shared" si="17"/>
        <v>0</v>
      </c>
    </row>
    <row r="86" spans="1:20" x14ac:dyDescent="0.2">
      <c r="A86" s="32">
        <v>23372.099999999995</v>
      </c>
      <c r="B86" s="32">
        <v>15.942810743285449</v>
      </c>
      <c r="C86" s="5">
        <v>150.15778998123861</v>
      </c>
      <c r="D86" s="5">
        <v>6.6896551724137927</v>
      </c>
      <c r="E86" s="6">
        <v>0</v>
      </c>
      <c r="F86" s="6">
        <v>0</v>
      </c>
      <c r="G86" s="6">
        <v>0</v>
      </c>
      <c r="H86" s="11">
        <v>0.17125119266133557</v>
      </c>
      <c r="J86" s="40">
        <f t="shared" si="10"/>
        <v>0</v>
      </c>
      <c r="K86" s="40">
        <f>$M$6*F86</f>
        <v>0</v>
      </c>
      <c r="L86" s="40">
        <f t="shared" si="11"/>
        <v>0</v>
      </c>
      <c r="N86" s="41">
        <f t="shared" si="12"/>
        <v>0</v>
      </c>
      <c r="O86" s="41">
        <f t="shared" si="13"/>
        <v>0</v>
      </c>
      <c r="P86" s="41">
        <f t="shared" si="14"/>
        <v>0</v>
      </c>
      <c r="R86" s="15">
        <f t="shared" si="15"/>
        <v>0</v>
      </c>
      <c r="S86" s="15">
        <f t="shared" si="16"/>
        <v>0</v>
      </c>
      <c r="T86" s="15">
        <f t="shared" si="17"/>
        <v>0</v>
      </c>
    </row>
    <row r="87" spans="1:20" x14ac:dyDescent="0.2">
      <c r="A87" s="32">
        <v>28515.299999999996</v>
      </c>
      <c r="B87" s="32">
        <v>15.099447858891722</v>
      </c>
      <c r="C87" s="5">
        <v>142.21455406682495</v>
      </c>
      <c r="D87" s="5">
        <v>6.8965517241379306</v>
      </c>
      <c r="E87" s="6">
        <v>0</v>
      </c>
      <c r="F87" s="6">
        <v>0</v>
      </c>
      <c r="G87" s="6">
        <v>0</v>
      </c>
      <c r="H87" s="11">
        <v>0.28073350096264116</v>
      </c>
      <c r="J87" s="40">
        <f t="shared" si="10"/>
        <v>0</v>
      </c>
      <c r="K87" s="40">
        <f>$M$6*F87</f>
        <v>0</v>
      </c>
      <c r="L87" s="40">
        <f t="shared" si="11"/>
        <v>0</v>
      </c>
      <c r="N87" s="41">
        <f t="shared" si="12"/>
        <v>0</v>
      </c>
      <c r="O87" s="41">
        <f t="shared" si="13"/>
        <v>0</v>
      </c>
      <c r="P87" s="41">
        <f t="shared" si="14"/>
        <v>0</v>
      </c>
      <c r="R87" s="15">
        <f t="shared" si="15"/>
        <v>0</v>
      </c>
      <c r="S87" s="15">
        <f t="shared" si="16"/>
        <v>0</v>
      </c>
      <c r="T87" s="15">
        <f t="shared" si="17"/>
        <v>0</v>
      </c>
    </row>
    <row r="88" spans="1:20" x14ac:dyDescent="0.2">
      <c r="A88" s="32">
        <v>27931.9</v>
      </c>
      <c r="B88" s="32">
        <v>15.051130344625509</v>
      </c>
      <c r="C88" s="5">
        <v>141.75947426462275</v>
      </c>
      <c r="D88" s="5">
        <v>7.0344827586206895</v>
      </c>
      <c r="E88" s="6">
        <v>0</v>
      </c>
      <c r="F88" s="6">
        <v>0</v>
      </c>
      <c r="G88" s="6">
        <v>0</v>
      </c>
      <c r="H88" s="11">
        <v>0.31767978547825254</v>
      </c>
      <c r="J88" s="40">
        <f t="shared" si="10"/>
        <v>0</v>
      </c>
      <c r="K88" s="40">
        <f>$M$6*F88</f>
        <v>0</v>
      </c>
      <c r="L88" s="40">
        <f t="shared" si="11"/>
        <v>0</v>
      </c>
      <c r="N88" s="41">
        <f t="shared" si="12"/>
        <v>0</v>
      </c>
      <c r="O88" s="41">
        <f t="shared" si="13"/>
        <v>0</v>
      </c>
      <c r="P88" s="41">
        <f t="shared" si="14"/>
        <v>0</v>
      </c>
      <c r="R88" s="15">
        <f t="shared" si="15"/>
        <v>0</v>
      </c>
      <c r="S88" s="15">
        <f t="shared" si="16"/>
        <v>0</v>
      </c>
      <c r="T88" s="15">
        <f t="shared" si="17"/>
        <v>0</v>
      </c>
    </row>
    <row r="89" spans="1:20" x14ac:dyDescent="0.2">
      <c r="A89" s="32">
        <v>29141.699999999993</v>
      </c>
      <c r="B89" s="32">
        <v>15.748277950726148</v>
      </c>
      <c r="C89" s="5">
        <v>148.32557766435554</v>
      </c>
      <c r="D89" s="5">
        <v>6.9666666666666668</v>
      </c>
      <c r="E89" s="6">
        <v>0</v>
      </c>
      <c r="F89" s="6">
        <v>0</v>
      </c>
      <c r="G89" s="6">
        <v>0</v>
      </c>
      <c r="H89" s="11">
        <v>0.24360624122820568</v>
      </c>
      <c r="J89" s="40">
        <f t="shared" si="10"/>
        <v>0</v>
      </c>
      <c r="K89" s="40">
        <f>$M$6*F89</f>
        <v>0</v>
      </c>
      <c r="L89" s="40">
        <f t="shared" si="11"/>
        <v>0</v>
      </c>
      <c r="N89" s="41">
        <f t="shared" si="12"/>
        <v>0</v>
      </c>
      <c r="O89" s="41">
        <f t="shared" si="13"/>
        <v>0</v>
      </c>
      <c r="P89" s="41">
        <f t="shared" si="14"/>
        <v>0</v>
      </c>
      <c r="R89" s="15">
        <f t="shared" si="15"/>
        <v>0</v>
      </c>
      <c r="S89" s="15">
        <f t="shared" si="16"/>
        <v>0</v>
      </c>
      <c r="T89" s="15">
        <f t="shared" si="17"/>
        <v>0</v>
      </c>
    </row>
    <row r="90" spans="1:20" x14ac:dyDescent="0.2">
      <c r="A90" s="32">
        <v>21404.999999999996</v>
      </c>
      <c r="B90" s="32">
        <v>14.787551147603173</v>
      </c>
      <c r="C90" s="5">
        <v>139.27694653803775</v>
      </c>
      <c r="D90" s="5">
        <v>7.1724137931034484</v>
      </c>
      <c r="E90" s="6">
        <v>0</v>
      </c>
      <c r="F90" s="6">
        <v>0</v>
      </c>
      <c r="G90" s="6">
        <v>0</v>
      </c>
      <c r="H90" s="11">
        <v>0.34480728801681854</v>
      </c>
      <c r="J90" s="40">
        <f t="shared" si="10"/>
        <v>0</v>
      </c>
      <c r="K90" s="40">
        <f>$M$6*F90</f>
        <v>0</v>
      </c>
      <c r="L90" s="40">
        <f t="shared" si="11"/>
        <v>0</v>
      </c>
      <c r="N90" s="41">
        <f t="shared" si="12"/>
        <v>0</v>
      </c>
      <c r="O90" s="41">
        <f t="shared" si="13"/>
        <v>0</v>
      </c>
      <c r="P90" s="41">
        <f t="shared" si="14"/>
        <v>0</v>
      </c>
      <c r="R90" s="15">
        <f t="shared" si="15"/>
        <v>0</v>
      </c>
      <c r="S90" s="15">
        <f t="shared" si="16"/>
        <v>0</v>
      </c>
      <c r="T90" s="15">
        <f t="shared" si="17"/>
        <v>0</v>
      </c>
    </row>
    <row r="91" spans="1:20" x14ac:dyDescent="0.2">
      <c r="A91" s="32">
        <v>22062.299999999996</v>
      </c>
      <c r="B91" s="32">
        <v>15.000173766063488</v>
      </c>
      <c r="C91" s="5">
        <v>141.27953836466853</v>
      </c>
      <c r="D91" s="5">
        <v>7.7142857142857144</v>
      </c>
      <c r="E91" s="6">
        <v>0</v>
      </c>
      <c r="F91" s="6">
        <v>0</v>
      </c>
      <c r="G91" s="6">
        <v>900</v>
      </c>
      <c r="H91" s="11">
        <v>0.57386129279358911</v>
      </c>
      <c r="J91" s="40">
        <f t="shared" si="10"/>
        <v>0</v>
      </c>
      <c r="K91" s="40">
        <f>$M$6*F91</f>
        <v>0</v>
      </c>
      <c r="L91" s="40">
        <f t="shared" si="11"/>
        <v>0.28891752435738527</v>
      </c>
      <c r="N91" s="41">
        <f t="shared" si="12"/>
        <v>0</v>
      </c>
      <c r="O91" s="41">
        <f t="shared" si="13"/>
        <v>0</v>
      </c>
      <c r="P91" s="41">
        <f t="shared" si="14"/>
        <v>6374.1850976299402</v>
      </c>
      <c r="R91" s="15">
        <f t="shared" si="15"/>
        <v>0</v>
      </c>
      <c r="S91" s="15">
        <f t="shared" si="16"/>
        <v>0</v>
      </c>
      <c r="T91" s="15">
        <f t="shared" si="17"/>
        <v>95613.88408150147</v>
      </c>
    </row>
    <row r="92" spans="1:20" x14ac:dyDescent="0.2">
      <c r="A92" s="32">
        <v>21363.1</v>
      </c>
      <c r="B92" s="32">
        <v>15.3057437127851</v>
      </c>
      <c r="C92" s="5">
        <v>144.15755709193257</v>
      </c>
      <c r="D92" s="5">
        <v>8.0370370370370363</v>
      </c>
      <c r="E92" s="6">
        <v>0</v>
      </c>
      <c r="F92" s="6">
        <v>0</v>
      </c>
      <c r="G92" s="6">
        <v>1200</v>
      </c>
      <c r="H92" s="11">
        <v>0.63991649152042551</v>
      </c>
      <c r="J92" s="40">
        <f t="shared" si="10"/>
        <v>0</v>
      </c>
      <c r="K92" s="40">
        <f>$M$6*F92</f>
        <v>0</v>
      </c>
      <c r="L92" s="40">
        <f t="shared" si="11"/>
        <v>0.38522336580984706</v>
      </c>
      <c r="N92" s="41">
        <f t="shared" si="12"/>
        <v>0</v>
      </c>
      <c r="O92" s="41">
        <f t="shared" si="13"/>
        <v>0</v>
      </c>
      <c r="P92" s="41">
        <f t="shared" si="14"/>
        <v>8229.5652861323433</v>
      </c>
      <c r="R92" s="15">
        <f t="shared" si="15"/>
        <v>0</v>
      </c>
      <c r="S92" s="15">
        <f t="shared" si="16"/>
        <v>0</v>
      </c>
      <c r="T92" s="15">
        <f t="shared" si="17"/>
        <v>125959.61713717463</v>
      </c>
    </row>
    <row r="93" spans="1:20" x14ac:dyDescent="0.2">
      <c r="A93" s="32">
        <v>27124.6</v>
      </c>
      <c r="B93" s="32">
        <v>14.101676193418813</v>
      </c>
      <c r="C93" s="5">
        <v>132.81701491229336</v>
      </c>
      <c r="D93" s="5">
        <v>7.5357142857142856</v>
      </c>
      <c r="E93" s="6">
        <v>0</v>
      </c>
      <c r="F93" s="6">
        <v>0</v>
      </c>
      <c r="G93" s="6">
        <v>400</v>
      </c>
      <c r="H93" s="11">
        <v>0.47727892761552249</v>
      </c>
      <c r="J93" s="40">
        <f t="shared" si="10"/>
        <v>0</v>
      </c>
      <c r="K93" s="40">
        <f>$M$6*F93</f>
        <v>0</v>
      </c>
      <c r="L93" s="40">
        <f t="shared" si="11"/>
        <v>0.12840778860328236</v>
      </c>
      <c r="N93" s="41">
        <f t="shared" si="12"/>
        <v>0</v>
      </c>
      <c r="O93" s="41">
        <f t="shared" si="13"/>
        <v>0</v>
      </c>
      <c r="P93" s="41">
        <f t="shared" si="14"/>
        <v>3483.0099027485926</v>
      </c>
      <c r="R93" s="15">
        <f t="shared" si="15"/>
        <v>0</v>
      </c>
      <c r="S93" s="15">
        <f t="shared" si="16"/>
        <v>0</v>
      </c>
      <c r="T93" s="15">
        <f t="shared" si="17"/>
        <v>49116.277827031801</v>
      </c>
    </row>
    <row r="94" spans="1:20" x14ac:dyDescent="0.2">
      <c r="A94" s="32">
        <v>27507.200000000001</v>
      </c>
      <c r="B94" s="32">
        <v>13.468722921775042</v>
      </c>
      <c r="C94" s="5">
        <v>126.85552757095665</v>
      </c>
      <c r="D94" s="5">
        <v>7.25</v>
      </c>
      <c r="E94" s="6">
        <v>0</v>
      </c>
      <c r="F94" s="6">
        <v>0</v>
      </c>
      <c r="G94" s="6">
        <v>0</v>
      </c>
      <c r="H94" s="11">
        <v>0.39437674499767333</v>
      </c>
      <c r="J94" s="40">
        <f t="shared" si="10"/>
        <v>0</v>
      </c>
      <c r="K94" s="40">
        <f>$M$6*F94</f>
        <v>0</v>
      </c>
      <c r="L94" s="40">
        <f t="shared" si="11"/>
        <v>0</v>
      </c>
      <c r="N94" s="41">
        <f t="shared" si="12"/>
        <v>0</v>
      </c>
      <c r="O94" s="41">
        <f t="shared" si="13"/>
        <v>0</v>
      </c>
      <c r="P94" s="41">
        <f t="shared" si="14"/>
        <v>0</v>
      </c>
      <c r="R94" s="15">
        <f t="shared" si="15"/>
        <v>0</v>
      </c>
      <c r="S94" s="15">
        <f t="shared" si="16"/>
        <v>0</v>
      </c>
      <c r="T94" s="15">
        <f t="shared" si="17"/>
        <v>0</v>
      </c>
    </row>
    <row r="95" spans="1:20" x14ac:dyDescent="0.2">
      <c r="A95" s="32">
        <v>19302.599999999999</v>
      </c>
      <c r="B95" s="32">
        <v>14.582931865106673</v>
      </c>
      <c r="C95" s="5">
        <v>137.34973434553513</v>
      </c>
      <c r="D95" s="5">
        <v>7.1428571428571432</v>
      </c>
      <c r="E95" s="6">
        <v>0</v>
      </c>
      <c r="F95" s="6">
        <v>0</v>
      </c>
      <c r="G95" s="6">
        <v>0</v>
      </c>
      <c r="H95" s="11">
        <v>0.3312092671453587</v>
      </c>
      <c r="J95" s="40">
        <f t="shared" si="10"/>
        <v>0</v>
      </c>
      <c r="K95" s="40">
        <f>$M$6*F95</f>
        <v>0</v>
      </c>
      <c r="L95" s="40">
        <f t="shared" si="11"/>
        <v>0</v>
      </c>
      <c r="N95" s="41">
        <f t="shared" si="12"/>
        <v>0</v>
      </c>
      <c r="O95" s="41">
        <f t="shared" si="13"/>
        <v>0</v>
      </c>
      <c r="P95" s="41">
        <f t="shared" si="14"/>
        <v>0</v>
      </c>
      <c r="R95" s="15">
        <f t="shared" si="15"/>
        <v>0</v>
      </c>
      <c r="S95" s="15">
        <f t="shared" si="16"/>
        <v>0</v>
      </c>
      <c r="T95" s="15">
        <f t="shared" si="17"/>
        <v>0</v>
      </c>
    </row>
    <row r="96" spans="1:20" x14ac:dyDescent="0.2">
      <c r="A96" s="32">
        <v>13753.8</v>
      </c>
      <c r="B96" s="32">
        <v>15.392615723732556</v>
      </c>
      <c r="C96" s="5">
        <v>144.97576345373048</v>
      </c>
      <c r="D96" s="5">
        <v>6.1</v>
      </c>
      <c r="E96" s="6">
        <v>0</v>
      </c>
      <c r="F96" s="6">
        <v>0</v>
      </c>
      <c r="G96" s="6">
        <v>0</v>
      </c>
      <c r="H96" s="11">
        <v>0.1979089415288865</v>
      </c>
      <c r="J96" s="40">
        <f t="shared" si="10"/>
        <v>0</v>
      </c>
      <c r="K96" s="40">
        <f>$M$6*F96</f>
        <v>0</v>
      </c>
      <c r="L96" s="40">
        <f t="shared" si="11"/>
        <v>0</v>
      </c>
      <c r="N96" s="41">
        <f t="shared" si="12"/>
        <v>0</v>
      </c>
      <c r="O96" s="41">
        <f t="shared" si="13"/>
        <v>0</v>
      </c>
      <c r="P96" s="41">
        <f t="shared" si="14"/>
        <v>0</v>
      </c>
      <c r="R96" s="15">
        <f t="shared" si="15"/>
        <v>0</v>
      </c>
      <c r="S96" s="15">
        <f t="shared" si="16"/>
        <v>0</v>
      </c>
      <c r="T96" s="15">
        <f t="shared" si="17"/>
        <v>0</v>
      </c>
    </row>
    <row r="97" spans="1:20" x14ac:dyDescent="0.2">
      <c r="A97" s="32">
        <v>21209.899999999998</v>
      </c>
      <c r="B97" s="32">
        <v>13.937739618099927</v>
      </c>
      <c r="C97" s="5">
        <v>131.27297388694629</v>
      </c>
      <c r="D97" s="5">
        <v>6.4666666666666668</v>
      </c>
      <c r="E97" s="6">
        <v>0</v>
      </c>
      <c r="F97" s="6">
        <v>0</v>
      </c>
      <c r="G97" s="6">
        <v>0</v>
      </c>
      <c r="H97" s="11">
        <v>0.37999707683676021</v>
      </c>
      <c r="J97" s="40">
        <f t="shared" si="10"/>
        <v>0</v>
      </c>
      <c r="K97" s="40">
        <f>$M$6*F97</f>
        <v>0</v>
      </c>
      <c r="L97" s="40">
        <f t="shared" si="11"/>
        <v>0</v>
      </c>
      <c r="N97" s="41">
        <f t="shared" si="12"/>
        <v>0</v>
      </c>
      <c r="O97" s="41">
        <f t="shared" si="13"/>
        <v>0</v>
      </c>
      <c r="P97" s="41">
        <f t="shared" si="14"/>
        <v>0</v>
      </c>
      <c r="R97" s="15">
        <f t="shared" si="15"/>
        <v>0</v>
      </c>
      <c r="S97" s="15">
        <f t="shared" si="16"/>
        <v>0</v>
      </c>
      <c r="T97" s="15">
        <f t="shared" si="17"/>
        <v>0</v>
      </c>
    </row>
    <row r="98" spans="1:20" x14ac:dyDescent="0.2">
      <c r="A98" s="32">
        <v>24719.599999999999</v>
      </c>
      <c r="B98" s="32">
        <v>13.915302847760493</v>
      </c>
      <c r="C98" s="5">
        <v>131.06165256458129</v>
      </c>
      <c r="D98" s="5">
        <v>6.7666666666666666</v>
      </c>
      <c r="E98" s="6">
        <v>0</v>
      </c>
      <c r="F98" s="6">
        <v>0</v>
      </c>
      <c r="G98" s="6">
        <v>0</v>
      </c>
      <c r="H98" s="11">
        <v>0.37942766064175804</v>
      </c>
      <c r="J98" s="40">
        <f t="shared" si="10"/>
        <v>0</v>
      </c>
      <c r="K98" s="40">
        <f>$M$6*F98</f>
        <v>0</v>
      </c>
      <c r="L98" s="40">
        <f t="shared" si="11"/>
        <v>0</v>
      </c>
      <c r="N98" s="41">
        <f t="shared" si="12"/>
        <v>0</v>
      </c>
      <c r="O98" s="41">
        <f t="shared" si="13"/>
        <v>0</v>
      </c>
      <c r="P98" s="41">
        <f t="shared" si="14"/>
        <v>0</v>
      </c>
      <c r="R98" s="15">
        <f t="shared" si="15"/>
        <v>0</v>
      </c>
      <c r="S98" s="15">
        <f t="shared" si="16"/>
        <v>0</v>
      </c>
      <c r="T98" s="15">
        <f t="shared" si="17"/>
        <v>0</v>
      </c>
    </row>
    <row r="99" spans="1:20" x14ac:dyDescent="0.2">
      <c r="A99" s="32">
        <v>46089.899999999994</v>
      </c>
      <c r="B99" s="32">
        <v>15.218014282844145</v>
      </c>
      <c r="C99" s="5">
        <v>143.33127510638019</v>
      </c>
      <c r="D99" s="5">
        <v>7.032258064516129</v>
      </c>
      <c r="E99" s="6">
        <v>0</v>
      </c>
      <c r="F99" s="6">
        <v>0</v>
      </c>
      <c r="G99" s="6">
        <v>0</v>
      </c>
      <c r="H99" s="11">
        <v>0.23758350527989872</v>
      </c>
      <c r="J99" s="40">
        <f t="shared" si="10"/>
        <v>0</v>
      </c>
      <c r="K99" s="40">
        <f>$M$6*F99</f>
        <v>0</v>
      </c>
      <c r="L99" s="40">
        <f t="shared" si="11"/>
        <v>0</v>
      </c>
      <c r="N99" s="41">
        <f t="shared" si="12"/>
        <v>0</v>
      </c>
      <c r="O99" s="41">
        <f t="shared" si="13"/>
        <v>0</v>
      </c>
      <c r="P99" s="41">
        <f t="shared" si="14"/>
        <v>0</v>
      </c>
      <c r="R99" s="15">
        <f t="shared" si="15"/>
        <v>0</v>
      </c>
      <c r="S99" s="15">
        <f t="shared" si="16"/>
        <v>0</v>
      </c>
      <c r="T99" s="15">
        <f t="shared" si="17"/>
        <v>0</v>
      </c>
    </row>
    <row r="100" spans="1:20" x14ac:dyDescent="0.2">
      <c r="A100" s="32">
        <v>44196.099999999984</v>
      </c>
      <c r="B100" s="32">
        <v>14.58842168917557</v>
      </c>
      <c r="C100" s="5">
        <v>137.40144040056177</v>
      </c>
      <c r="D100" s="5">
        <v>7.09375</v>
      </c>
      <c r="E100" s="6">
        <v>0</v>
      </c>
      <c r="F100" s="6">
        <v>0</v>
      </c>
      <c r="G100" s="6">
        <v>0</v>
      </c>
      <c r="H100" s="11">
        <v>0.28062430847970754</v>
      </c>
      <c r="J100" s="40">
        <f t="shared" si="10"/>
        <v>0</v>
      </c>
      <c r="K100" s="40">
        <f>$M$6*F100</f>
        <v>0</v>
      </c>
      <c r="L100" s="40">
        <f t="shared" si="11"/>
        <v>0</v>
      </c>
      <c r="N100" s="41">
        <f t="shared" si="12"/>
        <v>0</v>
      </c>
      <c r="O100" s="41">
        <f t="shared" si="13"/>
        <v>0</v>
      </c>
      <c r="P100" s="41">
        <f t="shared" si="14"/>
        <v>0</v>
      </c>
      <c r="R100" s="15">
        <f t="shared" si="15"/>
        <v>0</v>
      </c>
      <c r="S100" s="15">
        <f t="shared" si="16"/>
        <v>0</v>
      </c>
      <c r="T100" s="15">
        <f t="shared" si="17"/>
        <v>0</v>
      </c>
    </row>
    <row r="101" spans="1:20" x14ac:dyDescent="0.2">
      <c r="A101" s="32">
        <v>32100.5</v>
      </c>
      <c r="B101" s="32">
        <v>15.433837067284031</v>
      </c>
      <c r="C101" s="5">
        <v>145.36400778199948</v>
      </c>
      <c r="D101" s="5">
        <v>7.375</v>
      </c>
      <c r="E101" s="6">
        <v>0</v>
      </c>
      <c r="F101" s="6">
        <v>0</v>
      </c>
      <c r="G101" s="6">
        <v>100</v>
      </c>
      <c r="H101" s="11">
        <v>0.34178283827354711</v>
      </c>
      <c r="J101" s="40">
        <f t="shared" si="10"/>
        <v>0</v>
      </c>
      <c r="K101" s="40">
        <f>$M$6*F101</f>
        <v>0</v>
      </c>
      <c r="L101" s="40">
        <f t="shared" si="11"/>
        <v>3.2101947150820591E-2</v>
      </c>
      <c r="N101" s="41">
        <f t="shared" si="12"/>
        <v>0</v>
      </c>
      <c r="O101" s="41">
        <f t="shared" si="13"/>
        <v>0</v>
      </c>
      <c r="P101" s="41">
        <f t="shared" si="14"/>
        <v>1030.4885545149164</v>
      </c>
      <c r="R101" s="15">
        <f t="shared" si="15"/>
        <v>0</v>
      </c>
      <c r="S101" s="15">
        <f t="shared" si="16"/>
        <v>0</v>
      </c>
      <c r="T101" s="15">
        <f t="shared" si="17"/>
        <v>15904.392450084257</v>
      </c>
    </row>
    <row r="102" spans="1:20" x14ac:dyDescent="0.2">
      <c r="A102" s="32">
        <v>26590.800000000003</v>
      </c>
      <c r="B102" s="32">
        <v>14.537989637744884</v>
      </c>
      <c r="C102" s="5">
        <v>136.9264447734424</v>
      </c>
      <c r="D102" s="5">
        <v>7.5483870967741939</v>
      </c>
      <c r="E102" s="6">
        <v>0</v>
      </c>
      <c r="F102" s="6">
        <v>0</v>
      </c>
      <c r="G102" s="6">
        <v>0</v>
      </c>
      <c r="H102" s="11">
        <v>0.35493855017524856</v>
      </c>
      <c r="J102" s="40">
        <f t="shared" si="10"/>
        <v>0</v>
      </c>
      <c r="K102" s="40">
        <f>$M$6*F102</f>
        <v>0</v>
      </c>
      <c r="L102" s="40">
        <f t="shared" si="11"/>
        <v>0</v>
      </c>
      <c r="N102" s="41">
        <f t="shared" si="12"/>
        <v>0</v>
      </c>
      <c r="O102" s="41">
        <f t="shared" si="13"/>
        <v>0</v>
      </c>
      <c r="P102" s="41">
        <f t="shared" si="14"/>
        <v>0</v>
      </c>
      <c r="R102" s="15">
        <f t="shared" si="15"/>
        <v>0</v>
      </c>
      <c r="S102" s="15">
        <f t="shared" si="16"/>
        <v>0</v>
      </c>
      <c r="T102" s="15">
        <f t="shared" si="17"/>
        <v>0</v>
      </c>
    </row>
    <row r="103" spans="1:20" x14ac:dyDescent="0.2">
      <c r="A103" s="32">
        <v>30642.299999999996</v>
      </c>
      <c r="B103" s="32">
        <v>14.459136947057367</v>
      </c>
      <c r="C103" s="5">
        <v>136.18376859429384</v>
      </c>
      <c r="D103" s="5">
        <v>7.46875</v>
      </c>
      <c r="E103" s="6">
        <v>0</v>
      </c>
      <c r="F103" s="6">
        <v>0</v>
      </c>
      <c r="G103" s="6">
        <v>300</v>
      </c>
      <c r="H103" s="11">
        <v>0.4340176814403619</v>
      </c>
      <c r="J103" s="40">
        <f t="shared" si="10"/>
        <v>0</v>
      </c>
      <c r="K103" s="40">
        <f>$M$6*F103</f>
        <v>0</v>
      </c>
      <c r="L103" s="40">
        <f t="shared" si="11"/>
        <v>9.6305841452461766E-2</v>
      </c>
      <c r="N103" s="41">
        <f t="shared" si="12"/>
        <v>0</v>
      </c>
      <c r="O103" s="41">
        <f t="shared" si="13"/>
        <v>0</v>
      </c>
      <c r="P103" s="41">
        <f t="shared" si="14"/>
        <v>2951.0324855387689</v>
      </c>
      <c r="R103" s="15">
        <f t="shared" si="15"/>
        <v>0</v>
      </c>
      <c r="S103" s="15">
        <f t="shared" si="16"/>
        <v>0</v>
      </c>
      <c r="T103" s="15">
        <f t="shared" si="17"/>
        <v>42669.382843620151</v>
      </c>
    </row>
    <row r="104" spans="1:20" x14ac:dyDescent="0.2">
      <c r="A104" s="32">
        <v>33954.5</v>
      </c>
      <c r="B104" s="32">
        <v>14.862989160140922</v>
      </c>
      <c r="C104" s="5">
        <v>139.98746147957752</v>
      </c>
      <c r="D104" s="5">
        <v>7.53125</v>
      </c>
      <c r="E104" s="6">
        <v>0</v>
      </c>
      <c r="F104" s="6">
        <v>0</v>
      </c>
      <c r="G104" s="6">
        <v>800</v>
      </c>
      <c r="H104" s="11">
        <v>0.54420179946693381</v>
      </c>
      <c r="J104" s="40">
        <f t="shared" si="10"/>
        <v>0</v>
      </c>
      <c r="K104" s="40">
        <f>$M$6*F104</f>
        <v>0</v>
      </c>
      <c r="L104" s="40">
        <f t="shared" si="11"/>
        <v>0.25681557720656473</v>
      </c>
      <c r="N104" s="41">
        <f t="shared" si="12"/>
        <v>0</v>
      </c>
      <c r="O104" s="41">
        <f t="shared" si="13"/>
        <v>0</v>
      </c>
      <c r="P104" s="41">
        <f t="shared" si="14"/>
        <v>8720.0445162603028</v>
      </c>
      <c r="R104" s="15">
        <f t="shared" si="15"/>
        <v>0</v>
      </c>
      <c r="S104" s="15">
        <f t="shared" si="16"/>
        <v>0</v>
      </c>
      <c r="T104" s="15">
        <f t="shared" si="17"/>
        <v>129605.92712112317</v>
      </c>
    </row>
    <row r="105" spans="1:20" x14ac:dyDescent="0.2">
      <c r="A105" s="32">
        <v>58441.600000000006</v>
      </c>
      <c r="B105" s="32">
        <v>13.682611497863732</v>
      </c>
      <c r="C105" s="5">
        <v>128.87004285341635</v>
      </c>
      <c r="D105" s="5">
        <v>7.1212121212121211</v>
      </c>
      <c r="E105" s="6">
        <v>0</v>
      </c>
      <c r="F105" s="6">
        <v>0</v>
      </c>
      <c r="G105" s="6">
        <v>0</v>
      </c>
      <c r="H105" s="11">
        <v>0.40089080381098391</v>
      </c>
      <c r="J105" s="40">
        <f t="shared" si="10"/>
        <v>0</v>
      </c>
      <c r="K105" s="40">
        <f>$M$6*F105</f>
        <v>0</v>
      </c>
      <c r="L105" s="40">
        <f t="shared" si="11"/>
        <v>0</v>
      </c>
      <c r="N105" s="41">
        <f t="shared" si="12"/>
        <v>0</v>
      </c>
      <c r="O105" s="41">
        <f t="shared" si="13"/>
        <v>0</v>
      </c>
      <c r="P105" s="41">
        <f t="shared" si="14"/>
        <v>0</v>
      </c>
      <c r="R105" s="15">
        <f t="shared" si="15"/>
        <v>0</v>
      </c>
      <c r="S105" s="15">
        <f t="shared" si="16"/>
        <v>0</v>
      </c>
      <c r="T105" s="15">
        <f t="shared" si="17"/>
        <v>0</v>
      </c>
    </row>
    <row r="106" spans="1:20" x14ac:dyDescent="0.2">
      <c r="A106" s="32">
        <v>61850.700000000012</v>
      </c>
      <c r="B106" s="32">
        <v>12.791680392530813</v>
      </c>
      <c r="C106" s="5">
        <v>120.47878437606936</v>
      </c>
      <c r="D106" s="5">
        <v>7.0909090909090908</v>
      </c>
      <c r="E106" s="6">
        <v>0</v>
      </c>
      <c r="F106" s="6">
        <v>0</v>
      </c>
      <c r="G106" s="6">
        <v>0</v>
      </c>
      <c r="H106" s="11">
        <v>0.37300790451846139</v>
      </c>
      <c r="J106" s="40">
        <f t="shared" si="10"/>
        <v>0</v>
      </c>
      <c r="K106" s="40">
        <f>$M$6*F106</f>
        <v>0</v>
      </c>
      <c r="L106" s="40">
        <f t="shared" si="11"/>
        <v>0</v>
      </c>
      <c r="N106" s="41">
        <f t="shared" si="12"/>
        <v>0</v>
      </c>
      <c r="O106" s="41">
        <f t="shared" si="13"/>
        <v>0</v>
      </c>
      <c r="P106" s="41">
        <f t="shared" si="14"/>
        <v>0</v>
      </c>
      <c r="R106" s="15">
        <f t="shared" si="15"/>
        <v>0</v>
      </c>
      <c r="S106" s="15">
        <f t="shared" si="16"/>
        <v>0</v>
      </c>
      <c r="T106" s="15">
        <f t="shared" si="17"/>
        <v>0</v>
      </c>
    </row>
    <row r="107" spans="1:20" x14ac:dyDescent="0.2">
      <c r="A107" s="32">
        <v>35189.400000000009</v>
      </c>
      <c r="B107" s="32">
        <v>13.778033213123662</v>
      </c>
      <c r="C107" s="5">
        <v>129.76877483426765</v>
      </c>
      <c r="D107" s="5">
        <v>6.6470588235294121</v>
      </c>
      <c r="E107" s="6">
        <v>0</v>
      </c>
      <c r="F107" s="6">
        <v>0</v>
      </c>
      <c r="G107" s="6">
        <v>0</v>
      </c>
      <c r="H107" s="11">
        <v>0.38690912604363809</v>
      </c>
      <c r="J107" s="40">
        <f t="shared" si="10"/>
        <v>0</v>
      </c>
      <c r="K107" s="40">
        <f>$M$6*F107</f>
        <v>0</v>
      </c>
      <c r="L107" s="40">
        <f t="shared" si="11"/>
        <v>0</v>
      </c>
      <c r="N107" s="41">
        <f t="shared" si="12"/>
        <v>0</v>
      </c>
      <c r="O107" s="41">
        <f t="shared" si="13"/>
        <v>0</v>
      </c>
      <c r="P107" s="41">
        <f t="shared" si="14"/>
        <v>0</v>
      </c>
      <c r="R107" s="15">
        <f t="shared" si="15"/>
        <v>0</v>
      </c>
      <c r="S107" s="15">
        <f t="shared" si="16"/>
        <v>0</v>
      </c>
      <c r="T107" s="15">
        <f t="shared" si="17"/>
        <v>0</v>
      </c>
    </row>
    <row r="108" spans="1:20" x14ac:dyDescent="0.2">
      <c r="A108" s="32">
        <v>27775.700000000004</v>
      </c>
      <c r="B108" s="32">
        <v>14.690426445790163</v>
      </c>
      <c r="C108" s="5">
        <v>138.36217493272522</v>
      </c>
      <c r="D108" s="5">
        <v>6.9375</v>
      </c>
      <c r="E108" s="6">
        <v>0</v>
      </c>
      <c r="F108" s="6">
        <v>0</v>
      </c>
      <c r="G108" s="6">
        <v>0</v>
      </c>
      <c r="H108" s="11">
        <v>0.33947299257984492</v>
      </c>
      <c r="J108" s="40">
        <f t="shared" si="10"/>
        <v>0</v>
      </c>
      <c r="K108" s="40">
        <f>$M$6*F108</f>
        <v>0</v>
      </c>
      <c r="L108" s="40">
        <f t="shared" si="11"/>
        <v>0</v>
      </c>
      <c r="N108" s="41">
        <f t="shared" si="12"/>
        <v>0</v>
      </c>
      <c r="O108" s="41">
        <f t="shared" si="13"/>
        <v>0</v>
      </c>
      <c r="P108" s="41">
        <f t="shared" si="14"/>
        <v>0</v>
      </c>
      <c r="R108" s="15">
        <f t="shared" si="15"/>
        <v>0</v>
      </c>
      <c r="S108" s="15">
        <f t="shared" si="16"/>
        <v>0</v>
      </c>
      <c r="T108" s="15">
        <f t="shared" si="17"/>
        <v>0</v>
      </c>
    </row>
    <row r="109" spans="1:20" x14ac:dyDescent="0.2">
      <c r="A109" s="32">
        <v>21503.199999999997</v>
      </c>
      <c r="B109" s="32">
        <v>14.957134444737752</v>
      </c>
      <c r="C109" s="5">
        <v>140.87417136404181</v>
      </c>
      <c r="D109" s="5">
        <v>7.161290322580645</v>
      </c>
      <c r="E109" s="6">
        <v>0</v>
      </c>
      <c r="F109" s="6">
        <v>0</v>
      </c>
      <c r="G109" s="6">
        <v>500</v>
      </c>
      <c r="H109" s="11">
        <v>0.45804345399754459</v>
      </c>
      <c r="J109" s="40">
        <f t="shared" si="10"/>
        <v>0</v>
      </c>
      <c r="K109" s="40">
        <f>$M$6*F109</f>
        <v>0</v>
      </c>
      <c r="L109" s="40">
        <f t="shared" si="11"/>
        <v>0.16050973575410293</v>
      </c>
      <c r="N109" s="41">
        <f t="shared" si="12"/>
        <v>0</v>
      </c>
      <c r="O109" s="41">
        <f t="shared" si="13"/>
        <v>0</v>
      </c>
      <c r="P109" s="41">
        <f t="shared" si="14"/>
        <v>3451.4729498676256</v>
      </c>
      <c r="R109" s="15">
        <f t="shared" si="15"/>
        <v>0</v>
      </c>
      <c r="S109" s="15">
        <f t="shared" si="16"/>
        <v>0</v>
      </c>
      <c r="T109" s="15">
        <f t="shared" si="17"/>
        <v>51624.144943545682</v>
      </c>
    </row>
    <row r="110" spans="1:20" x14ac:dyDescent="0.2">
      <c r="A110" s="32">
        <v>20408.099999999999</v>
      </c>
      <c r="B110" s="32">
        <v>14.42840089467467</v>
      </c>
      <c r="C110" s="5">
        <v>135.89428026172507</v>
      </c>
      <c r="D110" s="5">
        <v>7.3</v>
      </c>
      <c r="E110" s="6">
        <v>0</v>
      </c>
      <c r="F110" s="6">
        <v>0</v>
      </c>
      <c r="G110" s="6">
        <v>100</v>
      </c>
      <c r="H110" s="11">
        <v>0.38995300885432749</v>
      </c>
      <c r="J110" s="40">
        <f t="shared" si="10"/>
        <v>0</v>
      </c>
      <c r="K110" s="40">
        <f>$M$6*F110</f>
        <v>0</v>
      </c>
      <c r="L110" s="40">
        <f t="shared" si="11"/>
        <v>3.2101947150820591E-2</v>
      </c>
      <c r="N110" s="41">
        <f t="shared" si="12"/>
        <v>0</v>
      </c>
      <c r="O110" s="41">
        <f t="shared" si="13"/>
        <v>0</v>
      </c>
      <c r="P110" s="41">
        <f t="shared" si="14"/>
        <v>655.13974764866168</v>
      </c>
      <c r="R110" s="15">
        <f t="shared" si="15"/>
        <v>0</v>
      </c>
      <c r="S110" s="15">
        <f t="shared" si="16"/>
        <v>0</v>
      </c>
      <c r="T110" s="15">
        <f t="shared" si="17"/>
        <v>9452.6189211108886</v>
      </c>
    </row>
    <row r="111" spans="1:20" x14ac:dyDescent="0.2">
      <c r="A111" s="32">
        <v>17695.5</v>
      </c>
      <c r="B111" s="32">
        <v>14.953757225433527</v>
      </c>
      <c r="C111" s="5">
        <v>140.84236293357307</v>
      </c>
      <c r="D111" s="5">
        <v>6.65625</v>
      </c>
      <c r="E111" s="6">
        <v>0</v>
      </c>
      <c r="F111" s="6">
        <v>0</v>
      </c>
      <c r="G111" s="6">
        <v>400</v>
      </c>
      <c r="H111" s="11">
        <v>0.42136701421265293</v>
      </c>
      <c r="J111" s="40">
        <f t="shared" si="10"/>
        <v>0</v>
      </c>
      <c r="K111" s="40">
        <f>$M$6*F111</f>
        <v>0</v>
      </c>
      <c r="L111" s="40">
        <f t="shared" si="11"/>
        <v>0.12840778860328236</v>
      </c>
      <c r="N111" s="41">
        <f t="shared" si="12"/>
        <v>0</v>
      </c>
      <c r="O111" s="41">
        <f t="shared" si="13"/>
        <v>0</v>
      </c>
      <c r="P111" s="41">
        <f t="shared" si="14"/>
        <v>2272.240023229383</v>
      </c>
      <c r="R111" s="15">
        <f t="shared" si="15"/>
        <v>0</v>
      </c>
      <c r="S111" s="15">
        <f t="shared" si="16"/>
        <v>0</v>
      </c>
      <c r="T111" s="15">
        <f t="shared" si="17"/>
        <v>33978.525665285633</v>
      </c>
    </row>
    <row r="112" spans="1:20" x14ac:dyDescent="0.2">
      <c r="A112" s="32">
        <v>16959.5</v>
      </c>
      <c r="B112" s="32">
        <v>15.170853787660022</v>
      </c>
      <c r="C112" s="5">
        <v>142.88709271939103</v>
      </c>
      <c r="D112" s="5">
        <v>6.806451612903226</v>
      </c>
      <c r="E112" s="6">
        <v>0</v>
      </c>
      <c r="F112" s="6">
        <v>0</v>
      </c>
      <c r="G112" s="6">
        <v>700</v>
      </c>
      <c r="H112" s="11">
        <v>0.49006161738258797</v>
      </c>
      <c r="J112" s="40">
        <f t="shared" si="10"/>
        <v>0</v>
      </c>
      <c r="K112" s="40">
        <f>$M$6*F112</f>
        <v>0</v>
      </c>
      <c r="L112" s="40">
        <f t="shared" si="11"/>
        <v>0.2247136300557441</v>
      </c>
      <c r="N112" s="41">
        <f t="shared" si="12"/>
        <v>0</v>
      </c>
      <c r="O112" s="41">
        <f t="shared" si="13"/>
        <v>0</v>
      </c>
      <c r="P112" s="41">
        <f t="shared" si="14"/>
        <v>3811.0308089303921</v>
      </c>
      <c r="R112" s="15">
        <f t="shared" si="15"/>
        <v>0</v>
      </c>
      <c r="S112" s="15">
        <f t="shared" si="16"/>
        <v>0</v>
      </c>
      <c r="T112" s="15">
        <f t="shared" si="17"/>
        <v>57816.591182550677</v>
      </c>
    </row>
    <row r="113" spans="1:20" x14ac:dyDescent="0.2">
      <c r="A113" s="32">
        <v>12545.700000000003</v>
      </c>
      <c r="B113" s="32">
        <v>15.317477722566137</v>
      </c>
      <c r="C113" s="5">
        <v>144.26807417732672</v>
      </c>
      <c r="D113" s="5">
        <v>6.4516129032258061</v>
      </c>
      <c r="E113" s="6">
        <v>0</v>
      </c>
      <c r="F113" s="6">
        <v>0</v>
      </c>
      <c r="G113" s="6">
        <v>1000</v>
      </c>
      <c r="H113" s="11">
        <v>0.57426847445738383</v>
      </c>
      <c r="J113" s="40">
        <f t="shared" si="10"/>
        <v>0</v>
      </c>
      <c r="K113" s="40">
        <f>$M$6*F113</f>
        <v>0</v>
      </c>
      <c r="L113" s="40">
        <f t="shared" si="11"/>
        <v>0.32101947150820587</v>
      </c>
      <c r="N113" s="41">
        <f t="shared" si="12"/>
        <v>0</v>
      </c>
      <c r="O113" s="41">
        <f t="shared" si="13"/>
        <v>0</v>
      </c>
      <c r="P113" s="41">
        <f t="shared" si="14"/>
        <v>4027.4139837004991</v>
      </c>
      <c r="R113" s="15">
        <f t="shared" si="15"/>
        <v>0</v>
      </c>
      <c r="S113" s="15">
        <f t="shared" si="16"/>
        <v>0</v>
      </c>
      <c r="T113" s="15">
        <f t="shared" si="17"/>
        <v>61689.823974883737</v>
      </c>
    </row>
    <row r="114" spans="1:20" x14ac:dyDescent="0.2">
      <c r="A114" s="32">
        <v>9605.7999999999993</v>
      </c>
      <c r="B114" s="32">
        <v>14.828015003418265</v>
      </c>
      <c r="C114" s="5">
        <v>139.65805644777387</v>
      </c>
      <c r="D114" s="5">
        <v>6.5666666666666664</v>
      </c>
      <c r="E114" s="6">
        <v>0</v>
      </c>
      <c r="F114" s="6">
        <v>0</v>
      </c>
      <c r="G114" s="6">
        <v>900</v>
      </c>
      <c r="H114" s="11">
        <v>0.56342001707301848</v>
      </c>
      <c r="J114" s="40">
        <f t="shared" si="10"/>
        <v>0</v>
      </c>
      <c r="K114" s="40">
        <f>$M$6*F114</f>
        <v>0</v>
      </c>
      <c r="L114" s="40">
        <f t="shared" si="11"/>
        <v>0.28891752435738527</v>
      </c>
      <c r="N114" s="41">
        <f t="shared" si="12"/>
        <v>0</v>
      </c>
      <c r="O114" s="41">
        <f t="shared" si="13"/>
        <v>0</v>
      </c>
      <c r="P114" s="41">
        <f t="shared" si="14"/>
        <v>2775.2839554721713</v>
      </c>
      <c r="R114" s="15">
        <f t="shared" si="15"/>
        <v>0</v>
      </c>
      <c r="S114" s="15">
        <f t="shared" si="16"/>
        <v>0</v>
      </c>
      <c r="T114" s="15">
        <f t="shared" si="17"/>
        <v>41151.952130487349</v>
      </c>
    </row>
    <row r="115" spans="1:20" x14ac:dyDescent="0.2">
      <c r="A115" s="32">
        <v>4817.7000000000007</v>
      </c>
      <c r="B115" s="32">
        <v>14.961765265360469</v>
      </c>
      <c r="C115" s="5">
        <v>140.91778687210393</v>
      </c>
      <c r="D115" s="5">
        <v>5</v>
      </c>
      <c r="E115" s="6">
        <v>0</v>
      </c>
      <c r="F115" s="6">
        <v>0</v>
      </c>
      <c r="G115" s="6">
        <v>1000</v>
      </c>
      <c r="H115" s="11">
        <v>0.54559229507856444</v>
      </c>
      <c r="J115" s="40">
        <f t="shared" si="10"/>
        <v>0</v>
      </c>
      <c r="K115" s="40">
        <f>$M$6*F115</f>
        <v>0</v>
      </c>
      <c r="L115" s="40">
        <f t="shared" si="11"/>
        <v>0.32101947150820587</v>
      </c>
      <c r="N115" s="41">
        <f t="shared" si="12"/>
        <v>0</v>
      </c>
      <c r="O115" s="41">
        <f t="shared" si="13"/>
        <v>0</v>
      </c>
      <c r="P115" s="41">
        <f t="shared" si="14"/>
        <v>1546.5755078850837</v>
      </c>
      <c r="R115" s="15">
        <f t="shared" si="15"/>
        <v>0</v>
      </c>
      <c r="S115" s="15">
        <f t="shared" si="16"/>
        <v>0</v>
      </c>
      <c r="T115" s="15">
        <f t="shared" si="17"/>
        <v>23139.499714132271</v>
      </c>
    </row>
    <row r="116" spans="1:20" x14ac:dyDescent="0.2">
      <c r="E116" s="7"/>
      <c r="F116" s="7"/>
      <c r="G116" s="7"/>
    </row>
    <row r="117" spans="1:20" x14ac:dyDescent="0.2">
      <c r="E117" s="8"/>
      <c r="F117" s="8"/>
      <c r="G117" s="8"/>
      <c r="R117" s="15">
        <f>SUM(R12:R115)</f>
        <v>1171819.0473335059</v>
      </c>
      <c r="S117" s="15">
        <f t="shared" ref="S117:T117" si="18">SUM(S12:S115)</f>
        <v>330261.9189930025</v>
      </c>
      <c r="T117" s="15">
        <f t="shared" si="18"/>
        <v>737722.63799253164</v>
      </c>
    </row>
  </sheetData>
  <mergeCells count="4">
    <mergeCell ref="C10:D10"/>
    <mergeCell ref="E10:G10"/>
    <mergeCell ref="J10:L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Sommario</vt:lpstr>
      <vt:lpstr>Dataset con Media Plan</vt:lpstr>
      <vt:lpstr>LR Prezzo e Distrib</vt:lpstr>
      <vt:lpstr>LR Piu Adv</vt:lpstr>
      <vt:lpstr>Risultati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Saccoia, Alessandro, Vodafone</cp:lastModifiedBy>
  <dcterms:created xsi:type="dcterms:W3CDTF">2023-12-11T14:43:11Z</dcterms:created>
  <dcterms:modified xsi:type="dcterms:W3CDTF">2023-12-11T18:09:37Z</dcterms:modified>
</cp:coreProperties>
</file>